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olvogroup.sharepoint.com/sites/TP-vlc-Emb-Inspection/Shared Documents/(A) CALCULATORS - bundles, area etc/Bundle Buster/"/>
    </mc:Choice>
  </mc:AlternateContent>
  <xr:revisionPtr revIDLastSave="0" documentId="8_{83E16BD3-C677-4398-88F9-D84E72505D73}" xr6:coauthVersionLast="47" xr6:coauthVersionMax="47" xr10:uidLastSave="{00000000-0000-0000-0000-000000000000}"/>
  <bookViews>
    <workbookView xWindow="-120" yWindow="-120" windowWidth="25440" windowHeight="15270" firstSheet="1" activeTab="1" xr2:uid="{00000000-000D-0000-FFFF-FFFF00000000}"/>
  </bookViews>
  <sheets>
    <sheet name="INFORMATION" sheetId="13" r:id="rId1"/>
    <sheet name="INPUT " sheetId="16" r:id="rId2"/>
    <sheet name="RESULTS" sheetId="12" r:id="rId3"/>
    <sheet name="Data" sheetId="1" state="hidden" r:id="rId4"/>
    <sheet name="Releaser list " sheetId="15" state="hidden" r:id="rId5"/>
  </sheets>
  <definedNames>
    <definedName name="_xlnm._FilterDatabase" localSheetId="3" hidden="1">Data!$A$1:$AJ$942</definedName>
    <definedName name="_xlnm._FilterDatabase" localSheetId="4" hidden="1">'Releaser list '!$A$1:$E$4753</definedName>
    <definedName name="_xlnm._FilterDatabase" localSheetId="2" hidden="1">RESULTS!$C$14:$S$651</definedName>
    <definedName name="a">"'1:100'!"</definedName>
    <definedName name="_xlnm.Print_Area" localSheetId="1">'INPUT '!$B$2:$P$123</definedName>
    <definedName name="_xlnm.Print_Area" localSheetId="2">RESULTS!$B$2:$Z$668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6" l="1"/>
  <c r="D650" i="12"/>
  <c r="L648" i="12"/>
  <c r="M648" i="12"/>
  <c r="N648" i="12"/>
  <c r="O648" i="12"/>
  <c r="P648" i="12"/>
  <c r="L649" i="12"/>
  <c r="M649" i="12"/>
  <c r="N649" i="12"/>
  <c r="O649" i="12"/>
  <c r="P649" i="12"/>
  <c r="J650" i="12"/>
  <c r="K650" i="12"/>
  <c r="L650" i="12"/>
  <c r="M650" i="12"/>
  <c r="N650" i="12"/>
  <c r="O650" i="12"/>
  <c r="P650" i="12"/>
  <c r="G18" i="16"/>
  <c r="I18" i="16" s="1"/>
  <c r="L394" i="12"/>
  <c r="M394" i="12"/>
  <c r="N394" i="12"/>
  <c r="O394" i="12"/>
  <c r="P394" i="12"/>
  <c r="L395" i="12"/>
  <c r="M395" i="12"/>
  <c r="N395" i="12"/>
  <c r="O395" i="12"/>
  <c r="P395" i="12"/>
  <c r="L396" i="12"/>
  <c r="M396" i="12"/>
  <c r="N396" i="12"/>
  <c r="O396" i="12"/>
  <c r="P396" i="12"/>
  <c r="L397" i="12"/>
  <c r="M397" i="12"/>
  <c r="N397" i="12"/>
  <c r="O397" i="12"/>
  <c r="P397" i="12"/>
  <c r="L398" i="12"/>
  <c r="M398" i="12"/>
  <c r="N398" i="12"/>
  <c r="O398" i="12"/>
  <c r="P398" i="12"/>
  <c r="L399" i="12"/>
  <c r="M399" i="12"/>
  <c r="N399" i="12"/>
  <c r="O399" i="12"/>
  <c r="P399" i="12"/>
  <c r="D398" i="12"/>
  <c r="B382" i="1"/>
  <c r="C382" i="1" s="1"/>
  <c r="V382" i="1" s="1"/>
  <c r="B109" i="1"/>
  <c r="C109" i="1" s="1"/>
  <c r="B108" i="1"/>
  <c r="C108" i="1" s="1"/>
  <c r="S108" i="1" s="1"/>
  <c r="D123" i="12"/>
  <c r="L123" i="12"/>
  <c r="M123" i="12"/>
  <c r="N123" i="12"/>
  <c r="O123" i="12"/>
  <c r="P123" i="12"/>
  <c r="D122" i="12"/>
  <c r="L122" i="12"/>
  <c r="M122" i="12"/>
  <c r="N122" i="12"/>
  <c r="O122" i="12"/>
  <c r="P122" i="12"/>
  <c r="B578" i="1"/>
  <c r="C578" i="1" s="1"/>
  <c r="D594" i="12"/>
  <c r="L594" i="12"/>
  <c r="M594" i="12"/>
  <c r="N594" i="12"/>
  <c r="O594" i="12"/>
  <c r="P594" i="12"/>
  <c r="D313" i="12"/>
  <c r="L313" i="12"/>
  <c r="M313" i="12"/>
  <c r="N313" i="12"/>
  <c r="O313" i="12"/>
  <c r="P313" i="12"/>
  <c r="B296" i="1"/>
  <c r="D296" i="1" s="1"/>
  <c r="J313" i="12" s="1"/>
  <c r="D492" i="12"/>
  <c r="L492" i="12"/>
  <c r="M492" i="12"/>
  <c r="N492" i="12"/>
  <c r="O492" i="12"/>
  <c r="P492" i="12"/>
  <c r="B476" i="1"/>
  <c r="D476" i="1" s="1"/>
  <c r="J492" i="12" s="1"/>
  <c r="B303" i="1"/>
  <c r="D303" i="1" s="1"/>
  <c r="J319" i="12" s="1"/>
  <c r="D319" i="12"/>
  <c r="L319" i="12"/>
  <c r="M319" i="12"/>
  <c r="N319" i="12"/>
  <c r="P319" i="12"/>
  <c r="L489" i="12"/>
  <c r="M489" i="12"/>
  <c r="N489" i="12"/>
  <c r="O489" i="12"/>
  <c r="P489" i="12"/>
  <c r="D489" i="12"/>
  <c r="B472" i="1"/>
  <c r="C472" i="1" s="1"/>
  <c r="L182" i="12"/>
  <c r="M182" i="12"/>
  <c r="N182" i="12"/>
  <c r="O182" i="12"/>
  <c r="P182" i="12"/>
  <c r="D182" i="12"/>
  <c r="B166" i="1"/>
  <c r="C166" i="1" s="1"/>
  <c r="L434" i="12"/>
  <c r="M434" i="12"/>
  <c r="N434" i="12"/>
  <c r="O434" i="12"/>
  <c r="P434" i="12"/>
  <c r="L435" i="12"/>
  <c r="M435" i="12"/>
  <c r="N435" i="12"/>
  <c r="P435" i="12"/>
  <c r="D434" i="12"/>
  <c r="D435" i="12"/>
  <c r="B418" i="1"/>
  <c r="C418" i="1" s="1"/>
  <c r="V418" i="1" s="1"/>
  <c r="O435" i="12" s="1"/>
  <c r="B419" i="1"/>
  <c r="D419" i="1" s="1"/>
  <c r="J435" i="12" s="1"/>
  <c r="L432" i="12"/>
  <c r="M432" i="12"/>
  <c r="N432" i="12"/>
  <c r="O432" i="12"/>
  <c r="P432" i="12"/>
  <c r="L431" i="12"/>
  <c r="M431" i="12"/>
  <c r="N431" i="12"/>
  <c r="O431" i="12"/>
  <c r="P431" i="12"/>
  <c r="D431" i="12"/>
  <c r="D432" i="12"/>
  <c r="B415" i="1"/>
  <c r="C415" i="1" s="1"/>
  <c r="B416" i="1"/>
  <c r="C416" i="1" s="1"/>
  <c r="J416" i="1" s="1"/>
  <c r="K432" i="12" s="1"/>
  <c r="D399" i="12"/>
  <c r="B383" i="1"/>
  <c r="C383" i="1" s="1"/>
  <c r="V383" i="1" s="1"/>
  <c r="D112" i="12"/>
  <c r="D113" i="12"/>
  <c r="D114" i="12"/>
  <c r="L113" i="12"/>
  <c r="M113" i="12"/>
  <c r="N113" i="12"/>
  <c r="O113" i="12"/>
  <c r="P113" i="12"/>
  <c r="J208" i="12"/>
  <c r="K208" i="12"/>
  <c r="L208" i="12"/>
  <c r="M208" i="12"/>
  <c r="N208" i="12"/>
  <c r="O208" i="12"/>
  <c r="P208" i="12"/>
  <c r="D208" i="12"/>
  <c r="L276" i="12"/>
  <c r="M276" i="12"/>
  <c r="N276" i="12"/>
  <c r="O276" i="12"/>
  <c r="P276" i="12"/>
  <c r="B99" i="1"/>
  <c r="C99" i="1" s="1"/>
  <c r="S99" i="1" s="1"/>
  <c r="B412" i="1"/>
  <c r="C412" i="1" s="1"/>
  <c r="B413" i="1"/>
  <c r="C413" i="1" s="1"/>
  <c r="J413" i="1" s="1"/>
  <c r="K429" i="12" s="1"/>
  <c r="L429" i="12"/>
  <c r="M429" i="12"/>
  <c r="N429" i="12"/>
  <c r="P429" i="12"/>
  <c r="D429" i="12"/>
  <c r="D428" i="12"/>
  <c r="L428" i="12"/>
  <c r="M428" i="12"/>
  <c r="N428" i="12"/>
  <c r="O428" i="12"/>
  <c r="P428" i="12"/>
  <c r="L426" i="12"/>
  <c r="M426" i="12"/>
  <c r="O426" i="12"/>
  <c r="P426" i="12"/>
  <c r="D426" i="12"/>
  <c r="B410" i="1"/>
  <c r="C410" i="1" s="1"/>
  <c r="D388" i="12"/>
  <c r="D389" i="12"/>
  <c r="D390" i="12"/>
  <c r="D391" i="12"/>
  <c r="D392" i="12"/>
  <c r="D393" i="12"/>
  <c r="D394" i="12"/>
  <c r="D395" i="12"/>
  <c r="J633" i="12"/>
  <c r="K633" i="12"/>
  <c r="L633" i="12"/>
  <c r="M633" i="12"/>
  <c r="N633" i="12"/>
  <c r="O633" i="12"/>
  <c r="P633" i="12"/>
  <c r="L392" i="12"/>
  <c r="M392" i="12"/>
  <c r="N392" i="12"/>
  <c r="O392" i="12"/>
  <c r="P392" i="12"/>
  <c r="B376" i="1"/>
  <c r="C376" i="1" s="1"/>
  <c r="P376" i="1" s="1"/>
  <c r="L320" i="12"/>
  <c r="M320" i="12"/>
  <c r="N320" i="12"/>
  <c r="O320" i="12"/>
  <c r="P320" i="12"/>
  <c r="D320" i="12"/>
  <c r="B304" i="1"/>
  <c r="C304" i="1" s="1"/>
  <c r="D649" i="12"/>
  <c r="D633" i="12"/>
  <c r="L629" i="12"/>
  <c r="M629" i="12"/>
  <c r="N629" i="12"/>
  <c r="O629" i="12"/>
  <c r="P629" i="12"/>
  <c r="D629" i="12"/>
  <c r="L628" i="12"/>
  <c r="M628" i="12"/>
  <c r="N628" i="12"/>
  <c r="O628" i="12"/>
  <c r="P628" i="12"/>
  <c r="D628" i="12"/>
  <c r="B612" i="1"/>
  <c r="C612" i="1" s="1"/>
  <c r="S612" i="1" s="1"/>
  <c r="B613" i="1"/>
  <c r="C613" i="1" s="1"/>
  <c r="B610" i="1"/>
  <c r="C610" i="1" s="1"/>
  <c r="L626" i="12"/>
  <c r="M626" i="12"/>
  <c r="N626" i="12"/>
  <c r="O626" i="12"/>
  <c r="P626" i="12"/>
  <c r="D626" i="12"/>
  <c r="L604" i="12"/>
  <c r="M604" i="12"/>
  <c r="N604" i="12"/>
  <c r="O604" i="12"/>
  <c r="P604" i="12"/>
  <c r="L605" i="12"/>
  <c r="M605" i="12"/>
  <c r="N605" i="12"/>
  <c r="O605" i="12"/>
  <c r="P605" i="12"/>
  <c r="D603" i="12"/>
  <c r="D604" i="12"/>
  <c r="D605" i="12"/>
  <c r="B587" i="1"/>
  <c r="B588" i="1"/>
  <c r="C588" i="1" s="1"/>
  <c r="B589" i="1"/>
  <c r="C589" i="1" s="1"/>
  <c r="B590" i="1"/>
  <c r="B591" i="1"/>
  <c r="B585" i="1"/>
  <c r="C585" i="1" s="1"/>
  <c r="V585" i="1" s="1"/>
  <c r="B586" i="1"/>
  <c r="C586" i="1" s="1"/>
  <c r="L601" i="12"/>
  <c r="M601" i="12"/>
  <c r="N601" i="12"/>
  <c r="O601" i="12"/>
  <c r="P601" i="12"/>
  <c r="L602" i="12"/>
  <c r="M602" i="12"/>
  <c r="N602" i="12"/>
  <c r="O602" i="12"/>
  <c r="P602" i="12"/>
  <c r="D601" i="12"/>
  <c r="D602" i="12"/>
  <c r="L600" i="12"/>
  <c r="M600" i="12"/>
  <c r="N600" i="12"/>
  <c r="O600" i="12"/>
  <c r="P600" i="12"/>
  <c r="D600" i="12"/>
  <c r="B584" i="1"/>
  <c r="C584" i="1" s="1"/>
  <c r="V584" i="1" s="1"/>
  <c r="B539" i="1"/>
  <c r="C539" i="1" s="1"/>
  <c r="P539" i="1" s="1"/>
  <c r="D555" i="12"/>
  <c r="L555" i="12"/>
  <c r="M555" i="12"/>
  <c r="N555" i="12"/>
  <c r="O555" i="12"/>
  <c r="P555" i="12"/>
  <c r="L554" i="12"/>
  <c r="M554" i="12"/>
  <c r="N554" i="12"/>
  <c r="O554" i="12"/>
  <c r="P554" i="12"/>
  <c r="D554" i="12"/>
  <c r="B538" i="1"/>
  <c r="C538" i="1" s="1"/>
  <c r="V538" i="1" s="1"/>
  <c r="L519" i="12"/>
  <c r="M519" i="12"/>
  <c r="N519" i="12"/>
  <c r="O519" i="12"/>
  <c r="P519" i="12"/>
  <c r="D519" i="12"/>
  <c r="B503" i="1"/>
  <c r="C503" i="1" s="1"/>
  <c r="L508" i="12"/>
  <c r="M508" i="12"/>
  <c r="N508" i="12"/>
  <c r="O508" i="12"/>
  <c r="P508" i="12"/>
  <c r="D508" i="12"/>
  <c r="B492" i="1"/>
  <c r="C492" i="1" s="1"/>
  <c r="Y492" i="1" s="1"/>
  <c r="B491" i="1"/>
  <c r="C491" i="1" s="1"/>
  <c r="Y491" i="1" s="1"/>
  <c r="L507" i="12"/>
  <c r="M507" i="12"/>
  <c r="N507" i="12"/>
  <c r="O507" i="12"/>
  <c r="P507" i="12"/>
  <c r="D507" i="12"/>
  <c r="L502" i="12"/>
  <c r="M502" i="12"/>
  <c r="N502" i="12"/>
  <c r="P502" i="12"/>
  <c r="D502" i="12"/>
  <c r="B486" i="1"/>
  <c r="C486" i="1" s="1"/>
  <c r="L447" i="12"/>
  <c r="M447" i="12"/>
  <c r="N447" i="12"/>
  <c r="O447" i="12"/>
  <c r="P447" i="12"/>
  <c r="D447" i="12"/>
  <c r="B432" i="1"/>
  <c r="C432" i="1" s="1"/>
  <c r="P432" i="1" s="1"/>
  <c r="L445" i="12"/>
  <c r="M445" i="12"/>
  <c r="N445" i="12"/>
  <c r="O445" i="12"/>
  <c r="P445" i="12"/>
  <c r="D445" i="12"/>
  <c r="B429" i="1"/>
  <c r="C429" i="1" s="1"/>
  <c r="S429" i="1" s="1"/>
  <c r="B368" i="1"/>
  <c r="B369" i="1"/>
  <c r="B370" i="1"/>
  <c r="C370" i="1" s="1"/>
  <c r="J370" i="1" s="1"/>
  <c r="K386" i="12" s="1"/>
  <c r="B371" i="1"/>
  <c r="C371" i="1" s="1"/>
  <c r="J371" i="1" s="1"/>
  <c r="K387" i="12" s="1"/>
  <c r="B372" i="1"/>
  <c r="L386" i="12"/>
  <c r="M386" i="12"/>
  <c r="N386" i="12"/>
  <c r="O386" i="12"/>
  <c r="P386" i="12"/>
  <c r="L387" i="12"/>
  <c r="M387" i="12"/>
  <c r="N387" i="12"/>
  <c r="O387" i="12"/>
  <c r="P387" i="12"/>
  <c r="D386" i="12"/>
  <c r="D387" i="12"/>
  <c r="D276" i="12"/>
  <c r="B258" i="1"/>
  <c r="D258" i="1" s="1"/>
  <c r="J276" i="12" s="1"/>
  <c r="L202" i="12"/>
  <c r="M202" i="12"/>
  <c r="N202" i="12"/>
  <c r="O202" i="12"/>
  <c r="P202" i="12"/>
  <c r="D202" i="12"/>
  <c r="B185" i="1"/>
  <c r="D185" i="1" s="1"/>
  <c r="J202" i="12" s="1"/>
  <c r="L191" i="12"/>
  <c r="M191" i="12"/>
  <c r="N191" i="12"/>
  <c r="O191" i="12"/>
  <c r="P191" i="12"/>
  <c r="D191" i="12"/>
  <c r="B175" i="1"/>
  <c r="D175" i="1" s="1"/>
  <c r="J191" i="12" s="1"/>
  <c r="L427" i="12"/>
  <c r="O427" i="12"/>
  <c r="P427" i="12"/>
  <c r="L430" i="12"/>
  <c r="N430" i="12"/>
  <c r="O430" i="12"/>
  <c r="P430" i="12"/>
  <c r="L433" i="12"/>
  <c r="N433" i="12"/>
  <c r="O433" i="12"/>
  <c r="P433" i="12"/>
  <c r="D425" i="12"/>
  <c r="D427" i="12"/>
  <c r="D430" i="12"/>
  <c r="D433" i="12"/>
  <c r="B411" i="1"/>
  <c r="C411" i="1" s="1"/>
  <c r="B414" i="1"/>
  <c r="C414" i="1" s="1"/>
  <c r="J414" i="1" s="1"/>
  <c r="K430" i="12" s="1"/>
  <c r="B417" i="1"/>
  <c r="D417" i="1" s="1"/>
  <c r="J433" i="12" s="1"/>
  <c r="L134" i="12"/>
  <c r="N134" i="12"/>
  <c r="O134" i="12"/>
  <c r="P134" i="12"/>
  <c r="L135" i="12"/>
  <c r="M135" i="12"/>
  <c r="O135" i="12"/>
  <c r="P135" i="12"/>
  <c r="L136" i="12"/>
  <c r="M136" i="12"/>
  <c r="N136" i="12"/>
  <c r="P136" i="12"/>
  <c r="D133" i="12"/>
  <c r="D134" i="12"/>
  <c r="D135" i="12"/>
  <c r="D136" i="12"/>
  <c r="B121" i="1"/>
  <c r="C121" i="1" s="1"/>
  <c r="B122" i="1"/>
  <c r="D122" i="1" s="1"/>
  <c r="J136" i="12" s="1"/>
  <c r="B120" i="1"/>
  <c r="C120" i="1" s="1"/>
  <c r="J120" i="1" s="1"/>
  <c r="K134" i="12" s="1"/>
  <c r="L347" i="12"/>
  <c r="M347" i="12"/>
  <c r="N347" i="12"/>
  <c r="O347" i="12"/>
  <c r="P347" i="12"/>
  <c r="D347" i="12"/>
  <c r="B332" i="1"/>
  <c r="C332" i="1" s="1"/>
  <c r="S332" i="1" s="1"/>
  <c r="L312" i="12"/>
  <c r="M312" i="12"/>
  <c r="N312" i="12"/>
  <c r="O312" i="12"/>
  <c r="P312" i="12"/>
  <c r="D312" i="12"/>
  <c r="B294" i="1"/>
  <c r="B295" i="1"/>
  <c r="C295" i="1" s="1"/>
  <c r="D306" i="12"/>
  <c r="L306" i="12"/>
  <c r="M306" i="12"/>
  <c r="N306" i="12"/>
  <c r="O306" i="12"/>
  <c r="P306" i="12"/>
  <c r="D307" i="12"/>
  <c r="L307" i="12"/>
  <c r="M307" i="12"/>
  <c r="N307" i="12"/>
  <c r="O307" i="12"/>
  <c r="P307" i="12"/>
  <c r="B289" i="1"/>
  <c r="C289" i="1" s="1"/>
  <c r="B290" i="1"/>
  <c r="C290" i="1" s="1"/>
  <c r="B293" i="1"/>
  <c r="C293" i="1" s="1"/>
  <c r="B288" i="1"/>
  <c r="C288" i="1" s="1"/>
  <c r="M288" i="1" s="1"/>
  <c r="B291" i="1"/>
  <c r="B292" i="1"/>
  <c r="C292" i="1" s="1"/>
  <c r="J292" i="1" s="1"/>
  <c r="K309" i="12" s="1"/>
  <c r="D308" i="12"/>
  <c r="D309" i="12"/>
  <c r="D310" i="12"/>
  <c r="L309" i="12"/>
  <c r="M309" i="12"/>
  <c r="N309" i="12"/>
  <c r="O309" i="12"/>
  <c r="P309" i="12"/>
  <c r="L310" i="12"/>
  <c r="M310" i="12"/>
  <c r="N310" i="12"/>
  <c r="O310" i="12"/>
  <c r="P310" i="12"/>
  <c r="D305" i="12"/>
  <c r="L305" i="12"/>
  <c r="M305" i="12"/>
  <c r="N305" i="12"/>
  <c r="O305" i="12"/>
  <c r="P305" i="12"/>
  <c r="L304" i="12"/>
  <c r="M304" i="12"/>
  <c r="N304" i="12"/>
  <c r="O304" i="12"/>
  <c r="P304" i="12"/>
  <c r="D304" i="12"/>
  <c r="B287" i="1"/>
  <c r="D287" i="1" s="1"/>
  <c r="J304" i="12" s="1"/>
  <c r="L404" i="12"/>
  <c r="M404" i="12"/>
  <c r="N404" i="12"/>
  <c r="O404" i="12"/>
  <c r="P404" i="12"/>
  <c r="J405" i="12"/>
  <c r="K405" i="12"/>
  <c r="L405" i="12"/>
  <c r="M405" i="12"/>
  <c r="N405" i="12"/>
  <c r="O405" i="12"/>
  <c r="P405" i="12"/>
  <c r="D404" i="12"/>
  <c r="B388" i="1"/>
  <c r="C388" i="1" s="1"/>
  <c r="S388" i="1" s="1"/>
  <c r="L593" i="12"/>
  <c r="M593" i="12"/>
  <c r="N593" i="12"/>
  <c r="O593" i="12"/>
  <c r="P593" i="12"/>
  <c r="L595" i="12"/>
  <c r="M595" i="12"/>
  <c r="N595" i="12"/>
  <c r="O595" i="12"/>
  <c r="P595" i="12"/>
  <c r="L596" i="12"/>
  <c r="M596" i="12"/>
  <c r="N596" i="12"/>
  <c r="O596" i="12"/>
  <c r="P596" i="12"/>
  <c r="L597" i="12"/>
  <c r="M597" i="12"/>
  <c r="N597" i="12"/>
  <c r="O597" i="12"/>
  <c r="P597" i="12"/>
  <c r="D595" i="12"/>
  <c r="D596" i="12"/>
  <c r="B580" i="1"/>
  <c r="C580" i="1" s="1"/>
  <c r="B579" i="1"/>
  <c r="C579" i="1" s="1"/>
  <c r="P579" i="1" s="1"/>
  <c r="B464" i="1"/>
  <c r="C464" i="1" s="1"/>
  <c r="B458" i="1"/>
  <c r="C458" i="1" s="1"/>
  <c r="P480" i="12"/>
  <c r="O480" i="12"/>
  <c r="N480" i="12"/>
  <c r="M480" i="12"/>
  <c r="L480" i="12"/>
  <c r="D480" i="12"/>
  <c r="D474" i="12"/>
  <c r="L474" i="12"/>
  <c r="M474" i="12"/>
  <c r="N474" i="12"/>
  <c r="O474" i="12"/>
  <c r="P474" i="12"/>
  <c r="L161" i="12"/>
  <c r="M161" i="12"/>
  <c r="N161" i="12"/>
  <c r="O161" i="12"/>
  <c r="P161" i="12"/>
  <c r="D161" i="12"/>
  <c r="B146" i="1"/>
  <c r="C146" i="1" s="1"/>
  <c r="J146" i="1" s="1"/>
  <c r="K161" i="12" s="1"/>
  <c r="L15" i="12"/>
  <c r="M15" i="12"/>
  <c r="N15" i="12"/>
  <c r="O15" i="12"/>
  <c r="P15" i="12"/>
  <c r="L16" i="12"/>
  <c r="N16" i="12"/>
  <c r="O16" i="12"/>
  <c r="P16" i="12"/>
  <c r="L17" i="12"/>
  <c r="N17" i="12"/>
  <c r="O17" i="12"/>
  <c r="P17" i="12"/>
  <c r="L18" i="12"/>
  <c r="N18" i="12"/>
  <c r="O18" i="12"/>
  <c r="P18" i="12"/>
  <c r="L19" i="12"/>
  <c r="N19" i="12"/>
  <c r="O19" i="12"/>
  <c r="P19" i="12"/>
  <c r="L20" i="12"/>
  <c r="N20" i="12"/>
  <c r="O20" i="12"/>
  <c r="P20" i="12"/>
  <c r="L21" i="12"/>
  <c r="M21" i="12"/>
  <c r="O21" i="12"/>
  <c r="P21" i="12"/>
  <c r="L22" i="12"/>
  <c r="M22" i="12"/>
  <c r="O22" i="12"/>
  <c r="P22" i="12"/>
  <c r="L23" i="12"/>
  <c r="M23" i="12"/>
  <c r="O23" i="12"/>
  <c r="P23" i="12"/>
  <c r="L24" i="12"/>
  <c r="M24" i="12"/>
  <c r="O24" i="12"/>
  <c r="P24" i="12"/>
  <c r="L25" i="12"/>
  <c r="M25" i="12"/>
  <c r="O25" i="12"/>
  <c r="P25" i="12"/>
  <c r="L26" i="12"/>
  <c r="M26" i="12"/>
  <c r="N26" i="12"/>
  <c r="O26" i="12"/>
  <c r="P26" i="12"/>
  <c r="L27" i="12"/>
  <c r="M27" i="12"/>
  <c r="N27" i="12"/>
  <c r="O27" i="12"/>
  <c r="P27" i="12"/>
  <c r="L28" i="12"/>
  <c r="M28" i="12"/>
  <c r="N28" i="12"/>
  <c r="O28" i="12"/>
  <c r="P28" i="12"/>
  <c r="L29" i="12"/>
  <c r="M29" i="12"/>
  <c r="N29" i="12"/>
  <c r="O29" i="12"/>
  <c r="P29" i="12"/>
  <c r="L30" i="12"/>
  <c r="M30" i="12"/>
  <c r="N30" i="12"/>
  <c r="O30" i="12"/>
  <c r="P30" i="12"/>
  <c r="L31" i="12"/>
  <c r="M31" i="12"/>
  <c r="N31" i="12"/>
  <c r="O31" i="12"/>
  <c r="P31" i="12"/>
  <c r="L32" i="12"/>
  <c r="M32" i="12"/>
  <c r="N32" i="12"/>
  <c r="O32" i="12"/>
  <c r="P32" i="12"/>
  <c r="L33" i="12"/>
  <c r="M33" i="12"/>
  <c r="N33" i="12"/>
  <c r="O33" i="12"/>
  <c r="P33" i="12"/>
  <c r="L34" i="12"/>
  <c r="M34" i="12"/>
  <c r="N34" i="12"/>
  <c r="O34" i="12"/>
  <c r="P34" i="12"/>
  <c r="M35" i="12"/>
  <c r="N35" i="12"/>
  <c r="O35" i="12"/>
  <c r="P35" i="12"/>
  <c r="M36" i="12"/>
  <c r="N36" i="12"/>
  <c r="O36" i="12"/>
  <c r="P36" i="12"/>
  <c r="L37" i="12"/>
  <c r="M37" i="12"/>
  <c r="N37" i="12"/>
  <c r="O37" i="12"/>
  <c r="P37" i="12"/>
  <c r="L38" i="12"/>
  <c r="M38" i="12"/>
  <c r="N38" i="12"/>
  <c r="O38" i="12"/>
  <c r="P38" i="12"/>
  <c r="M39" i="12"/>
  <c r="N39" i="12"/>
  <c r="O39" i="12"/>
  <c r="P39" i="12"/>
  <c r="L40" i="12"/>
  <c r="M40" i="12"/>
  <c r="N40" i="12"/>
  <c r="P40" i="12"/>
  <c r="L41" i="12"/>
  <c r="M41" i="12"/>
  <c r="N41" i="12"/>
  <c r="P41" i="12"/>
  <c r="L42" i="12"/>
  <c r="M42" i="12"/>
  <c r="N42" i="12"/>
  <c r="P42" i="12"/>
  <c r="L43" i="12"/>
  <c r="M43" i="12"/>
  <c r="N43" i="12"/>
  <c r="P43" i="12"/>
  <c r="L44" i="12"/>
  <c r="M44" i="12"/>
  <c r="N44" i="12"/>
  <c r="P44" i="12"/>
  <c r="L45" i="12"/>
  <c r="M45" i="12"/>
  <c r="N45" i="12"/>
  <c r="O45" i="12"/>
  <c r="P45" i="12"/>
  <c r="L46" i="12"/>
  <c r="M46" i="12"/>
  <c r="N46" i="12"/>
  <c r="O46" i="12"/>
  <c r="P46" i="12"/>
  <c r="L47" i="12"/>
  <c r="M47" i="12"/>
  <c r="N47" i="12"/>
  <c r="P47" i="12"/>
  <c r="L48" i="12"/>
  <c r="M48" i="12"/>
  <c r="N48" i="12"/>
  <c r="P48" i="12"/>
  <c r="L49" i="12"/>
  <c r="M49" i="12"/>
  <c r="N49" i="12"/>
  <c r="O49" i="12"/>
  <c r="P49" i="12"/>
  <c r="K50" i="12"/>
  <c r="M50" i="12"/>
  <c r="N50" i="12"/>
  <c r="O50" i="12"/>
  <c r="P50" i="12"/>
  <c r="L51" i="12"/>
  <c r="N51" i="12"/>
  <c r="O51" i="12"/>
  <c r="P51" i="12"/>
  <c r="K52" i="12"/>
  <c r="M52" i="12"/>
  <c r="N52" i="12"/>
  <c r="O52" i="12"/>
  <c r="P52" i="12"/>
  <c r="L53" i="12"/>
  <c r="M53" i="12"/>
  <c r="N53" i="12"/>
  <c r="O53" i="12"/>
  <c r="P53" i="12"/>
  <c r="L54" i="12"/>
  <c r="M54" i="12"/>
  <c r="N54" i="12"/>
  <c r="O54" i="12"/>
  <c r="P54" i="12"/>
  <c r="L55" i="12"/>
  <c r="M55" i="12"/>
  <c r="N55" i="12"/>
  <c r="O55" i="12"/>
  <c r="P55" i="12"/>
  <c r="L56" i="12"/>
  <c r="M56" i="12"/>
  <c r="O56" i="12"/>
  <c r="P56" i="12"/>
  <c r="L57" i="12"/>
  <c r="N57" i="12"/>
  <c r="O57" i="12"/>
  <c r="P57" i="12"/>
  <c r="L58" i="12"/>
  <c r="M58" i="12"/>
  <c r="O58" i="12"/>
  <c r="P58" i="12"/>
  <c r="L59" i="12"/>
  <c r="M59" i="12"/>
  <c r="N59" i="12"/>
  <c r="P59" i="12"/>
  <c r="L60" i="12"/>
  <c r="M60" i="12"/>
  <c r="N60" i="12"/>
  <c r="O60" i="12"/>
  <c r="P60" i="12"/>
  <c r="L61" i="12"/>
  <c r="M61" i="12"/>
  <c r="N61" i="12"/>
  <c r="O61" i="12"/>
  <c r="P61" i="12"/>
  <c r="L62" i="12"/>
  <c r="M62" i="12"/>
  <c r="N62" i="12"/>
  <c r="O62" i="12"/>
  <c r="P62" i="12"/>
  <c r="L63" i="12"/>
  <c r="M63" i="12"/>
  <c r="N63" i="12"/>
  <c r="O63" i="12"/>
  <c r="P63" i="12"/>
  <c r="L64" i="12"/>
  <c r="M64" i="12"/>
  <c r="N64" i="12"/>
  <c r="O64" i="12"/>
  <c r="P64" i="12"/>
  <c r="K65" i="12"/>
  <c r="L65" i="12"/>
  <c r="M65" i="12"/>
  <c r="N65" i="12"/>
  <c r="O65" i="12"/>
  <c r="P65" i="12"/>
  <c r="L66" i="12"/>
  <c r="M66" i="12"/>
  <c r="N66" i="12"/>
  <c r="P66" i="12"/>
  <c r="L67" i="12"/>
  <c r="M67" i="12"/>
  <c r="N67" i="12"/>
  <c r="O67" i="12"/>
  <c r="P67" i="12"/>
  <c r="L68" i="12"/>
  <c r="M68" i="12"/>
  <c r="N68" i="12"/>
  <c r="O68" i="12"/>
  <c r="P68" i="12"/>
  <c r="L69" i="12"/>
  <c r="M69" i="12"/>
  <c r="N69" i="12"/>
  <c r="O69" i="12"/>
  <c r="P69" i="12"/>
  <c r="L70" i="12"/>
  <c r="M70" i="12"/>
  <c r="N70" i="12"/>
  <c r="P70" i="12"/>
  <c r="L71" i="12"/>
  <c r="M71" i="12"/>
  <c r="N71" i="12"/>
  <c r="O71" i="12"/>
  <c r="P71" i="12"/>
  <c r="L72" i="12"/>
  <c r="M72" i="12"/>
  <c r="N72" i="12"/>
  <c r="O72" i="12"/>
  <c r="P72" i="12"/>
  <c r="L73" i="12"/>
  <c r="M73" i="12"/>
  <c r="N73" i="12"/>
  <c r="O73" i="12"/>
  <c r="P73" i="12"/>
  <c r="L74" i="12"/>
  <c r="M74" i="12"/>
  <c r="N74" i="12"/>
  <c r="O74" i="12"/>
  <c r="P74" i="12"/>
  <c r="L75" i="12"/>
  <c r="M75" i="12"/>
  <c r="N75" i="12"/>
  <c r="O75" i="12"/>
  <c r="P75" i="12"/>
  <c r="L76" i="12"/>
  <c r="M76" i="12"/>
  <c r="N76" i="12"/>
  <c r="O76" i="12"/>
  <c r="P76" i="12"/>
  <c r="L77" i="12"/>
  <c r="M77" i="12"/>
  <c r="N77" i="12"/>
  <c r="O77" i="12"/>
  <c r="P77" i="12"/>
  <c r="L78" i="12"/>
  <c r="M78" i="12"/>
  <c r="N78" i="12"/>
  <c r="O78" i="12"/>
  <c r="P78" i="12"/>
  <c r="L79" i="12"/>
  <c r="M79" i="12"/>
  <c r="N79" i="12"/>
  <c r="O79" i="12"/>
  <c r="P79" i="12"/>
  <c r="M80" i="12"/>
  <c r="N80" i="12"/>
  <c r="O80" i="12"/>
  <c r="P80" i="12"/>
  <c r="L81" i="12"/>
  <c r="M81" i="12"/>
  <c r="N81" i="12"/>
  <c r="O81" i="12"/>
  <c r="P81" i="12"/>
  <c r="L82" i="12"/>
  <c r="M82" i="12"/>
  <c r="N82" i="12"/>
  <c r="O82" i="12"/>
  <c r="P82" i="12"/>
  <c r="L83" i="12"/>
  <c r="M83" i="12"/>
  <c r="N83" i="12"/>
  <c r="O83" i="12"/>
  <c r="P83" i="12"/>
  <c r="L84" i="12"/>
  <c r="M84" i="12"/>
  <c r="N84" i="12"/>
  <c r="O84" i="12"/>
  <c r="L85" i="12"/>
  <c r="M85" i="12"/>
  <c r="N85" i="12"/>
  <c r="O85" i="12"/>
  <c r="P85" i="12"/>
  <c r="L86" i="12"/>
  <c r="M86" i="12"/>
  <c r="N86" i="12"/>
  <c r="O86" i="12"/>
  <c r="P86" i="12"/>
  <c r="L87" i="12"/>
  <c r="M87" i="12"/>
  <c r="N87" i="12"/>
  <c r="O87" i="12"/>
  <c r="P87" i="12"/>
  <c r="L88" i="12"/>
  <c r="M88" i="12"/>
  <c r="N88" i="12"/>
  <c r="O88" i="12"/>
  <c r="P88" i="12"/>
  <c r="L89" i="12"/>
  <c r="M89" i="12"/>
  <c r="N89" i="12"/>
  <c r="O89" i="12"/>
  <c r="P89" i="12"/>
  <c r="L90" i="12"/>
  <c r="M90" i="12"/>
  <c r="N90" i="12"/>
  <c r="O90" i="12"/>
  <c r="P90" i="12"/>
  <c r="L91" i="12"/>
  <c r="M91" i="12"/>
  <c r="N91" i="12"/>
  <c r="O91" i="12"/>
  <c r="P91" i="12"/>
  <c r="L92" i="12"/>
  <c r="M92" i="12"/>
  <c r="N92" i="12"/>
  <c r="O92" i="12"/>
  <c r="P92" i="12"/>
  <c r="L93" i="12"/>
  <c r="N93" i="12"/>
  <c r="O93" i="12"/>
  <c r="P93" i="12"/>
  <c r="L94" i="12"/>
  <c r="M94" i="12"/>
  <c r="N94" i="12"/>
  <c r="O94" i="12"/>
  <c r="P94" i="12"/>
  <c r="M95" i="12"/>
  <c r="N95" i="12"/>
  <c r="O95" i="12"/>
  <c r="P95" i="12"/>
  <c r="L96" i="12"/>
  <c r="M96" i="12"/>
  <c r="N96" i="12"/>
  <c r="O96" i="12"/>
  <c r="P96" i="12"/>
  <c r="L97" i="12"/>
  <c r="M97" i="12"/>
  <c r="N97" i="12"/>
  <c r="O97" i="12"/>
  <c r="P97" i="12"/>
  <c r="L98" i="12"/>
  <c r="M98" i="12"/>
  <c r="N98" i="12"/>
  <c r="O98" i="12"/>
  <c r="P98" i="12"/>
  <c r="L99" i="12"/>
  <c r="M99" i="12"/>
  <c r="O99" i="12"/>
  <c r="P99" i="12"/>
  <c r="L100" i="12"/>
  <c r="M100" i="12"/>
  <c r="N100" i="12"/>
  <c r="O100" i="12"/>
  <c r="P100" i="12"/>
  <c r="L101" i="12"/>
  <c r="M101" i="12"/>
  <c r="N101" i="12"/>
  <c r="O101" i="12"/>
  <c r="P101" i="12"/>
  <c r="K102" i="12"/>
  <c r="L102" i="12"/>
  <c r="M102" i="12"/>
  <c r="N102" i="12"/>
  <c r="O102" i="12"/>
  <c r="P102" i="12"/>
  <c r="L103" i="12"/>
  <c r="M103" i="12"/>
  <c r="N103" i="12"/>
  <c r="O103" i="12"/>
  <c r="P103" i="12"/>
  <c r="K104" i="12"/>
  <c r="L104" i="12"/>
  <c r="M104" i="12"/>
  <c r="N104" i="12"/>
  <c r="O104" i="12"/>
  <c r="P104" i="12"/>
  <c r="L105" i="12"/>
  <c r="M105" i="12"/>
  <c r="N105" i="12"/>
  <c r="O105" i="12"/>
  <c r="P105" i="12"/>
  <c r="L106" i="12"/>
  <c r="M106" i="12"/>
  <c r="N106" i="12"/>
  <c r="O106" i="12"/>
  <c r="P106" i="12"/>
  <c r="K107" i="12"/>
  <c r="L107" i="12"/>
  <c r="M107" i="12"/>
  <c r="N107" i="12"/>
  <c r="O107" i="12"/>
  <c r="P107" i="12"/>
  <c r="L108" i="12"/>
  <c r="M108" i="12"/>
  <c r="N108" i="12"/>
  <c r="O108" i="12"/>
  <c r="P108" i="12"/>
  <c r="L109" i="12"/>
  <c r="M109" i="12"/>
  <c r="N109" i="12"/>
  <c r="O109" i="12"/>
  <c r="P109" i="12"/>
  <c r="K110" i="12"/>
  <c r="L110" i="12"/>
  <c r="M110" i="12"/>
  <c r="N110" i="12"/>
  <c r="O110" i="12"/>
  <c r="P110" i="12"/>
  <c r="L111" i="12"/>
  <c r="M111" i="12"/>
  <c r="N111" i="12"/>
  <c r="O111" i="12"/>
  <c r="P111" i="12"/>
  <c r="L112" i="12"/>
  <c r="M112" i="12"/>
  <c r="N112" i="12"/>
  <c r="O112" i="12"/>
  <c r="P112" i="12"/>
  <c r="L114" i="12"/>
  <c r="M114" i="12"/>
  <c r="N114" i="12"/>
  <c r="O114" i="12"/>
  <c r="P114" i="12"/>
  <c r="L115" i="12"/>
  <c r="M115" i="12"/>
  <c r="N115" i="12"/>
  <c r="O115" i="12"/>
  <c r="P115" i="12"/>
  <c r="L116" i="12"/>
  <c r="M116" i="12"/>
  <c r="N116" i="12"/>
  <c r="O116" i="12"/>
  <c r="P116" i="12"/>
  <c r="L117" i="12"/>
  <c r="M117" i="12"/>
  <c r="N117" i="12"/>
  <c r="O117" i="12"/>
  <c r="P117" i="12"/>
  <c r="L118" i="12"/>
  <c r="M118" i="12"/>
  <c r="N118" i="12"/>
  <c r="O118" i="12"/>
  <c r="P118" i="12"/>
  <c r="L119" i="12"/>
  <c r="M119" i="12"/>
  <c r="N119" i="12"/>
  <c r="O119" i="12"/>
  <c r="P119" i="12"/>
  <c r="L120" i="12"/>
  <c r="M120" i="12"/>
  <c r="N120" i="12"/>
  <c r="O120" i="12"/>
  <c r="P120" i="12"/>
  <c r="L121" i="12"/>
  <c r="M121" i="12"/>
  <c r="N121" i="12"/>
  <c r="O121" i="12"/>
  <c r="P121" i="12"/>
  <c r="L124" i="12"/>
  <c r="M124" i="12"/>
  <c r="N124" i="12"/>
  <c r="O124" i="12"/>
  <c r="P124" i="12"/>
  <c r="L125" i="12"/>
  <c r="M125" i="12"/>
  <c r="N125" i="12"/>
  <c r="O125" i="12"/>
  <c r="P125" i="12"/>
  <c r="L126" i="12"/>
  <c r="M126" i="12"/>
  <c r="N126" i="12"/>
  <c r="O126" i="12"/>
  <c r="P126" i="12"/>
  <c r="L127" i="12"/>
  <c r="M127" i="12"/>
  <c r="N127" i="12"/>
  <c r="O127" i="12"/>
  <c r="P127" i="12"/>
  <c r="L128" i="12"/>
  <c r="M128" i="12"/>
  <c r="N128" i="12"/>
  <c r="P128" i="12"/>
  <c r="L129" i="12"/>
  <c r="M129" i="12"/>
  <c r="N129" i="12"/>
  <c r="O129" i="12"/>
  <c r="P129" i="12"/>
  <c r="L130" i="12"/>
  <c r="M130" i="12"/>
  <c r="N130" i="12"/>
  <c r="O130" i="12"/>
  <c r="P130" i="12"/>
  <c r="L131" i="12"/>
  <c r="N131" i="12"/>
  <c r="O131" i="12"/>
  <c r="P131" i="12"/>
  <c r="L132" i="12"/>
  <c r="M132" i="12"/>
  <c r="O132" i="12"/>
  <c r="P132" i="12"/>
  <c r="L133" i="12"/>
  <c r="M133" i="12"/>
  <c r="N133" i="12"/>
  <c r="P133" i="12"/>
  <c r="L137" i="12"/>
  <c r="N137" i="12"/>
  <c r="O137" i="12"/>
  <c r="P137" i="12"/>
  <c r="L138" i="12"/>
  <c r="M138" i="12"/>
  <c r="O138" i="12"/>
  <c r="P138" i="12"/>
  <c r="L139" i="12"/>
  <c r="M139" i="12"/>
  <c r="N139" i="12"/>
  <c r="P139" i="12"/>
  <c r="L140" i="12"/>
  <c r="M140" i="12"/>
  <c r="N140" i="12"/>
  <c r="O140" i="12"/>
  <c r="P140" i="12"/>
  <c r="L141" i="12"/>
  <c r="M141" i="12"/>
  <c r="N141" i="12"/>
  <c r="O141" i="12"/>
  <c r="P141" i="12"/>
  <c r="L142" i="12"/>
  <c r="M142" i="12"/>
  <c r="N142" i="12"/>
  <c r="O142" i="12"/>
  <c r="P142" i="12"/>
  <c r="L143" i="12"/>
  <c r="M143" i="12"/>
  <c r="N143" i="12"/>
  <c r="O143" i="12"/>
  <c r="P143" i="12"/>
  <c r="M144" i="12"/>
  <c r="N144" i="12"/>
  <c r="O144" i="12"/>
  <c r="P144" i="12"/>
  <c r="L145" i="12"/>
  <c r="M145" i="12"/>
  <c r="N145" i="12"/>
  <c r="O145" i="12"/>
  <c r="P145" i="12"/>
  <c r="L146" i="12"/>
  <c r="M146" i="12"/>
  <c r="N146" i="12"/>
  <c r="O146" i="12"/>
  <c r="P146" i="12"/>
  <c r="L147" i="12"/>
  <c r="M147" i="12"/>
  <c r="N147" i="12"/>
  <c r="O147" i="12"/>
  <c r="P147" i="12"/>
  <c r="M148" i="12"/>
  <c r="N148" i="12"/>
  <c r="O148" i="12"/>
  <c r="P148" i="12"/>
  <c r="L149" i="12"/>
  <c r="M149" i="12"/>
  <c r="N149" i="12"/>
  <c r="O149" i="12"/>
  <c r="P149" i="12"/>
  <c r="L150" i="12"/>
  <c r="M150" i="12"/>
  <c r="N150" i="12"/>
  <c r="O150" i="12"/>
  <c r="P150" i="12"/>
  <c r="M151" i="12"/>
  <c r="N151" i="12"/>
  <c r="O151" i="12"/>
  <c r="P151" i="12"/>
  <c r="L152" i="12"/>
  <c r="M152" i="12"/>
  <c r="N152" i="12"/>
  <c r="O152" i="12"/>
  <c r="P152" i="12"/>
  <c r="L153" i="12"/>
  <c r="M153" i="12"/>
  <c r="N153" i="12"/>
  <c r="O153" i="12"/>
  <c r="P153" i="12"/>
  <c r="L154" i="12"/>
  <c r="M154" i="12"/>
  <c r="N154" i="12"/>
  <c r="O154" i="12"/>
  <c r="P154" i="12"/>
  <c r="L155" i="12"/>
  <c r="M155" i="12"/>
  <c r="N155" i="12"/>
  <c r="O155" i="12"/>
  <c r="P155" i="12"/>
  <c r="L156" i="12"/>
  <c r="M156" i="12"/>
  <c r="N156" i="12"/>
  <c r="O156" i="12"/>
  <c r="P156" i="12"/>
  <c r="L157" i="12"/>
  <c r="N157" i="12"/>
  <c r="O157" i="12"/>
  <c r="P157" i="12"/>
  <c r="M158" i="12"/>
  <c r="N158" i="12"/>
  <c r="O158" i="12"/>
  <c r="P158" i="12"/>
  <c r="L159" i="12"/>
  <c r="M159" i="12"/>
  <c r="N159" i="12"/>
  <c r="O159" i="12"/>
  <c r="P159" i="12"/>
  <c r="K160" i="12"/>
  <c r="L160" i="12"/>
  <c r="M160" i="12"/>
  <c r="N160" i="12"/>
  <c r="O160" i="12"/>
  <c r="P160" i="12"/>
  <c r="L162" i="12"/>
  <c r="M162" i="12"/>
  <c r="N162" i="12"/>
  <c r="O162" i="12"/>
  <c r="P162" i="12"/>
  <c r="K163" i="12"/>
  <c r="L163" i="12"/>
  <c r="M163" i="12"/>
  <c r="N163" i="12"/>
  <c r="P163" i="12"/>
  <c r="L164" i="12"/>
  <c r="M164" i="12"/>
  <c r="N164" i="12"/>
  <c r="O164" i="12"/>
  <c r="L165" i="12"/>
  <c r="M165" i="12"/>
  <c r="N165" i="12"/>
  <c r="O165" i="12"/>
  <c r="L166" i="12"/>
  <c r="M166" i="12"/>
  <c r="N166" i="12"/>
  <c r="O166" i="12"/>
  <c r="L167" i="12"/>
  <c r="M167" i="12"/>
  <c r="N167" i="12"/>
  <c r="O167" i="12"/>
  <c r="L168" i="12"/>
  <c r="M168" i="12"/>
  <c r="N168" i="12"/>
  <c r="O168" i="12"/>
  <c r="L169" i="12"/>
  <c r="M169" i="12"/>
  <c r="N169" i="12"/>
  <c r="O169" i="12"/>
  <c r="L170" i="12"/>
  <c r="M170" i="12"/>
  <c r="N170" i="12"/>
  <c r="O170" i="12"/>
  <c r="L171" i="12"/>
  <c r="M171" i="12"/>
  <c r="N171" i="12"/>
  <c r="O171" i="12"/>
  <c r="P171" i="12"/>
  <c r="L172" i="12"/>
  <c r="M172" i="12"/>
  <c r="N172" i="12"/>
  <c r="O172" i="12"/>
  <c r="P172" i="12"/>
  <c r="L173" i="12"/>
  <c r="M173" i="12"/>
  <c r="N173" i="12"/>
  <c r="O173" i="12"/>
  <c r="P173" i="12"/>
  <c r="L174" i="12"/>
  <c r="M174" i="12"/>
  <c r="N174" i="12"/>
  <c r="O174" i="12"/>
  <c r="P174" i="12"/>
  <c r="L175" i="12"/>
  <c r="M175" i="12"/>
  <c r="N175" i="12"/>
  <c r="O175" i="12"/>
  <c r="P175" i="12"/>
  <c r="L176" i="12"/>
  <c r="M176" i="12"/>
  <c r="N176" i="12"/>
  <c r="O176" i="12"/>
  <c r="P176" i="12"/>
  <c r="L177" i="12"/>
  <c r="M177" i="12"/>
  <c r="N177" i="12"/>
  <c r="O177" i="12"/>
  <c r="P177" i="12"/>
  <c r="L178" i="12"/>
  <c r="M178" i="12"/>
  <c r="N178" i="12"/>
  <c r="O178" i="12"/>
  <c r="P178" i="12"/>
  <c r="L179" i="12"/>
  <c r="M179" i="12"/>
  <c r="N179" i="12"/>
  <c r="O179" i="12"/>
  <c r="P179" i="12"/>
  <c r="L180" i="12"/>
  <c r="M180" i="12"/>
  <c r="N180" i="12"/>
  <c r="O180" i="12"/>
  <c r="P180" i="12"/>
  <c r="L181" i="12"/>
  <c r="M181" i="12"/>
  <c r="N181" i="12"/>
  <c r="O181" i="12"/>
  <c r="P181" i="12"/>
  <c r="L183" i="12"/>
  <c r="M183" i="12"/>
  <c r="N183" i="12"/>
  <c r="O183" i="12"/>
  <c r="P183" i="12"/>
  <c r="L184" i="12"/>
  <c r="M184" i="12"/>
  <c r="N184" i="12"/>
  <c r="O184" i="12"/>
  <c r="P184" i="12"/>
  <c r="L185" i="12"/>
  <c r="M185" i="12"/>
  <c r="N185" i="12"/>
  <c r="O185" i="12"/>
  <c r="P185" i="12"/>
  <c r="L186" i="12"/>
  <c r="M186" i="12"/>
  <c r="N186" i="12"/>
  <c r="O186" i="12"/>
  <c r="P186" i="12"/>
  <c r="L187" i="12"/>
  <c r="M187" i="12"/>
  <c r="N187" i="12"/>
  <c r="O187" i="12"/>
  <c r="P187" i="12"/>
  <c r="L188" i="12"/>
  <c r="M188" i="12"/>
  <c r="N188" i="12"/>
  <c r="O188" i="12"/>
  <c r="P188" i="12"/>
  <c r="L189" i="12"/>
  <c r="M189" i="12"/>
  <c r="N189" i="12"/>
  <c r="O189" i="12"/>
  <c r="P189" i="12"/>
  <c r="L190" i="12"/>
  <c r="M190" i="12"/>
  <c r="N190" i="12"/>
  <c r="O190" i="12"/>
  <c r="P190" i="12"/>
  <c r="L192" i="12"/>
  <c r="N192" i="12"/>
  <c r="O192" i="12"/>
  <c r="P192" i="12"/>
  <c r="L193" i="12"/>
  <c r="M193" i="12"/>
  <c r="N193" i="12"/>
  <c r="O193" i="12"/>
  <c r="P193" i="12"/>
  <c r="L194" i="12"/>
  <c r="M194" i="12"/>
  <c r="N194" i="12"/>
  <c r="O194" i="12"/>
  <c r="P194" i="12"/>
  <c r="L195" i="12"/>
  <c r="M195" i="12"/>
  <c r="N195" i="12"/>
  <c r="O195" i="12"/>
  <c r="P195" i="12"/>
  <c r="L196" i="12"/>
  <c r="M196" i="12"/>
  <c r="N196" i="12"/>
  <c r="O196" i="12"/>
  <c r="P196" i="12"/>
  <c r="K197" i="12"/>
  <c r="L197" i="12"/>
  <c r="M197" i="12"/>
  <c r="N197" i="12"/>
  <c r="O197" i="12"/>
  <c r="P197" i="12"/>
  <c r="L198" i="12"/>
  <c r="M198" i="12"/>
  <c r="N198" i="12"/>
  <c r="O198" i="12"/>
  <c r="P198" i="12"/>
  <c r="L199" i="12"/>
  <c r="M199" i="12"/>
  <c r="N199" i="12"/>
  <c r="O199" i="12"/>
  <c r="P199" i="12"/>
  <c r="L200" i="12"/>
  <c r="M200" i="12"/>
  <c r="N200" i="12"/>
  <c r="O200" i="12"/>
  <c r="P200" i="12"/>
  <c r="L201" i="12"/>
  <c r="M201" i="12"/>
  <c r="N201" i="12"/>
  <c r="O201" i="12"/>
  <c r="P201" i="12"/>
  <c r="L203" i="12"/>
  <c r="M203" i="12"/>
  <c r="N203" i="12"/>
  <c r="O203" i="12"/>
  <c r="P203" i="12"/>
  <c r="L204" i="12"/>
  <c r="M204" i="12"/>
  <c r="N204" i="12"/>
  <c r="O204" i="12"/>
  <c r="P204" i="12"/>
  <c r="L205" i="12"/>
  <c r="M205" i="12"/>
  <c r="N205" i="12"/>
  <c r="O205" i="12"/>
  <c r="P205" i="12"/>
  <c r="L206" i="12"/>
  <c r="M206" i="12"/>
  <c r="N206" i="12"/>
  <c r="O206" i="12"/>
  <c r="P206" i="12"/>
  <c r="L207" i="12"/>
  <c r="M207" i="12"/>
  <c r="N207" i="12"/>
  <c r="O207" i="12"/>
  <c r="P207" i="12"/>
  <c r="L209" i="12"/>
  <c r="M209" i="12"/>
  <c r="N209" i="12"/>
  <c r="O209" i="12"/>
  <c r="P209" i="12"/>
  <c r="L210" i="12"/>
  <c r="M210" i="12"/>
  <c r="N210" i="12"/>
  <c r="O210" i="12"/>
  <c r="P210" i="12"/>
  <c r="L211" i="12"/>
  <c r="M211" i="12"/>
  <c r="N211" i="12"/>
  <c r="O211" i="12"/>
  <c r="P211" i="12"/>
  <c r="L212" i="12"/>
  <c r="M212" i="12"/>
  <c r="N212" i="12"/>
  <c r="O212" i="12"/>
  <c r="P212" i="12"/>
  <c r="L213" i="12"/>
  <c r="M213" i="12"/>
  <c r="N213" i="12"/>
  <c r="O213" i="12"/>
  <c r="P213" i="12"/>
  <c r="L214" i="12"/>
  <c r="M214" i="12"/>
  <c r="N214" i="12"/>
  <c r="O214" i="12"/>
  <c r="P214" i="12"/>
  <c r="L215" i="12"/>
  <c r="M215" i="12"/>
  <c r="N215" i="12"/>
  <c r="O215" i="12"/>
  <c r="P215" i="12"/>
  <c r="L216" i="12"/>
  <c r="M216" i="12"/>
  <c r="N216" i="12"/>
  <c r="O216" i="12"/>
  <c r="P216" i="12"/>
  <c r="L217" i="12"/>
  <c r="M217" i="12"/>
  <c r="N217" i="12"/>
  <c r="O217" i="12"/>
  <c r="P217" i="12"/>
  <c r="L218" i="12"/>
  <c r="M218" i="12"/>
  <c r="N218" i="12"/>
  <c r="O218" i="12"/>
  <c r="P218" i="12"/>
  <c r="L219" i="12"/>
  <c r="M219" i="12"/>
  <c r="N219" i="12"/>
  <c r="O219" i="12"/>
  <c r="P219" i="12"/>
  <c r="L220" i="12"/>
  <c r="M220" i="12"/>
  <c r="N220" i="12"/>
  <c r="O220" i="12"/>
  <c r="P220" i="12"/>
  <c r="L221" i="12"/>
  <c r="M221" i="12"/>
  <c r="N221" i="12"/>
  <c r="O221" i="12"/>
  <c r="P221" i="12"/>
  <c r="L222" i="12"/>
  <c r="M222" i="12"/>
  <c r="N222" i="12"/>
  <c r="O222" i="12"/>
  <c r="P222" i="12"/>
  <c r="L223" i="12"/>
  <c r="M223" i="12"/>
  <c r="N223" i="12"/>
  <c r="O223" i="12"/>
  <c r="P223" i="12"/>
  <c r="L224" i="12"/>
  <c r="M224" i="12"/>
  <c r="N224" i="12"/>
  <c r="O224" i="12"/>
  <c r="P224" i="12"/>
  <c r="L225" i="12"/>
  <c r="M225" i="12"/>
  <c r="N225" i="12"/>
  <c r="O225" i="12"/>
  <c r="P225" i="12"/>
  <c r="L226" i="12"/>
  <c r="M226" i="12"/>
  <c r="N226" i="12"/>
  <c r="O226" i="12"/>
  <c r="P226" i="12"/>
  <c r="L227" i="12"/>
  <c r="M227" i="12"/>
  <c r="N227" i="12"/>
  <c r="O227" i="12"/>
  <c r="P227" i="12"/>
  <c r="L228" i="12"/>
  <c r="M228" i="12"/>
  <c r="N228" i="12"/>
  <c r="O228" i="12"/>
  <c r="P228" i="12"/>
  <c r="L229" i="12"/>
  <c r="M229" i="12"/>
  <c r="N229" i="12"/>
  <c r="O229" i="12"/>
  <c r="P229" i="12"/>
  <c r="L230" i="12"/>
  <c r="M230" i="12"/>
  <c r="N230" i="12"/>
  <c r="O230" i="12"/>
  <c r="P230" i="12"/>
  <c r="L231" i="12"/>
  <c r="M231" i="12"/>
  <c r="N231" i="12"/>
  <c r="O231" i="12"/>
  <c r="P231" i="12"/>
  <c r="L232" i="12"/>
  <c r="M232" i="12"/>
  <c r="N232" i="12"/>
  <c r="O232" i="12"/>
  <c r="P232" i="12"/>
  <c r="L233" i="12"/>
  <c r="M233" i="12"/>
  <c r="N233" i="12"/>
  <c r="O233" i="12"/>
  <c r="P233" i="12"/>
  <c r="L234" i="12"/>
  <c r="M234" i="12"/>
  <c r="N234" i="12"/>
  <c r="O234" i="12"/>
  <c r="P234" i="12"/>
  <c r="L235" i="12"/>
  <c r="M235" i="12"/>
  <c r="N235" i="12"/>
  <c r="O235" i="12"/>
  <c r="P235" i="12"/>
  <c r="L236" i="12"/>
  <c r="M236" i="12"/>
  <c r="N236" i="12"/>
  <c r="O236" i="12"/>
  <c r="P236" i="12"/>
  <c r="L237" i="12"/>
  <c r="M237" i="12"/>
  <c r="N237" i="12"/>
  <c r="O237" i="12"/>
  <c r="P237" i="12"/>
  <c r="L238" i="12"/>
  <c r="M238" i="12"/>
  <c r="N238" i="12"/>
  <c r="O238" i="12"/>
  <c r="P238" i="12"/>
  <c r="L239" i="12"/>
  <c r="M239" i="12"/>
  <c r="N239" i="12"/>
  <c r="O239" i="12"/>
  <c r="P239" i="12"/>
  <c r="L240" i="12"/>
  <c r="M240" i="12"/>
  <c r="N240" i="12"/>
  <c r="O240" i="12"/>
  <c r="P240" i="12"/>
  <c r="L241" i="12"/>
  <c r="M241" i="12"/>
  <c r="N241" i="12"/>
  <c r="O241" i="12"/>
  <c r="P241" i="12"/>
  <c r="L242" i="12"/>
  <c r="M242" i="12"/>
  <c r="N242" i="12"/>
  <c r="O242" i="12"/>
  <c r="P242" i="12"/>
  <c r="L243" i="12"/>
  <c r="M243" i="12"/>
  <c r="N243" i="12"/>
  <c r="O243" i="12"/>
  <c r="P243" i="12"/>
  <c r="L244" i="12"/>
  <c r="M244" i="12"/>
  <c r="N244" i="12"/>
  <c r="O244" i="12"/>
  <c r="P244" i="12"/>
  <c r="L245" i="12"/>
  <c r="M245" i="12"/>
  <c r="N245" i="12"/>
  <c r="O245" i="12"/>
  <c r="P245" i="12"/>
  <c r="L246" i="12"/>
  <c r="M246" i="12"/>
  <c r="N246" i="12"/>
  <c r="O246" i="12"/>
  <c r="P246" i="12"/>
  <c r="L247" i="12"/>
  <c r="M247" i="12"/>
  <c r="N247" i="12"/>
  <c r="O247" i="12"/>
  <c r="P247" i="12"/>
  <c r="L248" i="12"/>
  <c r="M248" i="12"/>
  <c r="N248" i="12"/>
  <c r="O248" i="12"/>
  <c r="P248" i="12"/>
  <c r="L249" i="12"/>
  <c r="M249" i="12"/>
  <c r="N249" i="12"/>
  <c r="O249" i="12"/>
  <c r="P249" i="12"/>
  <c r="L250" i="12"/>
  <c r="M250" i="12"/>
  <c r="N250" i="12"/>
  <c r="O250" i="12"/>
  <c r="P250" i="12"/>
  <c r="L251" i="12"/>
  <c r="M251" i="12"/>
  <c r="N251" i="12"/>
  <c r="O251" i="12"/>
  <c r="P251" i="12"/>
  <c r="L252" i="12"/>
  <c r="M252" i="12"/>
  <c r="N252" i="12"/>
  <c r="O252" i="12"/>
  <c r="P252" i="12"/>
  <c r="L253" i="12"/>
  <c r="M253" i="12"/>
  <c r="N253" i="12"/>
  <c r="O253" i="12"/>
  <c r="P253" i="12"/>
  <c r="L254" i="12"/>
  <c r="M254" i="12"/>
  <c r="N254" i="12"/>
  <c r="O254" i="12"/>
  <c r="P254" i="12"/>
  <c r="L255" i="12"/>
  <c r="M255" i="12"/>
  <c r="N255" i="12"/>
  <c r="O255" i="12"/>
  <c r="P255" i="12"/>
  <c r="L256" i="12"/>
  <c r="M256" i="12"/>
  <c r="N256" i="12"/>
  <c r="O256" i="12"/>
  <c r="P256" i="12"/>
  <c r="L257" i="12"/>
  <c r="M257" i="12"/>
  <c r="N257" i="12"/>
  <c r="O257" i="12"/>
  <c r="P257" i="12"/>
  <c r="L258" i="12"/>
  <c r="M258" i="12"/>
  <c r="N258" i="12"/>
  <c r="O258" i="12"/>
  <c r="P258" i="12"/>
  <c r="L259" i="12"/>
  <c r="M259" i="12"/>
  <c r="N259" i="12"/>
  <c r="O259" i="12"/>
  <c r="P259" i="12"/>
  <c r="L260" i="12"/>
  <c r="M260" i="12"/>
  <c r="N260" i="12"/>
  <c r="O260" i="12"/>
  <c r="P260" i="12"/>
  <c r="L261" i="12"/>
  <c r="M261" i="12"/>
  <c r="N261" i="12"/>
  <c r="O261" i="12"/>
  <c r="P261" i="12"/>
  <c r="L262" i="12"/>
  <c r="M262" i="12"/>
  <c r="N262" i="12"/>
  <c r="O262" i="12"/>
  <c r="P262" i="12"/>
  <c r="L263" i="12"/>
  <c r="M263" i="12"/>
  <c r="N263" i="12"/>
  <c r="O263" i="12"/>
  <c r="P263" i="12"/>
  <c r="L264" i="12"/>
  <c r="M264" i="12"/>
  <c r="N264" i="12"/>
  <c r="O264" i="12"/>
  <c r="P264" i="12"/>
  <c r="L265" i="12"/>
  <c r="N265" i="12"/>
  <c r="O265" i="12"/>
  <c r="P265" i="12"/>
  <c r="L266" i="12"/>
  <c r="N266" i="12"/>
  <c r="O266" i="12"/>
  <c r="P266" i="12"/>
  <c r="L267" i="12"/>
  <c r="M267" i="12"/>
  <c r="N267" i="12"/>
  <c r="O267" i="12"/>
  <c r="P267" i="12"/>
  <c r="L268" i="12"/>
  <c r="M268" i="12"/>
  <c r="N268" i="12"/>
  <c r="O268" i="12"/>
  <c r="P268" i="12"/>
  <c r="L269" i="12"/>
  <c r="M269" i="12"/>
  <c r="N269" i="12"/>
  <c r="O269" i="12"/>
  <c r="P269" i="12"/>
  <c r="L270" i="12"/>
  <c r="M270" i="12"/>
  <c r="N270" i="12"/>
  <c r="O270" i="12"/>
  <c r="P270" i="12"/>
  <c r="L271" i="12"/>
  <c r="M271" i="12"/>
  <c r="N271" i="12"/>
  <c r="O271" i="12"/>
  <c r="P271" i="12"/>
  <c r="L272" i="12"/>
  <c r="M272" i="12"/>
  <c r="N272" i="12"/>
  <c r="O272" i="12"/>
  <c r="P272" i="12"/>
  <c r="L273" i="12"/>
  <c r="M273" i="12"/>
  <c r="N273" i="12"/>
  <c r="O273" i="12"/>
  <c r="P273" i="12"/>
  <c r="L274" i="12"/>
  <c r="N274" i="12"/>
  <c r="O274" i="12"/>
  <c r="P274" i="12"/>
  <c r="L275" i="12"/>
  <c r="M275" i="12"/>
  <c r="O275" i="12"/>
  <c r="P275" i="12"/>
  <c r="L277" i="12"/>
  <c r="M277" i="12"/>
  <c r="N277" i="12"/>
  <c r="O277" i="12"/>
  <c r="P277" i="12"/>
  <c r="L278" i="12"/>
  <c r="M278" i="12"/>
  <c r="N278" i="12"/>
  <c r="O278" i="12"/>
  <c r="P278" i="12"/>
  <c r="L279" i="12"/>
  <c r="M279" i="12"/>
  <c r="N279" i="12"/>
  <c r="O279" i="12"/>
  <c r="P279" i="12"/>
  <c r="L280" i="12"/>
  <c r="M280" i="12"/>
  <c r="N280" i="12"/>
  <c r="O280" i="12"/>
  <c r="P280" i="12"/>
  <c r="L281" i="12"/>
  <c r="M281" i="12"/>
  <c r="N281" i="12"/>
  <c r="O281" i="12"/>
  <c r="P281" i="12"/>
  <c r="L282" i="12"/>
  <c r="M282" i="12"/>
  <c r="N282" i="12"/>
  <c r="O282" i="12"/>
  <c r="P282" i="12"/>
  <c r="L283" i="12"/>
  <c r="M283" i="12"/>
  <c r="N283" i="12"/>
  <c r="O283" i="12"/>
  <c r="P283" i="12"/>
  <c r="L284" i="12"/>
  <c r="M284" i="12"/>
  <c r="N284" i="12"/>
  <c r="O284" i="12"/>
  <c r="P284" i="12"/>
  <c r="L285" i="12"/>
  <c r="M285" i="12"/>
  <c r="N285" i="12"/>
  <c r="O285" i="12"/>
  <c r="P285" i="12"/>
  <c r="L286" i="12"/>
  <c r="M286" i="12"/>
  <c r="N286" i="12"/>
  <c r="O286" i="12"/>
  <c r="P286" i="12"/>
  <c r="L287" i="12"/>
  <c r="M287" i="12"/>
  <c r="N287" i="12"/>
  <c r="O287" i="12"/>
  <c r="P287" i="12"/>
  <c r="L288" i="12"/>
  <c r="M288" i="12"/>
  <c r="N288" i="12"/>
  <c r="O288" i="12"/>
  <c r="P288" i="12"/>
  <c r="L289" i="12"/>
  <c r="M289" i="12"/>
  <c r="N289" i="12"/>
  <c r="O289" i="12"/>
  <c r="P289" i="12"/>
  <c r="L290" i="12"/>
  <c r="M290" i="12"/>
  <c r="N290" i="12"/>
  <c r="O290" i="12"/>
  <c r="P290" i="12"/>
  <c r="L291" i="12"/>
  <c r="M291" i="12"/>
  <c r="N291" i="12"/>
  <c r="O291" i="12"/>
  <c r="P291" i="12"/>
  <c r="L292" i="12"/>
  <c r="M292" i="12"/>
  <c r="N292" i="12"/>
  <c r="O292" i="12"/>
  <c r="P292" i="12"/>
  <c r="L293" i="12"/>
  <c r="M293" i="12"/>
  <c r="N293" i="12"/>
  <c r="O293" i="12"/>
  <c r="P293" i="12"/>
  <c r="L294" i="12"/>
  <c r="M294" i="12"/>
  <c r="N294" i="12"/>
  <c r="O294" i="12"/>
  <c r="P294" i="12"/>
  <c r="K295" i="12"/>
  <c r="L295" i="12"/>
  <c r="M295" i="12"/>
  <c r="N295" i="12"/>
  <c r="O295" i="12"/>
  <c r="P295" i="12"/>
  <c r="L296" i="12"/>
  <c r="M296" i="12"/>
  <c r="N296" i="12"/>
  <c r="O296" i="12"/>
  <c r="P296" i="12"/>
  <c r="L297" i="12"/>
  <c r="M297" i="12"/>
  <c r="N297" i="12"/>
  <c r="O297" i="12"/>
  <c r="P297" i="12"/>
  <c r="L298" i="12"/>
  <c r="M298" i="12"/>
  <c r="N298" i="12"/>
  <c r="O298" i="12"/>
  <c r="P298" i="12"/>
  <c r="L299" i="12"/>
  <c r="M299" i="12"/>
  <c r="N299" i="12"/>
  <c r="O299" i="12"/>
  <c r="P299" i="12"/>
  <c r="L300" i="12"/>
  <c r="M300" i="12"/>
  <c r="N300" i="12"/>
  <c r="O300" i="12"/>
  <c r="P300" i="12"/>
  <c r="L301" i="12"/>
  <c r="M301" i="12"/>
  <c r="N301" i="12"/>
  <c r="O301" i="12"/>
  <c r="P301" i="12"/>
  <c r="L302" i="12"/>
  <c r="M302" i="12"/>
  <c r="N302" i="12"/>
  <c r="O302" i="12"/>
  <c r="P302" i="12"/>
  <c r="L303" i="12"/>
  <c r="M303" i="12"/>
  <c r="N303" i="12"/>
  <c r="O303" i="12"/>
  <c r="P303" i="12"/>
  <c r="L308" i="12"/>
  <c r="M308" i="12"/>
  <c r="N308" i="12"/>
  <c r="O308" i="12"/>
  <c r="P308" i="12"/>
  <c r="L311" i="12"/>
  <c r="M311" i="12"/>
  <c r="N311" i="12"/>
  <c r="O311" i="12"/>
  <c r="P311" i="12"/>
  <c r="L314" i="12"/>
  <c r="M314" i="12"/>
  <c r="N314" i="12"/>
  <c r="O314" i="12"/>
  <c r="P314" i="12"/>
  <c r="M315" i="12"/>
  <c r="N315" i="12"/>
  <c r="O315" i="12"/>
  <c r="P315" i="12"/>
  <c r="L316" i="12"/>
  <c r="M316" i="12"/>
  <c r="N316" i="12"/>
  <c r="O316" i="12"/>
  <c r="P316" i="12"/>
  <c r="L317" i="12"/>
  <c r="M317" i="12"/>
  <c r="N317" i="12"/>
  <c r="O317" i="12"/>
  <c r="P317" i="12"/>
  <c r="L318" i="12"/>
  <c r="M318" i="12"/>
  <c r="N318" i="12"/>
  <c r="O318" i="12"/>
  <c r="P318" i="12"/>
  <c r="L321" i="12"/>
  <c r="M321" i="12"/>
  <c r="N321" i="12"/>
  <c r="O321" i="12"/>
  <c r="P321" i="12"/>
  <c r="L322" i="12"/>
  <c r="M322" i="12"/>
  <c r="N322" i="12"/>
  <c r="O322" i="12"/>
  <c r="P322" i="12"/>
  <c r="L323" i="12"/>
  <c r="M323" i="12"/>
  <c r="N323" i="12"/>
  <c r="O323" i="12"/>
  <c r="P323" i="12"/>
  <c r="L324" i="12"/>
  <c r="M324" i="12"/>
  <c r="N324" i="12"/>
  <c r="O324" i="12"/>
  <c r="P324" i="12"/>
  <c r="L325" i="12"/>
  <c r="M325" i="12"/>
  <c r="N325" i="12"/>
  <c r="O325" i="12"/>
  <c r="P325" i="12"/>
  <c r="L326" i="12"/>
  <c r="M326" i="12"/>
  <c r="N326" i="12"/>
  <c r="O326" i="12"/>
  <c r="P326" i="12"/>
  <c r="L327" i="12"/>
  <c r="M327" i="12"/>
  <c r="N327" i="12"/>
  <c r="O327" i="12"/>
  <c r="P327" i="12"/>
  <c r="L328" i="12"/>
  <c r="M328" i="12"/>
  <c r="N328" i="12"/>
  <c r="O328" i="12"/>
  <c r="P328" i="12"/>
  <c r="L329" i="12"/>
  <c r="M329" i="12"/>
  <c r="N329" i="12"/>
  <c r="O329" i="12"/>
  <c r="P329" i="12"/>
  <c r="L330" i="12"/>
  <c r="M330" i="12"/>
  <c r="N330" i="12"/>
  <c r="O330" i="12"/>
  <c r="P330" i="12"/>
  <c r="L331" i="12"/>
  <c r="M331" i="12"/>
  <c r="N331" i="12"/>
  <c r="O331" i="12"/>
  <c r="P331" i="12"/>
  <c r="L332" i="12"/>
  <c r="M332" i="12"/>
  <c r="N332" i="12"/>
  <c r="O332" i="12"/>
  <c r="P332" i="12"/>
  <c r="L333" i="12"/>
  <c r="M333" i="12"/>
  <c r="N333" i="12"/>
  <c r="O333" i="12"/>
  <c r="P333" i="12"/>
  <c r="L334" i="12"/>
  <c r="M334" i="12"/>
  <c r="N334" i="12"/>
  <c r="O334" i="12"/>
  <c r="P334" i="12"/>
  <c r="L335" i="12"/>
  <c r="M335" i="12"/>
  <c r="N335" i="12"/>
  <c r="O335" i="12"/>
  <c r="P335" i="12"/>
  <c r="L336" i="12"/>
  <c r="M336" i="12"/>
  <c r="N336" i="12"/>
  <c r="O336" i="12"/>
  <c r="P336" i="12"/>
  <c r="L337" i="12"/>
  <c r="M337" i="12"/>
  <c r="N337" i="12"/>
  <c r="O337" i="12"/>
  <c r="P337" i="12"/>
  <c r="L338" i="12"/>
  <c r="M338" i="12"/>
  <c r="N338" i="12"/>
  <c r="O338" i="12"/>
  <c r="P338" i="12"/>
  <c r="L339" i="12"/>
  <c r="M339" i="12"/>
  <c r="N339" i="12"/>
  <c r="O339" i="12"/>
  <c r="P339" i="12"/>
  <c r="L340" i="12"/>
  <c r="M340" i="12"/>
  <c r="N340" i="12"/>
  <c r="O340" i="12"/>
  <c r="P340" i="12"/>
  <c r="L341" i="12"/>
  <c r="M341" i="12"/>
  <c r="N341" i="12"/>
  <c r="O341" i="12"/>
  <c r="P341" i="12"/>
  <c r="L342" i="12"/>
  <c r="M342" i="12"/>
  <c r="N342" i="12"/>
  <c r="O342" i="12"/>
  <c r="P342" i="12"/>
  <c r="L343" i="12"/>
  <c r="M343" i="12"/>
  <c r="N343" i="12"/>
  <c r="O343" i="12"/>
  <c r="P343" i="12"/>
  <c r="L344" i="12"/>
  <c r="M344" i="12"/>
  <c r="N344" i="12"/>
  <c r="O344" i="12"/>
  <c r="P344" i="12"/>
  <c r="L345" i="12"/>
  <c r="M345" i="12"/>
  <c r="N345" i="12"/>
  <c r="O345" i="12"/>
  <c r="P345" i="12"/>
  <c r="L346" i="12"/>
  <c r="M346" i="12"/>
  <c r="N346" i="12"/>
  <c r="O346" i="12"/>
  <c r="P346" i="12"/>
  <c r="L348" i="12"/>
  <c r="M348" i="12"/>
  <c r="N348" i="12"/>
  <c r="O348" i="12"/>
  <c r="P348" i="12"/>
  <c r="L349" i="12"/>
  <c r="M349" i="12"/>
  <c r="N349" i="12"/>
  <c r="O349" i="12"/>
  <c r="P349" i="12"/>
  <c r="L350" i="12"/>
  <c r="M350" i="12"/>
  <c r="N350" i="12"/>
  <c r="O350" i="12"/>
  <c r="P350" i="12"/>
  <c r="L351" i="12"/>
  <c r="M351" i="12"/>
  <c r="N351" i="12"/>
  <c r="O351" i="12"/>
  <c r="P351" i="12"/>
  <c r="L352" i="12"/>
  <c r="M352" i="12"/>
  <c r="N352" i="12"/>
  <c r="O352" i="12"/>
  <c r="P352" i="12"/>
  <c r="L353" i="12"/>
  <c r="M353" i="12"/>
  <c r="N353" i="12"/>
  <c r="O353" i="12"/>
  <c r="P353" i="12"/>
  <c r="L354" i="12"/>
  <c r="M354" i="12"/>
  <c r="N354" i="12"/>
  <c r="O354" i="12"/>
  <c r="P354" i="12"/>
  <c r="L355" i="12"/>
  <c r="M355" i="12"/>
  <c r="N355" i="12"/>
  <c r="O355" i="12"/>
  <c r="P355" i="12"/>
  <c r="L356" i="12"/>
  <c r="M356" i="12"/>
  <c r="N356" i="12"/>
  <c r="O356" i="12"/>
  <c r="P356" i="12"/>
  <c r="L357" i="12"/>
  <c r="M357" i="12"/>
  <c r="N357" i="12"/>
  <c r="O357" i="12"/>
  <c r="P357" i="12"/>
  <c r="L358" i="12"/>
  <c r="M358" i="12"/>
  <c r="N358" i="12"/>
  <c r="O358" i="12"/>
  <c r="P358" i="12"/>
  <c r="L359" i="12"/>
  <c r="M359" i="12"/>
  <c r="N359" i="12"/>
  <c r="O359" i="12"/>
  <c r="P359" i="12"/>
  <c r="L360" i="12"/>
  <c r="M360" i="12"/>
  <c r="N360" i="12"/>
  <c r="O360" i="12"/>
  <c r="P360" i="12"/>
  <c r="L361" i="12"/>
  <c r="M361" i="12"/>
  <c r="N361" i="12"/>
  <c r="O361" i="12"/>
  <c r="P361" i="12"/>
  <c r="L362" i="12"/>
  <c r="M362" i="12"/>
  <c r="N362" i="12"/>
  <c r="O362" i="12"/>
  <c r="P362" i="12"/>
  <c r="L363" i="12"/>
  <c r="M363" i="12"/>
  <c r="N363" i="12"/>
  <c r="O363" i="12"/>
  <c r="P363" i="12"/>
  <c r="L364" i="12"/>
  <c r="M364" i="12"/>
  <c r="N364" i="12"/>
  <c r="O364" i="12"/>
  <c r="P364" i="12"/>
  <c r="L365" i="12"/>
  <c r="M365" i="12"/>
  <c r="N365" i="12"/>
  <c r="O365" i="12"/>
  <c r="P365" i="12"/>
  <c r="L366" i="12"/>
  <c r="M366" i="12"/>
  <c r="N366" i="12"/>
  <c r="O366" i="12"/>
  <c r="P366" i="12"/>
  <c r="L367" i="12"/>
  <c r="M367" i="12"/>
  <c r="N367" i="12"/>
  <c r="O367" i="12"/>
  <c r="P367" i="12"/>
  <c r="L368" i="12"/>
  <c r="M368" i="12"/>
  <c r="N368" i="12"/>
  <c r="O368" i="12"/>
  <c r="P368" i="12"/>
  <c r="L369" i="12"/>
  <c r="M369" i="12"/>
  <c r="N369" i="12"/>
  <c r="O369" i="12"/>
  <c r="P369" i="12"/>
  <c r="L370" i="12"/>
  <c r="M370" i="12"/>
  <c r="N370" i="12"/>
  <c r="O370" i="12"/>
  <c r="P370" i="12"/>
  <c r="L371" i="12"/>
  <c r="M371" i="12"/>
  <c r="N371" i="12"/>
  <c r="O371" i="12"/>
  <c r="P371" i="12"/>
  <c r="L372" i="12"/>
  <c r="M372" i="12"/>
  <c r="N372" i="12"/>
  <c r="O372" i="12"/>
  <c r="P372" i="12"/>
  <c r="L373" i="12"/>
  <c r="M373" i="12"/>
  <c r="N373" i="12"/>
  <c r="O373" i="12"/>
  <c r="P373" i="12"/>
  <c r="L374" i="12"/>
  <c r="M374" i="12"/>
  <c r="N374" i="12"/>
  <c r="O374" i="12"/>
  <c r="P374" i="12"/>
  <c r="L375" i="12"/>
  <c r="M375" i="12"/>
  <c r="N375" i="12"/>
  <c r="O375" i="12"/>
  <c r="P375" i="12"/>
  <c r="L376" i="12"/>
  <c r="M376" i="12"/>
  <c r="N376" i="12"/>
  <c r="O376" i="12"/>
  <c r="P376" i="12"/>
  <c r="L377" i="12"/>
  <c r="M377" i="12"/>
  <c r="N377" i="12"/>
  <c r="O377" i="12"/>
  <c r="P377" i="12"/>
  <c r="L378" i="12"/>
  <c r="M378" i="12"/>
  <c r="N378" i="12"/>
  <c r="O378" i="12"/>
  <c r="P378" i="12"/>
  <c r="L379" i="12"/>
  <c r="M379" i="12"/>
  <c r="N379" i="12"/>
  <c r="O379" i="12"/>
  <c r="P379" i="12"/>
  <c r="L380" i="12"/>
  <c r="M380" i="12"/>
  <c r="N380" i="12"/>
  <c r="O380" i="12"/>
  <c r="P380" i="12"/>
  <c r="L381" i="12"/>
  <c r="M381" i="12"/>
  <c r="N381" i="12"/>
  <c r="O381" i="12"/>
  <c r="P381" i="12"/>
  <c r="L382" i="12"/>
  <c r="M382" i="12"/>
  <c r="N382" i="12"/>
  <c r="O382" i="12"/>
  <c r="P382" i="12"/>
  <c r="L383" i="12"/>
  <c r="M383" i="12"/>
  <c r="N383" i="12"/>
  <c r="O383" i="12"/>
  <c r="P383" i="12"/>
  <c r="K384" i="12"/>
  <c r="L384" i="12"/>
  <c r="M384" i="12"/>
  <c r="N384" i="12"/>
  <c r="P384" i="12"/>
  <c r="L385" i="12"/>
  <c r="M385" i="12"/>
  <c r="N385" i="12"/>
  <c r="O385" i="12"/>
  <c r="P385" i="12"/>
  <c r="L388" i="12"/>
  <c r="M388" i="12"/>
  <c r="N388" i="12"/>
  <c r="O388" i="12"/>
  <c r="P388" i="12"/>
  <c r="L389" i="12"/>
  <c r="M389" i="12"/>
  <c r="N389" i="12"/>
  <c r="O389" i="12"/>
  <c r="P389" i="12"/>
  <c r="L390" i="12"/>
  <c r="M390" i="12"/>
  <c r="N390" i="12"/>
  <c r="O390" i="12"/>
  <c r="P390" i="12"/>
  <c r="L391" i="12"/>
  <c r="M391" i="12"/>
  <c r="N391" i="12"/>
  <c r="O391" i="12"/>
  <c r="P391" i="12"/>
  <c r="L393" i="12"/>
  <c r="M393" i="12"/>
  <c r="N393" i="12"/>
  <c r="O393" i="12"/>
  <c r="P393" i="12"/>
  <c r="L400" i="12"/>
  <c r="M400" i="12"/>
  <c r="N400" i="12"/>
  <c r="O400" i="12"/>
  <c r="P400" i="12"/>
  <c r="L401" i="12"/>
  <c r="M401" i="12"/>
  <c r="N401" i="12"/>
  <c r="O401" i="12"/>
  <c r="P401" i="12"/>
  <c r="L402" i="12"/>
  <c r="M402" i="12"/>
  <c r="N402" i="12"/>
  <c r="O402" i="12"/>
  <c r="P402" i="12"/>
  <c r="L403" i="12"/>
  <c r="M403" i="12"/>
  <c r="N403" i="12"/>
  <c r="P403" i="12"/>
  <c r="L406" i="12"/>
  <c r="M406" i="12"/>
  <c r="N406" i="12"/>
  <c r="O406" i="12"/>
  <c r="P406" i="12"/>
  <c r="L407" i="12"/>
  <c r="M407" i="12"/>
  <c r="N407" i="12"/>
  <c r="O407" i="12"/>
  <c r="P407" i="12"/>
  <c r="L408" i="12"/>
  <c r="M408" i="12"/>
  <c r="N408" i="12"/>
  <c r="O408" i="12"/>
  <c r="P408" i="12"/>
  <c r="L409" i="12"/>
  <c r="M409" i="12"/>
  <c r="N409" i="12"/>
  <c r="O409" i="12"/>
  <c r="P409" i="12"/>
  <c r="L410" i="12"/>
  <c r="M410" i="12"/>
  <c r="N410" i="12"/>
  <c r="O410" i="12"/>
  <c r="P410" i="12"/>
  <c r="L411" i="12"/>
  <c r="M411" i="12"/>
  <c r="N411" i="12"/>
  <c r="O411" i="12"/>
  <c r="P411" i="12"/>
  <c r="L412" i="12"/>
  <c r="M412" i="12"/>
  <c r="N412" i="12"/>
  <c r="O412" i="12"/>
  <c r="P412" i="12"/>
  <c r="L413" i="12"/>
  <c r="M413" i="12"/>
  <c r="N413" i="12"/>
  <c r="O413" i="12"/>
  <c r="P413" i="12"/>
  <c r="L414" i="12"/>
  <c r="M414" i="12"/>
  <c r="N414" i="12"/>
  <c r="O414" i="12"/>
  <c r="P414" i="12"/>
  <c r="L415" i="12"/>
  <c r="M415" i="12"/>
  <c r="N415" i="12"/>
  <c r="O415" i="12"/>
  <c r="P415" i="12"/>
  <c r="L416" i="12"/>
  <c r="M416" i="12"/>
  <c r="N416" i="12"/>
  <c r="O416" i="12"/>
  <c r="P416" i="12"/>
  <c r="L417" i="12"/>
  <c r="M417" i="12"/>
  <c r="N417" i="12"/>
  <c r="O417" i="12"/>
  <c r="P417" i="12"/>
  <c r="L418" i="12"/>
  <c r="M418" i="12"/>
  <c r="N418" i="12"/>
  <c r="O418" i="12"/>
  <c r="P418" i="12"/>
  <c r="L419" i="12"/>
  <c r="M419" i="12"/>
  <c r="N419" i="12"/>
  <c r="O419" i="12"/>
  <c r="P419" i="12"/>
  <c r="L420" i="12"/>
  <c r="M420" i="12"/>
  <c r="N420" i="12"/>
  <c r="O420" i="12"/>
  <c r="P420" i="12"/>
  <c r="L421" i="12"/>
  <c r="M421" i="12"/>
  <c r="N421" i="12"/>
  <c r="O421" i="12"/>
  <c r="P421" i="12"/>
  <c r="L422" i="12"/>
  <c r="M422" i="12"/>
  <c r="N422" i="12"/>
  <c r="O422" i="12"/>
  <c r="P422" i="12"/>
  <c r="L423" i="12"/>
  <c r="M423" i="12"/>
  <c r="N423" i="12"/>
  <c r="O423" i="12"/>
  <c r="P423" i="12"/>
  <c r="L424" i="12"/>
  <c r="M424" i="12"/>
  <c r="N424" i="12"/>
  <c r="O424" i="12"/>
  <c r="P424" i="12"/>
  <c r="L425" i="12"/>
  <c r="M425" i="12"/>
  <c r="N425" i="12"/>
  <c r="O425" i="12"/>
  <c r="P425" i="12"/>
  <c r="L436" i="12"/>
  <c r="M436" i="12"/>
  <c r="N436" i="12"/>
  <c r="O436" i="12"/>
  <c r="P436" i="12"/>
  <c r="L437" i="12"/>
  <c r="M437" i="12"/>
  <c r="N437" i="12"/>
  <c r="O437" i="12"/>
  <c r="P437" i="12"/>
  <c r="L438" i="12"/>
  <c r="M438" i="12"/>
  <c r="N438" i="12"/>
  <c r="O438" i="12"/>
  <c r="P438" i="12"/>
  <c r="L439" i="12"/>
  <c r="M439" i="12"/>
  <c r="N439" i="12"/>
  <c r="O439" i="12"/>
  <c r="P439" i="12"/>
  <c r="L440" i="12"/>
  <c r="M440" i="12"/>
  <c r="N440" i="12"/>
  <c r="O440" i="12"/>
  <c r="P440" i="12"/>
  <c r="L441" i="12"/>
  <c r="M441" i="12"/>
  <c r="N441" i="12"/>
  <c r="O441" i="12"/>
  <c r="P441" i="12"/>
  <c r="L442" i="12"/>
  <c r="M442" i="12"/>
  <c r="N442" i="12"/>
  <c r="O442" i="12"/>
  <c r="P442" i="12"/>
  <c r="L443" i="12"/>
  <c r="M443" i="12"/>
  <c r="N443" i="12"/>
  <c r="O443" i="12"/>
  <c r="P443" i="12"/>
  <c r="L444" i="12"/>
  <c r="M444" i="12"/>
  <c r="N444" i="12"/>
  <c r="O444" i="12"/>
  <c r="P444" i="12"/>
  <c r="L446" i="12"/>
  <c r="M446" i="12"/>
  <c r="N446" i="12"/>
  <c r="O446" i="12"/>
  <c r="P446" i="12"/>
  <c r="L448" i="12"/>
  <c r="M448" i="12"/>
  <c r="N448" i="12"/>
  <c r="O448" i="12"/>
  <c r="P448" i="12"/>
  <c r="L449" i="12"/>
  <c r="M449" i="12"/>
  <c r="N449" i="12"/>
  <c r="O449" i="12"/>
  <c r="P449" i="12"/>
  <c r="L450" i="12"/>
  <c r="M450" i="12"/>
  <c r="N450" i="12"/>
  <c r="O450" i="12"/>
  <c r="P450" i="12"/>
  <c r="L451" i="12"/>
  <c r="M451" i="12"/>
  <c r="N451" i="12"/>
  <c r="O451" i="12"/>
  <c r="P451" i="12"/>
  <c r="L452" i="12"/>
  <c r="M452" i="12"/>
  <c r="N452" i="12"/>
  <c r="O452" i="12"/>
  <c r="P452" i="12"/>
  <c r="L453" i="12"/>
  <c r="M453" i="12"/>
  <c r="N453" i="12"/>
  <c r="O453" i="12"/>
  <c r="P453" i="12"/>
  <c r="L454" i="12"/>
  <c r="M454" i="12"/>
  <c r="N454" i="12"/>
  <c r="O454" i="12"/>
  <c r="P454" i="12"/>
  <c r="L455" i="12"/>
  <c r="M455" i="12"/>
  <c r="N455" i="12"/>
  <c r="O455" i="12"/>
  <c r="P455" i="12"/>
  <c r="L456" i="12"/>
  <c r="M456" i="12"/>
  <c r="N456" i="12"/>
  <c r="O456" i="12"/>
  <c r="P456" i="12"/>
  <c r="L457" i="12"/>
  <c r="M457" i="12"/>
  <c r="N457" i="12"/>
  <c r="O457" i="12"/>
  <c r="P457" i="12"/>
  <c r="L458" i="12"/>
  <c r="M458" i="12"/>
  <c r="N458" i="12"/>
  <c r="O458" i="12"/>
  <c r="P458" i="12"/>
  <c r="L459" i="12"/>
  <c r="M459" i="12"/>
  <c r="N459" i="12"/>
  <c r="O459" i="12"/>
  <c r="P459" i="12"/>
  <c r="L460" i="12"/>
  <c r="M460" i="12"/>
  <c r="N460" i="12"/>
  <c r="O460" i="12"/>
  <c r="P460" i="12"/>
  <c r="L461" i="12"/>
  <c r="M461" i="12"/>
  <c r="N461" i="12"/>
  <c r="O461" i="12"/>
  <c r="P461" i="12"/>
  <c r="L462" i="12"/>
  <c r="M462" i="12"/>
  <c r="N462" i="12"/>
  <c r="O462" i="12"/>
  <c r="P462" i="12"/>
  <c r="L463" i="12"/>
  <c r="M463" i="12"/>
  <c r="N463" i="12"/>
  <c r="O463" i="12"/>
  <c r="P463" i="12"/>
  <c r="L464" i="12"/>
  <c r="M464" i="12"/>
  <c r="N464" i="12"/>
  <c r="O464" i="12"/>
  <c r="P464" i="12"/>
  <c r="L465" i="12"/>
  <c r="M465" i="12"/>
  <c r="N465" i="12"/>
  <c r="O465" i="12"/>
  <c r="P465" i="12"/>
  <c r="L466" i="12"/>
  <c r="M466" i="12"/>
  <c r="N466" i="12"/>
  <c r="O466" i="12"/>
  <c r="P466" i="12"/>
  <c r="L467" i="12"/>
  <c r="M467" i="12"/>
  <c r="N467" i="12"/>
  <c r="O467" i="12"/>
  <c r="P467" i="12"/>
  <c r="L468" i="12"/>
  <c r="M468" i="12"/>
  <c r="N468" i="12"/>
  <c r="O468" i="12"/>
  <c r="P468" i="12"/>
  <c r="L469" i="12"/>
  <c r="M469" i="12"/>
  <c r="N469" i="12"/>
  <c r="O469" i="12"/>
  <c r="P469" i="12"/>
  <c r="L470" i="12"/>
  <c r="M470" i="12"/>
  <c r="N470" i="12"/>
  <c r="O470" i="12"/>
  <c r="P470" i="12"/>
  <c r="L471" i="12"/>
  <c r="M471" i="12"/>
  <c r="N471" i="12"/>
  <c r="O471" i="12"/>
  <c r="P471" i="12"/>
  <c r="L472" i="12"/>
  <c r="M472" i="12"/>
  <c r="N472" i="12"/>
  <c r="O472" i="12"/>
  <c r="P472" i="12"/>
  <c r="L473" i="12"/>
  <c r="M473" i="12"/>
  <c r="N473" i="12"/>
  <c r="O473" i="12"/>
  <c r="P473" i="12"/>
  <c r="L475" i="12"/>
  <c r="M475" i="12"/>
  <c r="N475" i="12"/>
  <c r="O475" i="12"/>
  <c r="P475" i="12"/>
  <c r="L476" i="12"/>
  <c r="M476" i="12"/>
  <c r="N476" i="12"/>
  <c r="O476" i="12"/>
  <c r="P476" i="12"/>
  <c r="L477" i="12"/>
  <c r="M477" i="12"/>
  <c r="N477" i="12"/>
  <c r="O477" i="12"/>
  <c r="P477" i="12"/>
  <c r="L478" i="12"/>
  <c r="M478" i="12"/>
  <c r="N478" i="12"/>
  <c r="O478" i="12"/>
  <c r="P478" i="12"/>
  <c r="L479" i="12"/>
  <c r="M479" i="12"/>
  <c r="N479" i="12"/>
  <c r="O479" i="12"/>
  <c r="P479" i="12"/>
  <c r="L481" i="12"/>
  <c r="M481" i="12"/>
  <c r="N481" i="12"/>
  <c r="O481" i="12"/>
  <c r="P481" i="12"/>
  <c r="M482" i="12"/>
  <c r="N482" i="12"/>
  <c r="O482" i="12"/>
  <c r="P482" i="12"/>
  <c r="L483" i="12"/>
  <c r="M483" i="12"/>
  <c r="N483" i="12"/>
  <c r="O483" i="12"/>
  <c r="P483" i="12"/>
  <c r="M484" i="12"/>
  <c r="N484" i="12"/>
  <c r="O484" i="12"/>
  <c r="P484" i="12"/>
  <c r="L485" i="12"/>
  <c r="M485" i="12"/>
  <c r="N485" i="12"/>
  <c r="O485" i="12"/>
  <c r="P485" i="12"/>
  <c r="L486" i="12"/>
  <c r="M486" i="12"/>
  <c r="N486" i="12"/>
  <c r="O486" i="12"/>
  <c r="P486" i="12"/>
  <c r="L487" i="12"/>
  <c r="M487" i="12"/>
  <c r="N487" i="12"/>
  <c r="O487" i="12"/>
  <c r="P487" i="12"/>
  <c r="L488" i="12"/>
  <c r="M488" i="12"/>
  <c r="N488" i="12"/>
  <c r="O488" i="12"/>
  <c r="P488" i="12"/>
  <c r="L490" i="12"/>
  <c r="M490" i="12"/>
  <c r="N490" i="12"/>
  <c r="O490" i="12"/>
  <c r="P490" i="12"/>
  <c r="L491" i="12"/>
  <c r="M491" i="12"/>
  <c r="N491" i="12"/>
  <c r="O491" i="12"/>
  <c r="P491" i="12"/>
  <c r="L493" i="12"/>
  <c r="M493" i="12"/>
  <c r="N493" i="12"/>
  <c r="O493" i="12"/>
  <c r="P493" i="12"/>
  <c r="L494" i="12"/>
  <c r="M494" i="12"/>
  <c r="N494" i="12"/>
  <c r="O494" i="12"/>
  <c r="P494" i="12"/>
  <c r="L495" i="12"/>
  <c r="M495" i="12"/>
  <c r="N495" i="12"/>
  <c r="O495" i="12"/>
  <c r="P495" i="12"/>
  <c r="L496" i="12"/>
  <c r="M496" i="12"/>
  <c r="N496" i="12"/>
  <c r="O496" i="12"/>
  <c r="P496" i="12"/>
  <c r="L497" i="12"/>
  <c r="M497" i="12"/>
  <c r="N497" i="12"/>
  <c r="O497" i="12"/>
  <c r="P497" i="12"/>
  <c r="L498" i="12"/>
  <c r="N498" i="12"/>
  <c r="O498" i="12"/>
  <c r="P498" i="12"/>
  <c r="L499" i="12"/>
  <c r="O499" i="12"/>
  <c r="P499" i="12"/>
  <c r="L500" i="12"/>
  <c r="M500" i="12"/>
  <c r="P500" i="12"/>
  <c r="L501" i="12"/>
  <c r="M501" i="12"/>
  <c r="P501" i="12"/>
  <c r="L503" i="12"/>
  <c r="M503" i="12"/>
  <c r="N503" i="12"/>
  <c r="O503" i="12"/>
  <c r="P503" i="12"/>
  <c r="L504" i="12"/>
  <c r="M504" i="12"/>
  <c r="N504" i="12"/>
  <c r="O504" i="12"/>
  <c r="P504" i="12"/>
  <c r="L505" i="12"/>
  <c r="M505" i="12"/>
  <c r="N505" i="12"/>
  <c r="O505" i="12"/>
  <c r="P505" i="12"/>
  <c r="L506" i="12"/>
  <c r="M506" i="12"/>
  <c r="N506" i="12"/>
  <c r="O506" i="12"/>
  <c r="P506" i="12"/>
  <c r="L509" i="12"/>
  <c r="M509" i="12"/>
  <c r="N509" i="12"/>
  <c r="O509" i="12"/>
  <c r="P509" i="12"/>
  <c r="L510" i="12"/>
  <c r="M510" i="12"/>
  <c r="N510" i="12"/>
  <c r="O510" i="12"/>
  <c r="P510" i="12"/>
  <c r="L511" i="12"/>
  <c r="M511" i="12"/>
  <c r="N511" i="12"/>
  <c r="O511" i="12"/>
  <c r="P511" i="12"/>
  <c r="L512" i="12"/>
  <c r="M512" i="12"/>
  <c r="N512" i="12"/>
  <c r="O512" i="12"/>
  <c r="P512" i="12"/>
  <c r="L513" i="12"/>
  <c r="M513" i="12"/>
  <c r="N513" i="12"/>
  <c r="O513" i="12"/>
  <c r="P513" i="12"/>
  <c r="L514" i="12"/>
  <c r="M514" i="12"/>
  <c r="N514" i="12"/>
  <c r="O514" i="12"/>
  <c r="P514" i="12"/>
  <c r="L515" i="12"/>
  <c r="M515" i="12"/>
  <c r="N515" i="12"/>
  <c r="O515" i="12"/>
  <c r="P515" i="12"/>
  <c r="L516" i="12"/>
  <c r="M516" i="12"/>
  <c r="N516" i="12"/>
  <c r="O516" i="12"/>
  <c r="P516" i="12"/>
  <c r="L517" i="12"/>
  <c r="M517" i="12"/>
  <c r="N517" i="12"/>
  <c r="O517" i="12"/>
  <c r="P517" i="12"/>
  <c r="L518" i="12"/>
  <c r="M518" i="12"/>
  <c r="N518" i="12"/>
  <c r="O518" i="12"/>
  <c r="P518" i="12"/>
  <c r="L520" i="12"/>
  <c r="M520" i="12"/>
  <c r="N520" i="12"/>
  <c r="O520" i="12"/>
  <c r="P520" i="12"/>
  <c r="L521" i="12"/>
  <c r="M521" i="12"/>
  <c r="N521" i="12"/>
  <c r="O521" i="12"/>
  <c r="P521" i="12"/>
  <c r="L522" i="12"/>
  <c r="M522" i="12"/>
  <c r="N522" i="12"/>
  <c r="O522" i="12"/>
  <c r="P522" i="12"/>
  <c r="L523" i="12"/>
  <c r="M523" i="12"/>
  <c r="N523" i="12"/>
  <c r="O523" i="12"/>
  <c r="P523" i="12"/>
  <c r="L524" i="12"/>
  <c r="M524" i="12"/>
  <c r="N524" i="12"/>
  <c r="O524" i="12"/>
  <c r="P524" i="12"/>
  <c r="L525" i="12"/>
  <c r="M525" i="12"/>
  <c r="N525" i="12"/>
  <c r="O525" i="12"/>
  <c r="P525" i="12"/>
  <c r="L526" i="12"/>
  <c r="M526" i="12"/>
  <c r="N526" i="12"/>
  <c r="O526" i="12"/>
  <c r="P526" i="12"/>
  <c r="L527" i="12"/>
  <c r="M527" i="12"/>
  <c r="N527" i="12"/>
  <c r="O527" i="12"/>
  <c r="P527" i="12"/>
  <c r="L528" i="12"/>
  <c r="M528" i="12"/>
  <c r="N528" i="12"/>
  <c r="O528" i="12"/>
  <c r="P528" i="12"/>
  <c r="L529" i="12"/>
  <c r="M529" i="12"/>
  <c r="N529" i="12"/>
  <c r="O529" i="12"/>
  <c r="P529" i="12"/>
  <c r="L530" i="12"/>
  <c r="M530" i="12"/>
  <c r="N530" i="12"/>
  <c r="O530" i="12"/>
  <c r="P530" i="12"/>
  <c r="M531" i="12"/>
  <c r="N531" i="12"/>
  <c r="O531" i="12"/>
  <c r="P531" i="12"/>
  <c r="L532" i="12"/>
  <c r="M532" i="12"/>
  <c r="N532" i="12"/>
  <c r="O532" i="12"/>
  <c r="P532" i="12"/>
  <c r="L533" i="12"/>
  <c r="M533" i="12"/>
  <c r="N533" i="12"/>
  <c r="O533" i="12"/>
  <c r="P533" i="12"/>
  <c r="L534" i="12"/>
  <c r="M534" i="12"/>
  <c r="N534" i="12"/>
  <c r="O534" i="12"/>
  <c r="P534" i="12"/>
  <c r="L535" i="12"/>
  <c r="M535" i="12"/>
  <c r="N535" i="12"/>
  <c r="O535" i="12"/>
  <c r="P535" i="12"/>
  <c r="L536" i="12"/>
  <c r="M536" i="12"/>
  <c r="N536" i="12"/>
  <c r="O536" i="12"/>
  <c r="P536" i="12"/>
  <c r="L537" i="12"/>
  <c r="M537" i="12"/>
  <c r="N537" i="12"/>
  <c r="O537" i="12"/>
  <c r="P537" i="12"/>
  <c r="L538" i="12"/>
  <c r="M538" i="12"/>
  <c r="N538" i="12"/>
  <c r="O538" i="12"/>
  <c r="P538" i="12"/>
  <c r="L539" i="12"/>
  <c r="M539" i="12"/>
  <c r="N539" i="12"/>
  <c r="O539" i="12"/>
  <c r="P539" i="12"/>
  <c r="L540" i="12"/>
  <c r="M540" i="12"/>
  <c r="N540" i="12"/>
  <c r="O540" i="12"/>
  <c r="P540" i="12"/>
  <c r="L541" i="12"/>
  <c r="M541" i="12"/>
  <c r="N541" i="12"/>
  <c r="O541" i="12"/>
  <c r="P541" i="12"/>
  <c r="L542" i="12"/>
  <c r="M542" i="12"/>
  <c r="N542" i="12"/>
  <c r="O542" i="12"/>
  <c r="P542" i="12"/>
  <c r="L543" i="12"/>
  <c r="M543" i="12"/>
  <c r="N543" i="12"/>
  <c r="O543" i="12"/>
  <c r="P543" i="12"/>
  <c r="L544" i="12"/>
  <c r="M544" i="12"/>
  <c r="N544" i="12"/>
  <c r="O544" i="12"/>
  <c r="P544" i="12"/>
  <c r="L545" i="12"/>
  <c r="M545" i="12"/>
  <c r="N545" i="12"/>
  <c r="O545" i="12"/>
  <c r="P545" i="12"/>
  <c r="L546" i="12"/>
  <c r="M546" i="12"/>
  <c r="N546" i="12"/>
  <c r="O546" i="12"/>
  <c r="P546" i="12"/>
  <c r="L547" i="12"/>
  <c r="M547" i="12"/>
  <c r="N547" i="12"/>
  <c r="O547" i="12"/>
  <c r="P547" i="12"/>
  <c r="L548" i="12"/>
  <c r="M548" i="12"/>
  <c r="N548" i="12"/>
  <c r="O548" i="12"/>
  <c r="P548" i="12"/>
  <c r="L549" i="12"/>
  <c r="M549" i="12"/>
  <c r="N549" i="12"/>
  <c r="O549" i="12"/>
  <c r="P549" i="12"/>
  <c r="L550" i="12"/>
  <c r="M550" i="12"/>
  <c r="N550" i="12"/>
  <c r="O550" i="12"/>
  <c r="P550" i="12"/>
  <c r="L551" i="12"/>
  <c r="M551" i="12"/>
  <c r="N551" i="12"/>
  <c r="O551" i="12"/>
  <c r="P551" i="12"/>
  <c r="L552" i="12"/>
  <c r="M552" i="12"/>
  <c r="N552" i="12"/>
  <c r="O552" i="12"/>
  <c r="P552" i="12"/>
  <c r="L553" i="12"/>
  <c r="M553" i="12"/>
  <c r="N553" i="12"/>
  <c r="O553" i="12"/>
  <c r="P553" i="12"/>
  <c r="L556" i="12"/>
  <c r="M556" i="12"/>
  <c r="N556" i="12"/>
  <c r="O556" i="12"/>
  <c r="P556" i="12"/>
  <c r="L557" i="12"/>
  <c r="M557" i="12"/>
  <c r="N557" i="12"/>
  <c r="O557" i="12"/>
  <c r="P557" i="12"/>
  <c r="L558" i="12"/>
  <c r="M558" i="12"/>
  <c r="N558" i="12"/>
  <c r="O558" i="12"/>
  <c r="P558" i="12"/>
  <c r="L559" i="12"/>
  <c r="M559" i="12"/>
  <c r="N559" i="12"/>
  <c r="O559" i="12"/>
  <c r="P559" i="12"/>
  <c r="L560" i="12"/>
  <c r="M560" i="12"/>
  <c r="N560" i="12"/>
  <c r="O560" i="12"/>
  <c r="P560" i="12"/>
  <c r="L561" i="12"/>
  <c r="M561" i="12"/>
  <c r="N561" i="12"/>
  <c r="O561" i="12"/>
  <c r="P561" i="12"/>
  <c r="L562" i="12"/>
  <c r="M562" i="12"/>
  <c r="N562" i="12"/>
  <c r="O562" i="12"/>
  <c r="P562" i="12"/>
  <c r="L563" i="12"/>
  <c r="M563" i="12"/>
  <c r="N563" i="12"/>
  <c r="O563" i="12"/>
  <c r="P563" i="12"/>
  <c r="L564" i="12"/>
  <c r="M564" i="12"/>
  <c r="N564" i="12"/>
  <c r="O564" i="12"/>
  <c r="P564" i="12"/>
  <c r="L565" i="12"/>
  <c r="M565" i="12"/>
  <c r="N565" i="12"/>
  <c r="O565" i="12"/>
  <c r="P565" i="12"/>
  <c r="L566" i="12"/>
  <c r="M566" i="12"/>
  <c r="N566" i="12"/>
  <c r="O566" i="12"/>
  <c r="P566" i="12"/>
  <c r="L567" i="12"/>
  <c r="M567" i="12"/>
  <c r="N567" i="12"/>
  <c r="O567" i="12"/>
  <c r="P567" i="12"/>
  <c r="L568" i="12"/>
  <c r="M568" i="12"/>
  <c r="N568" i="12"/>
  <c r="O568" i="12"/>
  <c r="P568" i="12"/>
  <c r="L569" i="12"/>
  <c r="M569" i="12"/>
  <c r="N569" i="12"/>
  <c r="O569" i="12"/>
  <c r="P569" i="12"/>
  <c r="L570" i="12"/>
  <c r="M570" i="12"/>
  <c r="N570" i="12"/>
  <c r="O570" i="12"/>
  <c r="P570" i="12"/>
  <c r="L571" i="12"/>
  <c r="M571" i="12"/>
  <c r="N571" i="12"/>
  <c r="O571" i="12"/>
  <c r="P571" i="12"/>
  <c r="L572" i="12"/>
  <c r="M572" i="12"/>
  <c r="N572" i="12"/>
  <c r="O572" i="12"/>
  <c r="P572" i="12"/>
  <c r="L573" i="12"/>
  <c r="M573" i="12"/>
  <c r="N573" i="12"/>
  <c r="O573" i="12"/>
  <c r="P573" i="12"/>
  <c r="L574" i="12"/>
  <c r="M574" i="12"/>
  <c r="N574" i="12"/>
  <c r="O574" i="12"/>
  <c r="P574" i="12"/>
  <c r="L575" i="12"/>
  <c r="M575" i="12"/>
  <c r="N575" i="12"/>
  <c r="O575" i="12"/>
  <c r="P575" i="12"/>
  <c r="L576" i="12"/>
  <c r="M576" i="12"/>
  <c r="N576" i="12"/>
  <c r="O576" i="12"/>
  <c r="P576" i="12"/>
  <c r="L577" i="12"/>
  <c r="M577" i="12"/>
  <c r="N577" i="12"/>
  <c r="O577" i="12"/>
  <c r="P577" i="12"/>
  <c r="L578" i="12"/>
  <c r="M578" i="12"/>
  <c r="N578" i="12"/>
  <c r="O578" i="12"/>
  <c r="P578" i="12"/>
  <c r="L579" i="12"/>
  <c r="M579" i="12"/>
  <c r="N579" i="12"/>
  <c r="O579" i="12"/>
  <c r="P579" i="12"/>
  <c r="L580" i="12"/>
  <c r="M580" i="12"/>
  <c r="N580" i="12"/>
  <c r="O580" i="12"/>
  <c r="P580" i="12"/>
  <c r="L581" i="12"/>
  <c r="M581" i="12"/>
  <c r="N581" i="12"/>
  <c r="O581" i="12"/>
  <c r="P581" i="12"/>
  <c r="L582" i="12"/>
  <c r="M582" i="12"/>
  <c r="N582" i="12"/>
  <c r="O582" i="12"/>
  <c r="P582" i="12"/>
  <c r="L583" i="12"/>
  <c r="M583" i="12"/>
  <c r="N583" i="12"/>
  <c r="O583" i="12"/>
  <c r="P583" i="12"/>
  <c r="L584" i="12"/>
  <c r="M584" i="12"/>
  <c r="N584" i="12"/>
  <c r="O584" i="12"/>
  <c r="P584" i="12"/>
  <c r="L585" i="12"/>
  <c r="M585" i="12"/>
  <c r="N585" i="12"/>
  <c r="O585" i="12"/>
  <c r="P585" i="12"/>
  <c r="L586" i="12"/>
  <c r="M586" i="12"/>
  <c r="N586" i="12"/>
  <c r="O586" i="12"/>
  <c r="P586" i="12"/>
  <c r="L587" i="12"/>
  <c r="M587" i="12"/>
  <c r="N587" i="12"/>
  <c r="O587" i="12"/>
  <c r="P587" i="12"/>
  <c r="L588" i="12"/>
  <c r="M588" i="12"/>
  <c r="N588" i="12"/>
  <c r="O588" i="12"/>
  <c r="P588" i="12"/>
  <c r="L589" i="12"/>
  <c r="M589" i="12"/>
  <c r="N589" i="12"/>
  <c r="O589" i="12"/>
  <c r="P589" i="12"/>
  <c r="L590" i="12"/>
  <c r="M590" i="12"/>
  <c r="N590" i="12"/>
  <c r="O590" i="12"/>
  <c r="P590" i="12"/>
  <c r="L591" i="12"/>
  <c r="M591" i="12"/>
  <c r="N591" i="12"/>
  <c r="O591" i="12"/>
  <c r="P591" i="12"/>
  <c r="L592" i="12"/>
  <c r="M592" i="12"/>
  <c r="N592" i="12"/>
  <c r="O592" i="12"/>
  <c r="P592" i="12"/>
  <c r="L598" i="12"/>
  <c r="M598" i="12"/>
  <c r="N598" i="12"/>
  <c r="O598" i="12"/>
  <c r="P598" i="12"/>
  <c r="L599" i="12"/>
  <c r="M599" i="12"/>
  <c r="N599" i="12"/>
  <c r="O599" i="12"/>
  <c r="P599" i="12"/>
  <c r="L603" i="12"/>
  <c r="M603" i="12"/>
  <c r="N603" i="12"/>
  <c r="O603" i="12"/>
  <c r="P603" i="12"/>
  <c r="L606" i="12"/>
  <c r="M606" i="12"/>
  <c r="N606" i="12"/>
  <c r="O606" i="12"/>
  <c r="P606" i="12"/>
  <c r="L607" i="12"/>
  <c r="M607" i="12"/>
  <c r="N607" i="12"/>
  <c r="O607" i="12"/>
  <c r="P607" i="12"/>
  <c r="L608" i="12"/>
  <c r="M608" i="12"/>
  <c r="N608" i="12"/>
  <c r="O608" i="12"/>
  <c r="P608" i="12"/>
  <c r="L609" i="12"/>
  <c r="M609" i="12"/>
  <c r="N609" i="12"/>
  <c r="O609" i="12"/>
  <c r="P609" i="12"/>
  <c r="L610" i="12"/>
  <c r="M610" i="12"/>
  <c r="N610" i="12"/>
  <c r="O610" i="12"/>
  <c r="P610" i="12"/>
  <c r="L611" i="12"/>
  <c r="M611" i="12"/>
  <c r="N611" i="12"/>
  <c r="O611" i="12"/>
  <c r="P611" i="12"/>
  <c r="L612" i="12"/>
  <c r="M612" i="12"/>
  <c r="N612" i="12"/>
  <c r="O612" i="12"/>
  <c r="P612" i="12"/>
  <c r="L613" i="12"/>
  <c r="M613" i="12"/>
  <c r="N613" i="12"/>
  <c r="O613" i="12"/>
  <c r="P613" i="12"/>
  <c r="L614" i="12"/>
  <c r="M614" i="12"/>
  <c r="N614" i="12"/>
  <c r="O614" i="12"/>
  <c r="P614" i="12"/>
  <c r="L615" i="12"/>
  <c r="M615" i="12"/>
  <c r="N615" i="12"/>
  <c r="O615" i="12"/>
  <c r="P615" i="12"/>
  <c r="L616" i="12"/>
  <c r="M616" i="12"/>
  <c r="N616" i="12"/>
  <c r="O616" i="12"/>
  <c r="P616" i="12"/>
  <c r="L617" i="12"/>
  <c r="M617" i="12"/>
  <c r="N617" i="12"/>
  <c r="O617" i="12"/>
  <c r="P617" i="12"/>
  <c r="L618" i="12"/>
  <c r="M618" i="12"/>
  <c r="N618" i="12"/>
  <c r="O618" i="12"/>
  <c r="P618" i="12"/>
  <c r="L619" i="12"/>
  <c r="M619" i="12"/>
  <c r="N619" i="12"/>
  <c r="O619" i="12"/>
  <c r="P619" i="12"/>
  <c r="L620" i="12"/>
  <c r="M620" i="12"/>
  <c r="N620" i="12"/>
  <c r="O620" i="12"/>
  <c r="P620" i="12"/>
  <c r="L621" i="12"/>
  <c r="M621" i="12"/>
  <c r="N621" i="12"/>
  <c r="O621" i="12"/>
  <c r="P621" i="12"/>
  <c r="L622" i="12"/>
  <c r="M622" i="12"/>
  <c r="N622" i="12"/>
  <c r="O622" i="12"/>
  <c r="P622" i="12"/>
  <c r="L623" i="12"/>
  <c r="M623" i="12"/>
  <c r="N623" i="12"/>
  <c r="O623" i="12"/>
  <c r="P623" i="12"/>
  <c r="L624" i="12"/>
  <c r="M624" i="12"/>
  <c r="N624" i="12"/>
  <c r="O624" i="12"/>
  <c r="P624" i="12"/>
  <c r="L625" i="12"/>
  <c r="M625" i="12"/>
  <c r="N625" i="12"/>
  <c r="O625" i="12"/>
  <c r="P625" i="12"/>
  <c r="L627" i="12"/>
  <c r="M627" i="12"/>
  <c r="N627" i="12"/>
  <c r="O627" i="12"/>
  <c r="P627" i="12"/>
  <c r="L630" i="12"/>
  <c r="M630" i="12"/>
  <c r="N630" i="12"/>
  <c r="O630" i="12"/>
  <c r="P630" i="12"/>
  <c r="K631" i="12"/>
  <c r="M631" i="12"/>
  <c r="N631" i="12"/>
  <c r="O631" i="12"/>
  <c r="P631" i="12"/>
  <c r="K632" i="12"/>
  <c r="L632" i="12"/>
  <c r="M632" i="12"/>
  <c r="O632" i="12"/>
  <c r="P632" i="12"/>
  <c r="L634" i="12"/>
  <c r="M634" i="12"/>
  <c r="N634" i="12"/>
  <c r="O634" i="12"/>
  <c r="P634" i="12"/>
  <c r="L635" i="12"/>
  <c r="M635" i="12"/>
  <c r="N635" i="12"/>
  <c r="O635" i="12"/>
  <c r="P635" i="12"/>
  <c r="L636" i="12"/>
  <c r="M636" i="12"/>
  <c r="N636" i="12"/>
  <c r="O636" i="12"/>
  <c r="P636" i="12"/>
  <c r="L637" i="12"/>
  <c r="M637" i="12"/>
  <c r="N637" i="12"/>
  <c r="O637" i="12"/>
  <c r="P637" i="12"/>
  <c r="L638" i="12"/>
  <c r="M638" i="12"/>
  <c r="N638" i="12"/>
  <c r="O638" i="12"/>
  <c r="P638" i="12"/>
  <c r="L639" i="12"/>
  <c r="M639" i="12"/>
  <c r="N639" i="12"/>
  <c r="O639" i="12"/>
  <c r="P639" i="12"/>
  <c r="L640" i="12"/>
  <c r="N640" i="12"/>
  <c r="O640" i="12"/>
  <c r="P640" i="12"/>
  <c r="M641" i="12"/>
  <c r="N641" i="12"/>
  <c r="O641" i="12"/>
  <c r="P641" i="12"/>
  <c r="L642" i="12"/>
  <c r="M642" i="12"/>
  <c r="O642" i="12"/>
  <c r="P642" i="12"/>
  <c r="M643" i="12"/>
  <c r="N643" i="12"/>
  <c r="O643" i="12"/>
  <c r="P643" i="12"/>
  <c r="L644" i="12"/>
  <c r="M644" i="12"/>
  <c r="N644" i="12"/>
  <c r="O644" i="12"/>
  <c r="P644" i="12"/>
  <c r="L645" i="12"/>
  <c r="M645" i="12"/>
  <c r="N645" i="12"/>
  <c r="O645" i="12"/>
  <c r="P645" i="12"/>
  <c r="L646" i="12"/>
  <c r="M646" i="12"/>
  <c r="N646" i="12"/>
  <c r="O646" i="12"/>
  <c r="P646" i="12"/>
  <c r="L647" i="12"/>
  <c r="M647" i="12"/>
  <c r="N647" i="12"/>
  <c r="O647" i="12"/>
  <c r="P647" i="12"/>
  <c r="I650" i="12" l="1"/>
  <c r="P382" i="1"/>
  <c r="S382" i="1"/>
  <c r="J382" i="1"/>
  <c r="K398" i="12" s="1"/>
  <c r="D382" i="1"/>
  <c r="J398" i="12" s="1"/>
  <c r="Y382" i="1"/>
  <c r="C476" i="1"/>
  <c r="J476" i="1" s="1"/>
  <c r="K492" i="12" s="1"/>
  <c r="I492" i="12" s="1"/>
  <c r="H492" i="12" s="1"/>
  <c r="C296" i="1"/>
  <c r="J296" i="1" s="1"/>
  <c r="K313" i="12" s="1"/>
  <c r="I313" i="12" s="1"/>
  <c r="H313" i="12" s="1"/>
  <c r="M382" i="1"/>
  <c r="P108" i="1"/>
  <c r="J109" i="1"/>
  <c r="K123" i="12" s="1"/>
  <c r="M109" i="1"/>
  <c r="P109" i="1"/>
  <c r="S109" i="1"/>
  <c r="V109" i="1"/>
  <c r="D109" i="1"/>
  <c r="J123" i="12" s="1"/>
  <c r="Y109" i="1"/>
  <c r="V108" i="1"/>
  <c r="J108" i="1"/>
  <c r="K122" i="12" s="1"/>
  <c r="D108" i="1"/>
  <c r="Y108" i="1"/>
  <c r="M108" i="1"/>
  <c r="S578" i="1"/>
  <c r="J578" i="1"/>
  <c r="K594" i="12" s="1"/>
  <c r="M578" i="1"/>
  <c r="P578" i="1"/>
  <c r="V578" i="1"/>
  <c r="D578" i="1"/>
  <c r="J594" i="12" s="1"/>
  <c r="Y578" i="1"/>
  <c r="C303" i="1"/>
  <c r="V303" i="1" s="1"/>
  <c r="J472" i="1"/>
  <c r="K489" i="12" s="1"/>
  <c r="S472" i="1"/>
  <c r="Y472" i="1"/>
  <c r="P472" i="1"/>
  <c r="V472" i="1"/>
  <c r="D472" i="1"/>
  <c r="J489" i="12" s="1"/>
  <c r="C419" i="1"/>
  <c r="J419" i="1" s="1"/>
  <c r="K435" i="12" s="1"/>
  <c r="I435" i="12" s="1"/>
  <c r="H435" i="12" s="1"/>
  <c r="M472" i="1"/>
  <c r="J166" i="1"/>
  <c r="K182" i="12" s="1"/>
  <c r="V166" i="1"/>
  <c r="Y166" i="1"/>
  <c r="D166" i="1"/>
  <c r="J182" i="12" s="1"/>
  <c r="S166" i="1"/>
  <c r="D416" i="1"/>
  <c r="J432" i="12" s="1"/>
  <c r="I432" i="12" s="1"/>
  <c r="H432" i="12" s="1"/>
  <c r="P166" i="1"/>
  <c r="M166" i="1"/>
  <c r="P418" i="1"/>
  <c r="S418" i="1"/>
  <c r="Y418" i="1"/>
  <c r="J418" i="1"/>
  <c r="K434" i="12" s="1"/>
  <c r="D418" i="1"/>
  <c r="J434" i="12" s="1"/>
  <c r="M418" i="1"/>
  <c r="P416" i="1"/>
  <c r="S416" i="1"/>
  <c r="S415" i="1"/>
  <c r="P415" i="1"/>
  <c r="J415" i="1"/>
  <c r="K431" i="12" s="1"/>
  <c r="D415" i="1"/>
  <c r="J431" i="12" s="1"/>
  <c r="Y415" i="1"/>
  <c r="V415" i="1"/>
  <c r="M415" i="1"/>
  <c r="Y416" i="1"/>
  <c r="V416" i="1"/>
  <c r="M416" i="1"/>
  <c r="J383" i="1"/>
  <c r="K399" i="12" s="1"/>
  <c r="Y383" i="1"/>
  <c r="D383" i="1"/>
  <c r="J399" i="12" s="1"/>
  <c r="S383" i="1"/>
  <c r="P383" i="1"/>
  <c r="M383" i="1"/>
  <c r="I208" i="12"/>
  <c r="H208" i="12" s="1"/>
  <c r="J99" i="1"/>
  <c r="K113" i="12" s="1"/>
  <c r="V99" i="1"/>
  <c r="Y99" i="1"/>
  <c r="D99" i="1"/>
  <c r="J113" i="12" s="1"/>
  <c r="P99" i="1"/>
  <c r="D413" i="1"/>
  <c r="J429" i="12" s="1"/>
  <c r="M99" i="1"/>
  <c r="L643" i="12" s="1"/>
  <c r="J412" i="1"/>
  <c r="K428" i="12" s="1"/>
  <c r="S412" i="1"/>
  <c r="M412" i="1"/>
  <c r="V412" i="1"/>
  <c r="O429" i="12" s="1"/>
  <c r="Y412" i="1"/>
  <c r="D412" i="1"/>
  <c r="J428" i="12" s="1"/>
  <c r="Y413" i="1"/>
  <c r="P412" i="1"/>
  <c r="V413" i="1"/>
  <c r="S376" i="1"/>
  <c r="V376" i="1"/>
  <c r="S413" i="1"/>
  <c r="P413" i="1"/>
  <c r="M413" i="1"/>
  <c r="D304" i="1"/>
  <c r="J320" i="12" s="1"/>
  <c r="V410" i="1"/>
  <c r="J410" i="1"/>
  <c r="K426" i="12" s="1"/>
  <c r="M410" i="1"/>
  <c r="Y410" i="1"/>
  <c r="D410" i="1"/>
  <c r="J426" i="12" s="1"/>
  <c r="S410" i="1"/>
  <c r="P410" i="1"/>
  <c r="M376" i="1"/>
  <c r="I633" i="12"/>
  <c r="H633" i="12" s="1"/>
  <c r="J376" i="1"/>
  <c r="K392" i="12" s="1"/>
  <c r="Y376" i="1"/>
  <c r="D376" i="1"/>
  <c r="J392" i="12" s="1"/>
  <c r="J304" i="1"/>
  <c r="K320" i="12" s="1"/>
  <c r="P304" i="1"/>
  <c r="S304" i="1"/>
  <c r="Y304" i="1"/>
  <c r="V304" i="1"/>
  <c r="M304" i="1"/>
  <c r="M612" i="1"/>
  <c r="P612" i="1"/>
  <c r="J612" i="1"/>
  <c r="K628" i="12" s="1"/>
  <c r="Y612" i="1"/>
  <c r="D612" i="1"/>
  <c r="J628" i="12" s="1"/>
  <c r="V612" i="1"/>
  <c r="J613" i="1"/>
  <c r="K629" i="12" s="1"/>
  <c r="S613" i="1"/>
  <c r="Y613" i="1"/>
  <c r="D613" i="1"/>
  <c r="J629" i="12" s="1"/>
  <c r="V613" i="1"/>
  <c r="P613" i="1"/>
  <c r="M613" i="1"/>
  <c r="D588" i="1"/>
  <c r="J604" i="12" s="1"/>
  <c r="J588" i="1"/>
  <c r="K604" i="12" s="1"/>
  <c r="S588" i="1"/>
  <c r="D610" i="1"/>
  <c r="J626" i="12" s="1"/>
  <c r="D589" i="1"/>
  <c r="J605" i="12" s="1"/>
  <c r="J610" i="1"/>
  <c r="K626" i="12" s="1"/>
  <c r="Y610" i="1"/>
  <c r="J589" i="1"/>
  <c r="K605" i="12" s="1"/>
  <c r="S589" i="1"/>
  <c r="P589" i="1"/>
  <c r="P588" i="1"/>
  <c r="V610" i="1"/>
  <c r="O500" i="12" s="1"/>
  <c r="S610" i="1"/>
  <c r="N499" i="12" s="1"/>
  <c r="P610" i="1"/>
  <c r="M610" i="1"/>
  <c r="S539" i="1"/>
  <c r="Y588" i="1"/>
  <c r="V588" i="1"/>
  <c r="M585" i="1"/>
  <c r="S585" i="1"/>
  <c r="Y589" i="1"/>
  <c r="M588" i="1"/>
  <c r="J586" i="1"/>
  <c r="K602" i="12" s="1"/>
  <c r="V586" i="1"/>
  <c r="S586" i="1"/>
  <c r="P586" i="1"/>
  <c r="M586" i="1"/>
  <c r="V539" i="1"/>
  <c r="P585" i="1"/>
  <c r="V589" i="1"/>
  <c r="D586" i="1"/>
  <c r="J602" i="12" s="1"/>
  <c r="M589" i="1"/>
  <c r="J585" i="1"/>
  <c r="K601" i="12" s="1"/>
  <c r="Y585" i="1"/>
  <c r="D585" i="1"/>
  <c r="J601" i="12" s="1"/>
  <c r="Y586" i="1"/>
  <c r="M584" i="1"/>
  <c r="P584" i="1"/>
  <c r="S584" i="1"/>
  <c r="J584" i="1"/>
  <c r="K600" i="12" s="1"/>
  <c r="Y584" i="1"/>
  <c r="D584" i="1"/>
  <c r="J600" i="12" s="1"/>
  <c r="M539" i="1"/>
  <c r="J539" i="1"/>
  <c r="K555" i="12" s="1"/>
  <c r="Y539" i="1"/>
  <c r="D539" i="1"/>
  <c r="J555" i="12" s="1"/>
  <c r="D538" i="1"/>
  <c r="J554" i="12" s="1"/>
  <c r="M538" i="1"/>
  <c r="P538" i="1"/>
  <c r="S538" i="1"/>
  <c r="J538" i="1"/>
  <c r="K554" i="12" s="1"/>
  <c r="Y538" i="1"/>
  <c r="J503" i="1"/>
  <c r="K519" i="12" s="1"/>
  <c r="V503" i="1"/>
  <c r="Y503" i="1"/>
  <c r="D503" i="1"/>
  <c r="J519" i="12" s="1"/>
  <c r="S503" i="1"/>
  <c r="P503" i="1"/>
  <c r="M503" i="1"/>
  <c r="P492" i="1"/>
  <c r="S492" i="1"/>
  <c r="V492" i="1"/>
  <c r="J492" i="1"/>
  <c r="K508" i="12" s="1"/>
  <c r="M492" i="1"/>
  <c r="D492" i="1"/>
  <c r="J508" i="12" s="1"/>
  <c r="P491" i="1"/>
  <c r="S491" i="1"/>
  <c r="V491" i="1"/>
  <c r="J491" i="1"/>
  <c r="K507" i="12" s="1"/>
  <c r="D491" i="1"/>
  <c r="J507" i="12" s="1"/>
  <c r="M491" i="1"/>
  <c r="D432" i="1"/>
  <c r="J447" i="12" s="1"/>
  <c r="J486" i="1"/>
  <c r="K502" i="12" s="1"/>
  <c r="M486" i="1"/>
  <c r="Y486" i="1"/>
  <c r="V486" i="1"/>
  <c r="D486" i="1"/>
  <c r="J502" i="12" s="1"/>
  <c r="D371" i="1"/>
  <c r="J387" i="12" s="1"/>
  <c r="I387" i="12" s="1"/>
  <c r="H387" i="12" s="1"/>
  <c r="S486" i="1"/>
  <c r="P486" i="1"/>
  <c r="S432" i="1"/>
  <c r="J432" i="1"/>
  <c r="K447" i="12" s="1"/>
  <c r="Y432" i="1"/>
  <c r="V432" i="1"/>
  <c r="M432" i="1"/>
  <c r="P429" i="1"/>
  <c r="J429" i="1"/>
  <c r="K445" i="12" s="1"/>
  <c r="Y429" i="1"/>
  <c r="D429" i="1"/>
  <c r="J445" i="12" s="1"/>
  <c r="V429" i="1"/>
  <c r="M429" i="1"/>
  <c r="D370" i="1"/>
  <c r="J386" i="12" s="1"/>
  <c r="I386" i="12" s="1"/>
  <c r="H386" i="12" s="1"/>
  <c r="P370" i="1"/>
  <c r="S370" i="1"/>
  <c r="P371" i="1"/>
  <c r="S371" i="1"/>
  <c r="Y370" i="1"/>
  <c r="V370" i="1"/>
  <c r="Y371" i="1"/>
  <c r="M370" i="1"/>
  <c r="V371" i="1"/>
  <c r="C175" i="1"/>
  <c r="J175" i="1" s="1"/>
  <c r="K191" i="12" s="1"/>
  <c r="I191" i="12" s="1"/>
  <c r="H191" i="12" s="1"/>
  <c r="C258" i="1"/>
  <c r="M258" i="1" s="1"/>
  <c r="M371" i="1"/>
  <c r="C185" i="1"/>
  <c r="Y185" i="1" s="1"/>
  <c r="C417" i="1"/>
  <c r="J417" i="1" s="1"/>
  <c r="K433" i="12" s="1"/>
  <c r="D414" i="1"/>
  <c r="J430" i="12" s="1"/>
  <c r="D411" i="1"/>
  <c r="J427" i="12" s="1"/>
  <c r="J411" i="1"/>
  <c r="K427" i="12" s="1"/>
  <c r="V411" i="1"/>
  <c r="Y411" i="1"/>
  <c r="S411" i="1"/>
  <c r="P411" i="1"/>
  <c r="M411" i="1"/>
  <c r="Y414" i="1"/>
  <c r="V414" i="1"/>
  <c r="S414" i="1"/>
  <c r="P414" i="1"/>
  <c r="M414" i="1"/>
  <c r="D121" i="1"/>
  <c r="J135" i="12" s="1"/>
  <c r="C122" i="1"/>
  <c r="J122" i="1" s="1"/>
  <c r="K136" i="12" s="1"/>
  <c r="D120" i="1"/>
  <c r="J134" i="12" s="1"/>
  <c r="J121" i="1"/>
  <c r="K135" i="12" s="1"/>
  <c r="V121" i="1"/>
  <c r="Y121" i="1"/>
  <c r="S121" i="1"/>
  <c r="N135" i="12" s="1"/>
  <c r="P121" i="1"/>
  <c r="Y120" i="1"/>
  <c r="M121" i="1"/>
  <c r="V120" i="1"/>
  <c r="S120" i="1"/>
  <c r="P120" i="1"/>
  <c r="M120" i="1"/>
  <c r="P332" i="1"/>
  <c r="J332" i="1"/>
  <c r="K347" i="12" s="1"/>
  <c r="Y332" i="1"/>
  <c r="D332" i="1"/>
  <c r="J347" i="12" s="1"/>
  <c r="J295" i="1"/>
  <c r="K312" i="12" s="1"/>
  <c r="V295" i="1"/>
  <c r="S295" i="1"/>
  <c r="P295" i="1"/>
  <c r="D295" i="1"/>
  <c r="J312" i="12" s="1"/>
  <c r="V332" i="1"/>
  <c r="M332" i="1"/>
  <c r="Y295" i="1"/>
  <c r="M295" i="1"/>
  <c r="J290" i="1"/>
  <c r="K307" i="12" s="1"/>
  <c r="M290" i="1"/>
  <c r="P290" i="1"/>
  <c r="S290" i="1"/>
  <c r="V290" i="1"/>
  <c r="Y289" i="1"/>
  <c r="J289" i="1"/>
  <c r="K306" i="12" s="1"/>
  <c r="M289" i="1"/>
  <c r="P289" i="1"/>
  <c r="S289" i="1"/>
  <c r="V289" i="1"/>
  <c r="D290" i="1"/>
  <c r="J307" i="12" s="1"/>
  <c r="D289" i="1"/>
  <c r="J306" i="12" s="1"/>
  <c r="Y290" i="1"/>
  <c r="D292" i="1"/>
  <c r="J309" i="12" s="1"/>
  <c r="I309" i="12" s="1"/>
  <c r="H309" i="12" s="1"/>
  <c r="S292" i="1"/>
  <c r="M292" i="1"/>
  <c r="J293" i="1"/>
  <c r="K310" i="12" s="1"/>
  <c r="M293" i="1"/>
  <c r="P293" i="1"/>
  <c r="S293" i="1"/>
  <c r="V293" i="1"/>
  <c r="D293" i="1"/>
  <c r="J310" i="12" s="1"/>
  <c r="P292" i="1"/>
  <c r="Y292" i="1"/>
  <c r="V292" i="1"/>
  <c r="Y293" i="1"/>
  <c r="V288" i="1"/>
  <c r="S288" i="1"/>
  <c r="P288" i="1"/>
  <c r="J288" i="1"/>
  <c r="K305" i="12" s="1"/>
  <c r="Y288" i="1"/>
  <c r="D288" i="1"/>
  <c r="J305" i="12" s="1"/>
  <c r="C287" i="1"/>
  <c r="Y287" i="1" s="1"/>
  <c r="V388" i="1"/>
  <c r="P388" i="1"/>
  <c r="I405" i="12"/>
  <c r="J388" i="1"/>
  <c r="K404" i="12" s="1"/>
  <c r="Y388" i="1"/>
  <c r="D388" i="1"/>
  <c r="J404" i="12" s="1"/>
  <c r="M388" i="1"/>
  <c r="V579" i="1"/>
  <c r="S579" i="1"/>
  <c r="J580" i="1"/>
  <c r="K596" i="12" s="1"/>
  <c r="M580" i="1"/>
  <c r="P580" i="1"/>
  <c r="S580" i="1"/>
  <c r="Y580" i="1"/>
  <c r="D580" i="1"/>
  <c r="J596" i="12" s="1"/>
  <c r="V580" i="1"/>
  <c r="M579" i="1"/>
  <c r="J579" i="1"/>
  <c r="K595" i="12" s="1"/>
  <c r="Y579" i="1"/>
  <c r="D579" i="1"/>
  <c r="J595" i="12" s="1"/>
  <c r="S146" i="1"/>
  <c r="Y464" i="1"/>
  <c r="J464" i="1"/>
  <c r="K480" i="12" s="1"/>
  <c r="M464" i="1"/>
  <c r="P464" i="1"/>
  <c r="S464" i="1"/>
  <c r="V464" i="1"/>
  <c r="D464" i="1"/>
  <c r="J480" i="12" s="1"/>
  <c r="P146" i="1"/>
  <c r="Y458" i="1"/>
  <c r="J458" i="1"/>
  <c r="K474" i="12" s="1"/>
  <c r="M458" i="1"/>
  <c r="P458" i="1"/>
  <c r="S458" i="1"/>
  <c r="V458" i="1"/>
  <c r="D458" i="1"/>
  <c r="J474" i="12" s="1"/>
  <c r="V146" i="1"/>
  <c r="D146" i="1"/>
  <c r="J161" i="12" s="1"/>
  <c r="I161" i="12" s="1"/>
  <c r="H161" i="12" s="1"/>
  <c r="Y146" i="1"/>
  <c r="M146" i="1"/>
  <c r="G23" i="16"/>
  <c r="G24" i="16"/>
  <c r="G25" i="16"/>
  <c r="G26" i="16"/>
  <c r="I26" i="16" s="1"/>
  <c r="G27" i="16"/>
  <c r="I27" i="16" s="1"/>
  <c r="G28" i="16"/>
  <c r="I28" i="16" s="1"/>
  <c r="G29" i="16"/>
  <c r="I29" i="16" s="1"/>
  <c r="G30" i="16"/>
  <c r="I30" i="16" s="1"/>
  <c r="G31" i="16"/>
  <c r="I31" i="16" s="1"/>
  <c r="G32" i="16"/>
  <c r="I32" i="16" s="1"/>
  <c r="G33" i="16"/>
  <c r="I33" i="16" s="1"/>
  <c r="G34" i="16"/>
  <c r="I34" i="16" s="1"/>
  <c r="G35" i="16"/>
  <c r="I35" i="16" s="1"/>
  <c r="G36" i="16"/>
  <c r="I36" i="16" s="1"/>
  <c r="G37" i="16"/>
  <c r="I37" i="16" s="1"/>
  <c r="G38" i="16"/>
  <c r="I38" i="16" s="1"/>
  <c r="G39" i="16"/>
  <c r="I39" i="16" s="1"/>
  <c r="G40" i="16"/>
  <c r="I40" i="16" s="1"/>
  <c r="G41" i="16"/>
  <c r="I41" i="16" s="1"/>
  <c r="G42" i="16"/>
  <c r="I42" i="16" s="1"/>
  <c r="G43" i="16"/>
  <c r="I43" i="16" s="1"/>
  <c r="G44" i="16"/>
  <c r="I44" i="16" s="1"/>
  <c r="G45" i="16"/>
  <c r="I45" i="16" s="1"/>
  <c r="G46" i="16"/>
  <c r="I46" i="16" s="1"/>
  <c r="G47" i="16"/>
  <c r="I47" i="16" s="1"/>
  <c r="G48" i="16"/>
  <c r="I48" i="16" s="1"/>
  <c r="G49" i="16"/>
  <c r="I49" i="16" s="1"/>
  <c r="G50" i="16"/>
  <c r="I50" i="16" s="1"/>
  <c r="G51" i="16"/>
  <c r="I51" i="16" s="1"/>
  <c r="G52" i="16"/>
  <c r="I52" i="16" s="1"/>
  <c r="G53" i="16"/>
  <c r="I53" i="16" s="1"/>
  <c r="G54" i="16"/>
  <c r="I54" i="16" s="1"/>
  <c r="G55" i="16"/>
  <c r="I55" i="16"/>
  <c r="G56" i="16"/>
  <c r="I56" i="16" s="1"/>
  <c r="G57" i="16"/>
  <c r="I57" i="16" s="1"/>
  <c r="G58" i="16"/>
  <c r="I58" i="16" s="1"/>
  <c r="G59" i="16"/>
  <c r="I59" i="16"/>
  <c r="G60" i="16"/>
  <c r="I60" i="16" s="1"/>
  <c r="G61" i="16"/>
  <c r="I61" i="16" s="1"/>
  <c r="G62" i="16"/>
  <c r="I62" i="16" s="1"/>
  <c r="G63" i="16"/>
  <c r="I63" i="16" s="1"/>
  <c r="G64" i="16"/>
  <c r="I64" i="16" s="1"/>
  <c r="G65" i="16"/>
  <c r="I65" i="16" s="1"/>
  <c r="G66" i="16"/>
  <c r="I66" i="16"/>
  <c r="G67" i="16"/>
  <c r="I67" i="16" s="1"/>
  <c r="G68" i="16"/>
  <c r="I68" i="16" s="1"/>
  <c r="G69" i="16"/>
  <c r="I69" i="16" s="1"/>
  <c r="G70" i="16"/>
  <c r="I70" i="16" s="1"/>
  <c r="G71" i="16"/>
  <c r="I71" i="16" s="1"/>
  <c r="G72" i="16"/>
  <c r="I72" i="16" s="1"/>
  <c r="G73" i="16"/>
  <c r="I73" i="16" s="1"/>
  <c r="G74" i="16"/>
  <c r="I74" i="16"/>
  <c r="G75" i="16"/>
  <c r="I75" i="16"/>
  <c r="G76" i="16"/>
  <c r="I76" i="16" s="1"/>
  <c r="G77" i="16"/>
  <c r="I77" i="16"/>
  <c r="G78" i="16"/>
  <c r="I78" i="16"/>
  <c r="G79" i="16"/>
  <c r="I79" i="16"/>
  <c r="G80" i="16"/>
  <c r="I80" i="16" s="1"/>
  <c r="G81" i="16"/>
  <c r="I81" i="16"/>
  <c r="G82" i="16"/>
  <c r="I82" i="16"/>
  <c r="G83" i="16"/>
  <c r="I83" i="16"/>
  <c r="G84" i="16"/>
  <c r="I84" i="16" s="1"/>
  <c r="G85" i="16"/>
  <c r="I85" i="16"/>
  <c r="G86" i="16"/>
  <c r="I86" i="16"/>
  <c r="G87" i="16"/>
  <c r="I87" i="16" s="1"/>
  <c r="G88" i="16"/>
  <c r="I88" i="16" s="1"/>
  <c r="G89" i="16"/>
  <c r="I89" i="16"/>
  <c r="G90" i="16"/>
  <c r="I90" i="16"/>
  <c r="G91" i="16"/>
  <c r="I91" i="16" s="1"/>
  <c r="G92" i="16"/>
  <c r="I92" i="16" s="1"/>
  <c r="G93" i="16"/>
  <c r="I93" i="16"/>
  <c r="G94" i="16"/>
  <c r="I94" i="16"/>
  <c r="G95" i="16"/>
  <c r="I95" i="16" s="1"/>
  <c r="G96" i="16"/>
  <c r="I96" i="16" s="1"/>
  <c r="G97" i="16"/>
  <c r="I97" i="16"/>
  <c r="G98" i="16"/>
  <c r="I98" i="16"/>
  <c r="G99" i="16"/>
  <c r="I99" i="16" s="1"/>
  <c r="G100" i="16"/>
  <c r="I100" i="16" s="1"/>
  <c r="G101" i="16"/>
  <c r="I101" i="16"/>
  <c r="G102" i="16"/>
  <c r="I102" i="16"/>
  <c r="G103" i="16"/>
  <c r="I103" i="16" s="1"/>
  <c r="G104" i="16"/>
  <c r="I104" i="16" s="1"/>
  <c r="G105" i="16"/>
  <c r="I105" i="16"/>
  <c r="G106" i="16"/>
  <c r="I106" i="16"/>
  <c r="G107" i="16"/>
  <c r="I107" i="16" s="1"/>
  <c r="G108" i="16"/>
  <c r="I108" i="16" s="1"/>
  <c r="G109" i="16"/>
  <c r="I109" i="16"/>
  <c r="G110" i="16"/>
  <c r="I110" i="16"/>
  <c r="G111" i="16"/>
  <c r="I111" i="16" s="1"/>
  <c r="G112" i="16"/>
  <c r="I112" i="16" s="1"/>
  <c r="G113" i="16"/>
  <c r="I113" i="16"/>
  <c r="G114" i="16"/>
  <c r="I114" i="16"/>
  <c r="G115" i="16"/>
  <c r="I115" i="16"/>
  <c r="G116" i="16"/>
  <c r="I116" i="16" s="1"/>
  <c r="G19" i="16"/>
  <c r="G21" i="16"/>
  <c r="D648" i="12"/>
  <c r="D647" i="12"/>
  <c r="D646" i="12"/>
  <c r="D645" i="12"/>
  <c r="D644" i="12"/>
  <c r="D643" i="12"/>
  <c r="D642" i="12"/>
  <c r="D641" i="12"/>
  <c r="D640" i="12"/>
  <c r="D639" i="12"/>
  <c r="D638" i="12"/>
  <c r="D637" i="12"/>
  <c r="D636" i="12"/>
  <c r="D635" i="12"/>
  <c r="D634" i="12"/>
  <c r="D632" i="12"/>
  <c r="D631" i="12"/>
  <c r="D630" i="12"/>
  <c r="D627" i="12"/>
  <c r="D625" i="12"/>
  <c r="D624" i="12"/>
  <c r="D623" i="12"/>
  <c r="D622" i="12"/>
  <c r="D621" i="12"/>
  <c r="D620" i="12"/>
  <c r="D619" i="12"/>
  <c r="D618" i="12"/>
  <c r="D617" i="12"/>
  <c r="D616" i="12"/>
  <c r="D615" i="12"/>
  <c r="D614" i="12"/>
  <c r="D613" i="12"/>
  <c r="D612" i="12"/>
  <c r="D611" i="12"/>
  <c r="D610" i="12"/>
  <c r="D609" i="12"/>
  <c r="D608" i="12"/>
  <c r="D607" i="12"/>
  <c r="D606" i="12"/>
  <c r="D599" i="12"/>
  <c r="D598" i="12"/>
  <c r="D597" i="12"/>
  <c r="D593" i="12"/>
  <c r="D592" i="12"/>
  <c r="D591" i="12"/>
  <c r="D590" i="12"/>
  <c r="D589" i="12"/>
  <c r="D588" i="12"/>
  <c r="D587" i="12"/>
  <c r="D586" i="12"/>
  <c r="D585" i="12"/>
  <c r="D584" i="12"/>
  <c r="D583" i="12"/>
  <c r="D582" i="12"/>
  <c r="D581" i="12"/>
  <c r="D580" i="12"/>
  <c r="D579" i="12"/>
  <c r="D578" i="12"/>
  <c r="D577" i="12"/>
  <c r="D576" i="12"/>
  <c r="D575" i="12"/>
  <c r="D574" i="12"/>
  <c r="D573" i="12"/>
  <c r="D572" i="12"/>
  <c r="D571" i="12"/>
  <c r="D570" i="12"/>
  <c r="D569" i="12"/>
  <c r="D568" i="12"/>
  <c r="D567" i="12"/>
  <c r="D566" i="12"/>
  <c r="D565" i="12"/>
  <c r="D564" i="12"/>
  <c r="D563" i="12"/>
  <c r="D562" i="12"/>
  <c r="D561" i="12"/>
  <c r="D560" i="12"/>
  <c r="D559" i="12"/>
  <c r="D558" i="12"/>
  <c r="D557" i="12"/>
  <c r="D556" i="12"/>
  <c r="D553" i="12"/>
  <c r="D552" i="12"/>
  <c r="D551" i="12"/>
  <c r="D550" i="12"/>
  <c r="D549" i="12"/>
  <c r="D548" i="12"/>
  <c r="D547" i="12"/>
  <c r="D546" i="12"/>
  <c r="D545" i="12"/>
  <c r="D544" i="12"/>
  <c r="D543" i="12"/>
  <c r="D542" i="12"/>
  <c r="D541" i="12"/>
  <c r="D540" i="12"/>
  <c r="D539" i="12"/>
  <c r="D538" i="12"/>
  <c r="D537" i="12"/>
  <c r="D536" i="12"/>
  <c r="D535" i="12"/>
  <c r="D534" i="12"/>
  <c r="D533" i="12"/>
  <c r="D532" i="12"/>
  <c r="D531" i="12"/>
  <c r="D530" i="12"/>
  <c r="D529" i="12"/>
  <c r="D528" i="12"/>
  <c r="D527" i="12"/>
  <c r="D526" i="12"/>
  <c r="D525" i="12"/>
  <c r="D524" i="12"/>
  <c r="D523" i="12"/>
  <c r="D522" i="12"/>
  <c r="D521" i="12"/>
  <c r="D520" i="12"/>
  <c r="D518" i="12"/>
  <c r="D517" i="12"/>
  <c r="D516" i="12"/>
  <c r="D515" i="12"/>
  <c r="D514" i="12"/>
  <c r="D513" i="12"/>
  <c r="D512" i="12"/>
  <c r="D511" i="12"/>
  <c r="D510" i="12"/>
  <c r="D509" i="12"/>
  <c r="D506" i="12"/>
  <c r="D505" i="12"/>
  <c r="D504" i="12"/>
  <c r="D503" i="12"/>
  <c r="D501" i="12"/>
  <c r="D500" i="12"/>
  <c r="D499" i="12"/>
  <c r="D498" i="12"/>
  <c r="D497" i="12"/>
  <c r="D496" i="12"/>
  <c r="D495" i="12"/>
  <c r="D494" i="12"/>
  <c r="D493" i="12"/>
  <c r="D491" i="12"/>
  <c r="D490" i="12"/>
  <c r="D488" i="12"/>
  <c r="D487" i="12"/>
  <c r="D486" i="12"/>
  <c r="D485" i="12"/>
  <c r="D484" i="12"/>
  <c r="D483" i="12"/>
  <c r="D482" i="12"/>
  <c r="D481" i="12"/>
  <c r="D479" i="12"/>
  <c r="D478" i="12"/>
  <c r="D477" i="12"/>
  <c r="D476" i="12"/>
  <c r="D475" i="12"/>
  <c r="D473" i="12"/>
  <c r="D472" i="12"/>
  <c r="D471" i="12"/>
  <c r="D470" i="12"/>
  <c r="D469" i="12"/>
  <c r="D468" i="12"/>
  <c r="D467" i="12"/>
  <c r="D466" i="12"/>
  <c r="D465" i="12"/>
  <c r="D464" i="12"/>
  <c r="D463" i="12"/>
  <c r="D462" i="12"/>
  <c r="D461" i="12"/>
  <c r="D460" i="12"/>
  <c r="D459" i="12"/>
  <c r="D458" i="12"/>
  <c r="D457" i="12"/>
  <c r="D456" i="12"/>
  <c r="D455" i="12"/>
  <c r="D454" i="12"/>
  <c r="D453" i="12"/>
  <c r="D452" i="12"/>
  <c r="D451" i="12"/>
  <c r="D450" i="12"/>
  <c r="D449" i="12"/>
  <c r="D448" i="12"/>
  <c r="D446" i="12"/>
  <c r="D444" i="12"/>
  <c r="D443" i="12"/>
  <c r="D442" i="12"/>
  <c r="D441" i="12"/>
  <c r="D440" i="12"/>
  <c r="D439" i="12"/>
  <c r="D438" i="12"/>
  <c r="D437" i="12"/>
  <c r="D436" i="12"/>
  <c r="D424" i="12"/>
  <c r="D423" i="12"/>
  <c r="D422" i="12"/>
  <c r="D421" i="12"/>
  <c r="D420" i="12"/>
  <c r="D419" i="12"/>
  <c r="D418" i="12"/>
  <c r="D417" i="12"/>
  <c r="D416" i="12"/>
  <c r="D415" i="12"/>
  <c r="D414" i="12"/>
  <c r="D413" i="12"/>
  <c r="D411" i="12"/>
  <c r="D410" i="12"/>
  <c r="D409" i="12"/>
  <c r="D408" i="12"/>
  <c r="D407" i="12"/>
  <c r="D406" i="12"/>
  <c r="D403" i="12"/>
  <c r="D402" i="12"/>
  <c r="D401" i="12"/>
  <c r="D400" i="12"/>
  <c r="D397" i="12"/>
  <c r="D396" i="12"/>
  <c r="D385" i="12"/>
  <c r="D384" i="12"/>
  <c r="D383" i="12"/>
  <c r="D382" i="12"/>
  <c r="D381" i="12"/>
  <c r="D380" i="12"/>
  <c r="D379" i="12"/>
  <c r="D378" i="12"/>
  <c r="D377" i="12"/>
  <c r="D376" i="12"/>
  <c r="D375" i="12"/>
  <c r="D374" i="12"/>
  <c r="D373" i="12"/>
  <c r="D372" i="12"/>
  <c r="D371" i="12"/>
  <c r="D370" i="12"/>
  <c r="D369" i="12"/>
  <c r="D368" i="12"/>
  <c r="D367" i="12"/>
  <c r="D366" i="12"/>
  <c r="D365" i="12"/>
  <c r="D364" i="12"/>
  <c r="D363" i="12"/>
  <c r="D362" i="12"/>
  <c r="D361" i="12"/>
  <c r="D360" i="12"/>
  <c r="D359" i="12"/>
  <c r="D358" i="12"/>
  <c r="D357" i="12"/>
  <c r="D356" i="12"/>
  <c r="D355" i="12"/>
  <c r="D354" i="12"/>
  <c r="D353" i="12"/>
  <c r="D352" i="12"/>
  <c r="D351" i="12"/>
  <c r="D350" i="12"/>
  <c r="D349" i="12"/>
  <c r="D348" i="12"/>
  <c r="D346" i="12"/>
  <c r="D345" i="12"/>
  <c r="D344" i="12"/>
  <c r="D343" i="12"/>
  <c r="D342" i="12"/>
  <c r="D341" i="12"/>
  <c r="D340" i="12"/>
  <c r="D339" i="12"/>
  <c r="D338" i="12"/>
  <c r="D337" i="12"/>
  <c r="D336" i="12"/>
  <c r="D335" i="12"/>
  <c r="D334" i="12"/>
  <c r="D333" i="12"/>
  <c r="D332" i="12"/>
  <c r="D331" i="12"/>
  <c r="D330" i="12"/>
  <c r="D329" i="12"/>
  <c r="D328" i="12"/>
  <c r="D327" i="12"/>
  <c r="D326" i="12"/>
  <c r="D325" i="12"/>
  <c r="D324" i="12"/>
  <c r="D323" i="12"/>
  <c r="D322" i="12"/>
  <c r="D321" i="12"/>
  <c r="D318" i="12"/>
  <c r="D317" i="12"/>
  <c r="D316" i="12"/>
  <c r="D315" i="12"/>
  <c r="D314" i="12"/>
  <c r="D311" i="12"/>
  <c r="D303" i="12"/>
  <c r="D302" i="12"/>
  <c r="D301" i="12"/>
  <c r="D300" i="12"/>
  <c r="D299" i="12"/>
  <c r="D298" i="12"/>
  <c r="D297" i="12"/>
  <c r="D296" i="12"/>
  <c r="D295" i="12"/>
  <c r="D294" i="12"/>
  <c r="D293" i="12"/>
  <c r="D292" i="12"/>
  <c r="D291" i="12"/>
  <c r="D290" i="12"/>
  <c r="D289" i="12"/>
  <c r="D288" i="12"/>
  <c r="D287" i="12"/>
  <c r="D286" i="12"/>
  <c r="D285" i="12"/>
  <c r="D282" i="12"/>
  <c r="D281" i="12"/>
  <c r="D280" i="12"/>
  <c r="D279" i="12"/>
  <c r="D278" i="12"/>
  <c r="D277" i="12"/>
  <c r="D275" i="12"/>
  <c r="D274" i="12"/>
  <c r="D273" i="12"/>
  <c r="D272" i="12"/>
  <c r="D271" i="12"/>
  <c r="D270" i="12"/>
  <c r="D269" i="12"/>
  <c r="D268" i="12"/>
  <c r="D267" i="12"/>
  <c r="D266" i="12"/>
  <c r="D265" i="12"/>
  <c r="D264" i="12"/>
  <c r="D263" i="12"/>
  <c r="D262" i="12"/>
  <c r="D261" i="12"/>
  <c r="D259" i="12"/>
  <c r="D258" i="12"/>
  <c r="D257" i="12"/>
  <c r="D256" i="12"/>
  <c r="D255" i="12"/>
  <c r="D254" i="12"/>
  <c r="D253" i="12"/>
  <c r="D252" i="12"/>
  <c r="D251" i="12"/>
  <c r="D250" i="12"/>
  <c r="D249" i="12"/>
  <c r="D248" i="12"/>
  <c r="D247" i="12"/>
  <c r="D246" i="12"/>
  <c r="D245" i="12"/>
  <c r="D244" i="12"/>
  <c r="D243" i="12"/>
  <c r="D242" i="12"/>
  <c r="D241" i="12"/>
  <c r="D240" i="12"/>
  <c r="D239" i="12"/>
  <c r="D238" i="12"/>
  <c r="D237" i="12"/>
  <c r="D236" i="12"/>
  <c r="D235" i="12"/>
  <c r="D234" i="12"/>
  <c r="D233" i="12"/>
  <c r="D232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217" i="12"/>
  <c r="D216" i="12"/>
  <c r="D215" i="12"/>
  <c r="D214" i="12"/>
  <c r="D213" i="12"/>
  <c r="D212" i="12"/>
  <c r="D210" i="12"/>
  <c r="D209" i="12"/>
  <c r="D207" i="12"/>
  <c r="D206" i="12"/>
  <c r="D205" i="12"/>
  <c r="D204" i="12"/>
  <c r="D203" i="12"/>
  <c r="D201" i="12"/>
  <c r="D200" i="12"/>
  <c r="D199" i="12"/>
  <c r="D198" i="12"/>
  <c r="D197" i="12"/>
  <c r="D196" i="12"/>
  <c r="D195" i="12"/>
  <c r="D194" i="12"/>
  <c r="D193" i="12"/>
  <c r="D192" i="12"/>
  <c r="D190" i="12"/>
  <c r="D189" i="12"/>
  <c r="D188" i="12"/>
  <c r="D187" i="12"/>
  <c r="D186" i="12"/>
  <c r="D185" i="12"/>
  <c r="D184" i="12"/>
  <c r="D183" i="12"/>
  <c r="D180" i="12"/>
  <c r="D179" i="12"/>
  <c r="D178" i="12"/>
  <c r="D177" i="12"/>
  <c r="D176" i="12"/>
  <c r="D175" i="12"/>
  <c r="D174" i="12"/>
  <c r="D173" i="12"/>
  <c r="D171" i="12"/>
  <c r="D170" i="12"/>
  <c r="D168" i="12"/>
  <c r="D167" i="12"/>
  <c r="D166" i="12"/>
  <c r="D165" i="12"/>
  <c r="D164" i="12"/>
  <c r="D163" i="12"/>
  <c r="D160" i="12"/>
  <c r="D159" i="12"/>
  <c r="D157" i="12"/>
  <c r="D156" i="12"/>
  <c r="D155" i="12"/>
  <c r="D153" i="12"/>
  <c r="D152" i="12"/>
  <c r="D149" i="12"/>
  <c r="D145" i="12"/>
  <c r="D143" i="12"/>
  <c r="D142" i="12"/>
  <c r="D141" i="12"/>
  <c r="D140" i="12"/>
  <c r="D139" i="12"/>
  <c r="D138" i="12"/>
  <c r="D137" i="12"/>
  <c r="D132" i="12"/>
  <c r="D131" i="12"/>
  <c r="D130" i="12"/>
  <c r="D129" i="12"/>
  <c r="D128" i="12"/>
  <c r="D127" i="12"/>
  <c r="D126" i="12"/>
  <c r="D125" i="12"/>
  <c r="D124" i="12"/>
  <c r="D121" i="12"/>
  <c r="D120" i="12"/>
  <c r="D119" i="12"/>
  <c r="D118" i="12"/>
  <c r="D116" i="12"/>
  <c r="D115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I17" i="16" l="1"/>
  <c r="P476" i="1"/>
  <c r="S476" i="1"/>
  <c r="V476" i="1"/>
  <c r="I399" i="12"/>
  <c r="H399" i="12" s="1"/>
  <c r="I392" i="12"/>
  <c r="H392" i="12" s="1"/>
  <c r="I398" i="12"/>
  <c r="H398" i="12" s="1"/>
  <c r="M476" i="1"/>
  <c r="S296" i="1"/>
  <c r="V296" i="1"/>
  <c r="Y296" i="1"/>
  <c r="M296" i="1"/>
  <c r="P296" i="1"/>
  <c r="Y476" i="1"/>
  <c r="I25" i="16"/>
  <c r="I24" i="16"/>
  <c r="I123" i="12"/>
  <c r="H123" i="12" s="1"/>
  <c r="J122" i="12"/>
  <c r="I122" i="12" s="1"/>
  <c r="H122" i="12" s="1"/>
  <c r="I594" i="12"/>
  <c r="H594" i="12" s="1"/>
  <c r="P303" i="1"/>
  <c r="S303" i="1"/>
  <c r="M303" i="1"/>
  <c r="J303" i="1"/>
  <c r="K319" i="12" s="1"/>
  <c r="Y303" i="1"/>
  <c r="I489" i="12"/>
  <c r="H489" i="12" s="1"/>
  <c r="Y419" i="1"/>
  <c r="M419" i="1"/>
  <c r="V419" i="1"/>
  <c r="P419" i="1"/>
  <c r="S419" i="1"/>
  <c r="N426" i="12" s="1"/>
  <c r="I426" i="12" s="1"/>
  <c r="H426" i="12" s="1"/>
  <c r="I182" i="12"/>
  <c r="H182" i="12" s="1"/>
  <c r="M430" i="12"/>
  <c r="I430" i="12" s="1"/>
  <c r="H430" i="12" s="1"/>
  <c r="I312" i="12"/>
  <c r="H312" i="12" s="1"/>
  <c r="I320" i="12"/>
  <c r="H320" i="12" s="1"/>
  <c r="I434" i="12"/>
  <c r="H434" i="12" s="1"/>
  <c r="I431" i="12"/>
  <c r="H431" i="12" s="1"/>
  <c r="I113" i="12"/>
  <c r="H113" i="12" s="1"/>
  <c r="I429" i="12"/>
  <c r="H429" i="12" s="1"/>
  <c r="I428" i="12"/>
  <c r="H428" i="12" s="1"/>
  <c r="N427" i="12"/>
  <c r="M427" i="12"/>
  <c r="I23" i="16"/>
  <c r="I628" i="12"/>
  <c r="H628" i="12" s="1"/>
  <c r="I629" i="12"/>
  <c r="H629" i="12" s="1"/>
  <c r="I604" i="12"/>
  <c r="H604" i="12" s="1"/>
  <c r="I626" i="12"/>
  <c r="H626" i="12" s="1"/>
  <c r="I605" i="12"/>
  <c r="H605" i="12" s="1"/>
  <c r="I602" i="12"/>
  <c r="H602" i="12" s="1"/>
  <c r="I601" i="12"/>
  <c r="H601" i="12" s="1"/>
  <c r="I600" i="12"/>
  <c r="H600" i="12" s="1"/>
  <c r="I555" i="12"/>
  <c r="H555" i="12" s="1"/>
  <c r="I554" i="12"/>
  <c r="H554" i="12" s="1"/>
  <c r="I519" i="12"/>
  <c r="H519" i="12" s="1"/>
  <c r="I508" i="12"/>
  <c r="H508" i="12" s="1"/>
  <c r="I507" i="12"/>
  <c r="H507" i="12" s="1"/>
  <c r="I447" i="12"/>
  <c r="H447" i="12" s="1"/>
  <c r="O501" i="12"/>
  <c r="O502" i="12"/>
  <c r="I502" i="12" s="1"/>
  <c r="H502" i="12" s="1"/>
  <c r="I445" i="12"/>
  <c r="H445" i="12" s="1"/>
  <c r="Y258" i="1"/>
  <c r="M175" i="1"/>
  <c r="V175" i="1"/>
  <c r="Y175" i="1"/>
  <c r="J258" i="1"/>
  <c r="K276" i="12" s="1"/>
  <c r="I276" i="12" s="1"/>
  <c r="H276" i="12" s="1"/>
  <c r="S258" i="1"/>
  <c r="P258" i="1"/>
  <c r="M417" i="1"/>
  <c r="P175" i="1"/>
  <c r="S417" i="1"/>
  <c r="S175" i="1"/>
  <c r="V258" i="1"/>
  <c r="J185" i="1"/>
  <c r="K202" i="12" s="1"/>
  <c r="I202" i="12" s="1"/>
  <c r="H202" i="12" s="1"/>
  <c r="S185" i="1"/>
  <c r="P185" i="1"/>
  <c r="V185" i="1"/>
  <c r="M185" i="1"/>
  <c r="P417" i="1"/>
  <c r="Y122" i="1"/>
  <c r="V417" i="1"/>
  <c r="Y417" i="1"/>
  <c r="M122" i="1"/>
  <c r="P122" i="1"/>
  <c r="M134" i="12" s="1"/>
  <c r="I134" i="12" s="1"/>
  <c r="H134" i="12" s="1"/>
  <c r="S122" i="1"/>
  <c r="V122" i="1"/>
  <c r="O136" i="12" s="1"/>
  <c r="I136" i="12" s="1"/>
  <c r="H136" i="12" s="1"/>
  <c r="I135" i="12"/>
  <c r="H135" i="12" s="1"/>
  <c r="I347" i="12"/>
  <c r="H347" i="12" s="1"/>
  <c r="I21" i="16"/>
  <c r="I307" i="12"/>
  <c r="H307" i="12" s="1"/>
  <c r="I306" i="12"/>
  <c r="H306" i="12" s="1"/>
  <c r="I310" i="12"/>
  <c r="H310" i="12" s="1"/>
  <c r="I305" i="12"/>
  <c r="H305" i="12" s="1"/>
  <c r="J287" i="1"/>
  <c r="K304" i="12" s="1"/>
  <c r="I304" i="12" s="1"/>
  <c r="H304" i="12" s="1"/>
  <c r="V287" i="1"/>
  <c r="S287" i="1"/>
  <c r="P287" i="1"/>
  <c r="M287" i="1"/>
  <c r="I404" i="12"/>
  <c r="H404" i="12" s="1"/>
  <c r="I596" i="12"/>
  <c r="H596" i="12" s="1"/>
  <c r="I595" i="12"/>
  <c r="H595" i="12" s="1"/>
  <c r="I480" i="12"/>
  <c r="H480" i="12" s="1"/>
  <c r="I474" i="12"/>
  <c r="H474" i="12" s="1"/>
  <c r="I19" i="16"/>
  <c r="B161" i="1"/>
  <c r="C161" i="1" s="1"/>
  <c r="J161" i="1" s="1"/>
  <c r="K178" i="12" s="1"/>
  <c r="B160" i="1"/>
  <c r="C160" i="1" s="1"/>
  <c r="P160" i="1" s="1"/>
  <c r="B331" i="1"/>
  <c r="C331" i="1" s="1"/>
  <c r="M331" i="1" s="1"/>
  <c r="B330" i="1"/>
  <c r="D330" i="1" s="1"/>
  <c r="J345" i="12" s="1"/>
  <c r="B329" i="1"/>
  <c r="C329" i="1" s="1"/>
  <c r="P329" i="1" s="1"/>
  <c r="B223" i="1"/>
  <c r="C223" i="1" s="1"/>
  <c r="B222" i="1"/>
  <c r="C222" i="1" s="1"/>
  <c r="B221" i="1"/>
  <c r="C221" i="1" s="1"/>
  <c r="B220" i="1"/>
  <c r="C220" i="1" s="1"/>
  <c r="B219" i="1"/>
  <c r="C219" i="1" s="1"/>
  <c r="B224" i="1"/>
  <c r="C224" i="1" s="1"/>
  <c r="B218" i="1"/>
  <c r="C218" i="1" s="1"/>
  <c r="B217" i="1"/>
  <c r="C217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P202" i="1" s="1"/>
  <c r="B192" i="1"/>
  <c r="C192" i="1" s="1"/>
  <c r="J192" i="1" s="1"/>
  <c r="K210" i="12" s="1"/>
  <c r="B285" i="1"/>
  <c r="C285" i="1" s="1"/>
  <c r="M285" i="1" s="1"/>
  <c r="B504" i="1"/>
  <c r="C504" i="1" s="1"/>
  <c r="B475" i="1"/>
  <c r="C475" i="1" s="1"/>
  <c r="B367" i="1"/>
  <c r="C368" i="1"/>
  <c r="S368" i="1" s="1"/>
  <c r="B377" i="1"/>
  <c r="B378" i="1"/>
  <c r="B379" i="1"/>
  <c r="C379" i="1" s="1"/>
  <c r="M379" i="1" s="1"/>
  <c r="B380" i="1"/>
  <c r="D380" i="1" s="1"/>
  <c r="J396" i="12" s="1"/>
  <c r="B381" i="1"/>
  <c r="C381" i="1" s="1"/>
  <c r="J381" i="1" s="1"/>
  <c r="K397" i="12" s="1"/>
  <c r="B384" i="1"/>
  <c r="J384" i="12"/>
  <c r="I7" i="16"/>
  <c r="M433" i="12" l="1"/>
  <c r="I433" i="12" s="1"/>
  <c r="H433" i="12" s="1"/>
  <c r="I427" i="12"/>
  <c r="H427" i="12" s="1"/>
  <c r="S161" i="1"/>
  <c r="V161" i="1"/>
  <c r="V160" i="1"/>
  <c r="S160" i="1"/>
  <c r="P161" i="1"/>
  <c r="D161" i="1"/>
  <c r="J178" i="12" s="1"/>
  <c r="I178" i="12" s="1"/>
  <c r="H178" i="12" s="1"/>
  <c r="J160" i="1"/>
  <c r="K177" i="12" s="1"/>
  <c r="Y160" i="1"/>
  <c r="D160" i="1"/>
  <c r="J177" i="12" s="1"/>
  <c r="Y161" i="1"/>
  <c r="M160" i="1"/>
  <c r="J331" i="1"/>
  <c r="K346" i="12" s="1"/>
  <c r="V331" i="1"/>
  <c r="M161" i="1"/>
  <c r="S331" i="1"/>
  <c r="P331" i="1"/>
  <c r="Y331" i="1"/>
  <c r="D331" i="1"/>
  <c r="J346" i="12" s="1"/>
  <c r="S329" i="1"/>
  <c r="V329" i="1"/>
  <c r="C330" i="1"/>
  <c r="S330" i="1" s="1"/>
  <c r="J329" i="1"/>
  <c r="K344" i="12" s="1"/>
  <c r="Y329" i="1"/>
  <c r="D329" i="1"/>
  <c r="J344" i="12" s="1"/>
  <c r="M329" i="1"/>
  <c r="Y223" i="1"/>
  <c r="P223" i="1"/>
  <c r="J223" i="1"/>
  <c r="K241" i="12" s="1"/>
  <c r="M223" i="1"/>
  <c r="S223" i="1"/>
  <c r="V223" i="1"/>
  <c r="D223" i="1"/>
  <c r="J241" i="12" s="1"/>
  <c r="Y222" i="1"/>
  <c r="J222" i="1"/>
  <c r="K240" i="12" s="1"/>
  <c r="M222" i="1"/>
  <c r="P222" i="1"/>
  <c r="S222" i="1"/>
  <c r="V222" i="1"/>
  <c r="D222" i="1"/>
  <c r="J240" i="12" s="1"/>
  <c r="Y221" i="1"/>
  <c r="V221" i="1"/>
  <c r="J221" i="1"/>
  <c r="K239" i="12" s="1"/>
  <c r="P221" i="1"/>
  <c r="M221" i="1"/>
  <c r="S221" i="1"/>
  <c r="D221" i="1"/>
  <c r="J239" i="12" s="1"/>
  <c r="Y220" i="1"/>
  <c r="J220" i="1"/>
  <c r="K238" i="12" s="1"/>
  <c r="M220" i="1"/>
  <c r="P220" i="1"/>
  <c r="S220" i="1"/>
  <c r="V220" i="1"/>
  <c r="D220" i="1"/>
  <c r="J238" i="12" s="1"/>
  <c r="J219" i="1"/>
  <c r="K237" i="12" s="1"/>
  <c r="S219" i="1"/>
  <c r="V219" i="1"/>
  <c r="D219" i="1"/>
  <c r="J237" i="12" s="1"/>
  <c r="P219" i="1"/>
  <c r="M219" i="1"/>
  <c r="J224" i="1"/>
  <c r="K242" i="12" s="1"/>
  <c r="M224" i="1"/>
  <c r="P224" i="1"/>
  <c r="S224" i="1"/>
  <c r="V224" i="1"/>
  <c r="D224" i="1"/>
  <c r="Y219" i="1"/>
  <c r="Y218" i="1"/>
  <c r="J218" i="1"/>
  <c r="K236" i="12" s="1"/>
  <c r="M218" i="1"/>
  <c r="P218" i="1"/>
  <c r="S218" i="1"/>
  <c r="V218" i="1"/>
  <c r="D218" i="1"/>
  <c r="J236" i="12" s="1"/>
  <c r="Y217" i="1"/>
  <c r="J217" i="1"/>
  <c r="K235" i="12" s="1"/>
  <c r="V217" i="1"/>
  <c r="M217" i="1"/>
  <c r="P217" i="1"/>
  <c r="S217" i="1"/>
  <c r="D217" i="1"/>
  <c r="J235" i="12" s="1"/>
  <c r="D207" i="1"/>
  <c r="J225" i="12" s="1"/>
  <c r="Y207" i="1"/>
  <c r="J207" i="1"/>
  <c r="K225" i="12" s="1"/>
  <c r="V207" i="1"/>
  <c r="M207" i="1"/>
  <c r="P207" i="1"/>
  <c r="S207" i="1"/>
  <c r="C380" i="1"/>
  <c r="J380" i="1" s="1"/>
  <c r="K396" i="12" s="1"/>
  <c r="I396" i="12" s="1"/>
  <c r="H396" i="12" s="1"/>
  <c r="Y206" i="1"/>
  <c r="J206" i="1"/>
  <c r="K224" i="12" s="1"/>
  <c r="M206" i="1"/>
  <c r="P206" i="1"/>
  <c r="S206" i="1"/>
  <c r="V206" i="1"/>
  <c r="D206" i="1"/>
  <c r="J224" i="12" s="1"/>
  <c r="D381" i="1"/>
  <c r="J397" i="12" s="1"/>
  <c r="I397" i="12" s="1"/>
  <c r="H397" i="12" s="1"/>
  <c r="Y205" i="1"/>
  <c r="J205" i="1"/>
  <c r="K223" i="12" s="1"/>
  <c r="M205" i="1"/>
  <c r="P205" i="1"/>
  <c r="S205" i="1"/>
  <c r="V205" i="1"/>
  <c r="D205" i="1"/>
  <c r="J223" i="12" s="1"/>
  <c r="Y204" i="1"/>
  <c r="V204" i="1"/>
  <c r="J204" i="1"/>
  <c r="K222" i="12" s="1"/>
  <c r="M204" i="1"/>
  <c r="P204" i="1"/>
  <c r="S204" i="1"/>
  <c r="D204" i="1"/>
  <c r="J222" i="12" s="1"/>
  <c r="D203" i="1"/>
  <c r="J221" i="12" s="1"/>
  <c r="Y203" i="1"/>
  <c r="J203" i="1"/>
  <c r="K221" i="12" s="1"/>
  <c r="M203" i="1"/>
  <c r="P203" i="1"/>
  <c r="S203" i="1"/>
  <c r="V203" i="1"/>
  <c r="S202" i="1"/>
  <c r="V202" i="1"/>
  <c r="S192" i="1"/>
  <c r="P192" i="1"/>
  <c r="D379" i="1"/>
  <c r="J395" i="12" s="1"/>
  <c r="J202" i="1"/>
  <c r="K220" i="12" s="1"/>
  <c r="Y202" i="1"/>
  <c r="D202" i="1"/>
  <c r="J220" i="12" s="1"/>
  <c r="D368" i="1"/>
  <c r="J383" i="12" s="1"/>
  <c r="M202" i="1"/>
  <c r="D192" i="1"/>
  <c r="J210" i="12" s="1"/>
  <c r="I210" i="12" s="1"/>
  <c r="H210" i="12" s="1"/>
  <c r="Y192" i="1"/>
  <c r="V192" i="1"/>
  <c r="M192" i="1"/>
  <c r="V285" i="1"/>
  <c r="S285" i="1"/>
  <c r="P285" i="1"/>
  <c r="J285" i="1"/>
  <c r="K302" i="12" s="1"/>
  <c r="Y285" i="1"/>
  <c r="D285" i="1"/>
  <c r="J302" i="12" s="1"/>
  <c r="J504" i="1"/>
  <c r="K520" i="12" s="1"/>
  <c r="S504" i="1"/>
  <c r="D504" i="1"/>
  <c r="J520" i="12" s="1"/>
  <c r="Y504" i="1"/>
  <c r="V504" i="1"/>
  <c r="P504" i="1"/>
  <c r="M504" i="1"/>
  <c r="J475" i="1"/>
  <c r="K491" i="12" s="1"/>
  <c r="M475" i="1"/>
  <c r="D475" i="1"/>
  <c r="J491" i="12" s="1"/>
  <c r="Y475" i="1"/>
  <c r="V475" i="1"/>
  <c r="S475" i="1"/>
  <c r="P475" i="1"/>
  <c r="M368" i="1"/>
  <c r="V368" i="1"/>
  <c r="O384" i="12" s="1"/>
  <c r="Y368" i="1"/>
  <c r="J368" i="1"/>
  <c r="K383" i="12" s="1"/>
  <c r="P368" i="1"/>
  <c r="J379" i="1"/>
  <c r="K395" i="12" s="1"/>
  <c r="V379" i="1"/>
  <c r="Y379" i="1"/>
  <c r="S379" i="1"/>
  <c r="P379" i="1"/>
  <c r="Y381" i="1"/>
  <c r="V381" i="1"/>
  <c r="S381" i="1"/>
  <c r="P381" i="1"/>
  <c r="M381" i="1"/>
  <c r="J110" i="12"/>
  <c r="B94" i="1"/>
  <c r="C94" i="1" s="1"/>
  <c r="B95" i="1"/>
  <c r="C95" i="1" s="1"/>
  <c r="S95" i="1" s="1"/>
  <c r="B96" i="1"/>
  <c r="C96" i="1" s="1"/>
  <c r="J96" i="1" s="1"/>
  <c r="K648" i="12" s="1"/>
  <c r="B97" i="1"/>
  <c r="C97" i="1" s="1"/>
  <c r="J104" i="12"/>
  <c r="J107" i="12"/>
  <c r="B88" i="1"/>
  <c r="B89" i="1"/>
  <c r="B90" i="1"/>
  <c r="D90" i="1" s="1"/>
  <c r="J646" i="12" s="1"/>
  <c r="B91" i="1"/>
  <c r="C91" i="1" s="1"/>
  <c r="B92" i="1"/>
  <c r="C92" i="1" s="1"/>
  <c r="B93" i="1"/>
  <c r="C93" i="1" s="1"/>
  <c r="J65" i="12"/>
  <c r="B40" i="1"/>
  <c r="B41" i="1"/>
  <c r="B42" i="1"/>
  <c r="C42" i="1" s="1"/>
  <c r="B43" i="1"/>
  <c r="C43" i="1" s="1"/>
  <c r="S43" i="1" s="1"/>
  <c r="B44" i="1"/>
  <c r="D44" i="1" s="1"/>
  <c r="J59" i="12" s="1"/>
  <c r="B45" i="1"/>
  <c r="B46" i="1"/>
  <c r="B47" i="1"/>
  <c r="B48" i="1"/>
  <c r="B49" i="1"/>
  <c r="B50" i="1"/>
  <c r="D50" i="1" s="1"/>
  <c r="J644" i="12" s="1"/>
  <c r="B51" i="1"/>
  <c r="D51" i="1" s="1"/>
  <c r="B264" i="1"/>
  <c r="C264" i="1" s="1"/>
  <c r="S264" i="1" s="1"/>
  <c r="J102" i="12"/>
  <c r="B321" i="1"/>
  <c r="C321" i="1" s="1"/>
  <c r="S321" i="1" s="1"/>
  <c r="B320" i="1"/>
  <c r="C320" i="1" s="1"/>
  <c r="S320" i="1" s="1"/>
  <c r="B319" i="1"/>
  <c r="C319" i="1" s="1"/>
  <c r="S319" i="1" s="1"/>
  <c r="B318" i="1"/>
  <c r="D318" i="1" s="1"/>
  <c r="J334" i="12" s="1"/>
  <c r="B322" i="1"/>
  <c r="C372" i="1"/>
  <c r="S372" i="1" s="1"/>
  <c r="B373" i="1"/>
  <c r="C373" i="1" s="1"/>
  <c r="S373" i="1" s="1"/>
  <c r="B374" i="1"/>
  <c r="D374" i="1" s="1"/>
  <c r="J390" i="12" s="1"/>
  <c r="B375" i="1"/>
  <c r="C375" i="1" s="1"/>
  <c r="S375" i="1" s="1"/>
  <c r="C377" i="1"/>
  <c r="S377" i="1" s="1"/>
  <c r="B478" i="1"/>
  <c r="C478" i="1" s="1"/>
  <c r="S478" i="1" s="1"/>
  <c r="B481" i="1"/>
  <c r="C481" i="1" s="1"/>
  <c r="S481" i="1" s="1"/>
  <c r="B156" i="1"/>
  <c r="C156" i="1" s="1"/>
  <c r="S156" i="1" s="1"/>
  <c r="G22" i="16"/>
  <c r="E117" i="16"/>
  <c r="G20" i="16"/>
  <c r="S42" i="1" l="1"/>
  <c r="N58" i="12" s="1"/>
  <c r="P42" i="1"/>
  <c r="I395" i="12"/>
  <c r="H395" i="12" s="1"/>
  <c r="I520" i="12"/>
  <c r="H520" i="12" s="1"/>
  <c r="I177" i="12"/>
  <c r="H177" i="12" s="1"/>
  <c r="I225" i="12"/>
  <c r="H225" i="12" s="1"/>
  <c r="I235" i="12"/>
  <c r="H235" i="12" s="1"/>
  <c r="I344" i="12"/>
  <c r="H344" i="12" s="1"/>
  <c r="I222" i="12"/>
  <c r="H222" i="12" s="1"/>
  <c r="I240" i="12"/>
  <c r="H240" i="12" s="1"/>
  <c r="I346" i="12"/>
  <c r="H346" i="12" s="1"/>
  <c r="I236" i="12"/>
  <c r="H236" i="12" s="1"/>
  <c r="I237" i="12"/>
  <c r="H237" i="12" s="1"/>
  <c r="I241" i="12"/>
  <c r="H241" i="12" s="1"/>
  <c r="I221" i="12"/>
  <c r="H221" i="12" s="1"/>
  <c r="I223" i="12"/>
  <c r="H223" i="12" s="1"/>
  <c r="I224" i="12"/>
  <c r="H224" i="12" s="1"/>
  <c r="I239" i="12"/>
  <c r="H239" i="12" s="1"/>
  <c r="I220" i="12"/>
  <c r="H220" i="12" s="1"/>
  <c r="I238" i="12"/>
  <c r="H238" i="12" s="1"/>
  <c r="Y330" i="1"/>
  <c r="V330" i="1"/>
  <c r="J330" i="1"/>
  <c r="M330" i="1"/>
  <c r="P330" i="1"/>
  <c r="Y380" i="1"/>
  <c r="P380" i="1"/>
  <c r="S380" i="1"/>
  <c r="V380" i="1"/>
  <c r="M380" i="1"/>
  <c r="C90" i="1"/>
  <c r="S90" i="1" s="1"/>
  <c r="I302" i="12"/>
  <c r="H302" i="12" s="1"/>
  <c r="D97" i="1"/>
  <c r="J111" i="12" s="1"/>
  <c r="I491" i="12"/>
  <c r="H491" i="12" s="1"/>
  <c r="C50" i="1"/>
  <c r="J50" i="1" s="1"/>
  <c r="I383" i="12"/>
  <c r="H383" i="12" s="1"/>
  <c r="I384" i="12"/>
  <c r="H384" i="12" s="1"/>
  <c r="D96" i="1"/>
  <c r="J648" i="12" s="1"/>
  <c r="I648" i="12" s="1"/>
  <c r="D91" i="1"/>
  <c r="J105" i="12" s="1"/>
  <c r="D95" i="1"/>
  <c r="J109" i="12" s="1"/>
  <c r="I104" i="12"/>
  <c r="H104" i="12" s="1"/>
  <c r="I107" i="12"/>
  <c r="H107" i="12" s="1"/>
  <c r="I110" i="12"/>
  <c r="H110" i="12" s="1"/>
  <c r="I102" i="12"/>
  <c r="H102" i="12" s="1"/>
  <c r="I65" i="12"/>
  <c r="H65" i="12" s="1"/>
  <c r="J97" i="1"/>
  <c r="K111" i="12" s="1"/>
  <c r="S97" i="1"/>
  <c r="J91" i="1"/>
  <c r="K105" i="12" s="1"/>
  <c r="S91" i="1"/>
  <c r="J94" i="1"/>
  <c r="K108" i="12" s="1"/>
  <c r="S94" i="1"/>
  <c r="J93" i="1"/>
  <c r="K647" i="12" s="1"/>
  <c r="S93" i="1"/>
  <c r="J92" i="1"/>
  <c r="K106" i="12" s="1"/>
  <c r="S92" i="1"/>
  <c r="S96" i="1"/>
  <c r="J95" i="1"/>
  <c r="K109" i="12" s="1"/>
  <c r="Y95" i="1"/>
  <c r="D94" i="1"/>
  <c r="J108" i="12" s="1"/>
  <c r="V95" i="1"/>
  <c r="P95" i="1"/>
  <c r="M95" i="1"/>
  <c r="Y96" i="1"/>
  <c r="V96" i="1"/>
  <c r="Y97" i="1"/>
  <c r="P96" i="1"/>
  <c r="M96" i="1"/>
  <c r="M97" i="1"/>
  <c r="V97" i="1"/>
  <c r="P97" i="1"/>
  <c r="D92" i="1"/>
  <c r="J106" i="12" s="1"/>
  <c r="D93" i="1"/>
  <c r="P92" i="1"/>
  <c r="Y92" i="1"/>
  <c r="V92" i="1"/>
  <c r="M92" i="1"/>
  <c r="P93" i="1"/>
  <c r="C51" i="1"/>
  <c r="Y93" i="1"/>
  <c r="V93" i="1"/>
  <c r="M93" i="1"/>
  <c r="Y94" i="1"/>
  <c r="V94" i="1"/>
  <c r="P94" i="1"/>
  <c r="M94" i="1"/>
  <c r="J264" i="1"/>
  <c r="K279" i="12" s="1"/>
  <c r="Y264" i="1"/>
  <c r="D264" i="1"/>
  <c r="V264" i="1"/>
  <c r="P264" i="1"/>
  <c r="M264" i="1"/>
  <c r="Y91" i="1"/>
  <c r="V91" i="1"/>
  <c r="P91" i="1"/>
  <c r="C44" i="1"/>
  <c r="M91" i="1"/>
  <c r="D43" i="1"/>
  <c r="J58" i="12" s="1"/>
  <c r="D42" i="1"/>
  <c r="J373" i="1"/>
  <c r="K389" i="12" s="1"/>
  <c r="V320" i="1"/>
  <c r="P321" i="1"/>
  <c r="Y43" i="1"/>
  <c r="J43" i="1"/>
  <c r="K58" i="12" s="1"/>
  <c r="P43" i="1"/>
  <c r="J42" i="1"/>
  <c r="Y42" i="1"/>
  <c r="M42" i="1"/>
  <c r="M43" i="1"/>
  <c r="V42" i="1"/>
  <c r="V43" i="1"/>
  <c r="D321" i="1"/>
  <c r="J337" i="12" s="1"/>
  <c r="P320" i="1"/>
  <c r="M321" i="1"/>
  <c r="J321" i="1"/>
  <c r="K337" i="12" s="1"/>
  <c r="Y321" i="1"/>
  <c r="V321" i="1"/>
  <c r="J320" i="1"/>
  <c r="K336" i="12" s="1"/>
  <c r="Y320" i="1"/>
  <c r="M320" i="1"/>
  <c r="D320" i="1"/>
  <c r="J336" i="12" s="1"/>
  <c r="C318" i="1"/>
  <c r="S318" i="1" s="1"/>
  <c r="M319" i="1"/>
  <c r="Y319" i="1"/>
  <c r="P319" i="1"/>
  <c r="J319" i="1"/>
  <c r="K335" i="12" s="1"/>
  <c r="V319" i="1"/>
  <c r="D319" i="1"/>
  <c r="J335" i="12" s="1"/>
  <c r="D373" i="1"/>
  <c r="J389" i="12" s="1"/>
  <c r="P373" i="1"/>
  <c r="D372" i="1"/>
  <c r="C374" i="1"/>
  <c r="S374" i="1" s="1"/>
  <c r="P375" i="1"/>
  <c r="J375" i="1"/>
  <c r="K391" i="12" s="1"/>
  <c r="V375" i="1"/>
  <c r="M375" i="1"/>
  <c r="Y375" i="1"/>
  <c r="M372" i="1"/>
  <c r="Y372" i="1"/>
  <c r="P372" i="1"/>
  <c r="J372" i="1"/>
  <c r="K388" i="12" s="1"/>
  <c r="V372" i="1"/>
  <c r="D375" i="1"/>
  <c r="J391" i="12" s="1"/>
  <c r="Y373" i="1"/>
  <c r="M373" i="1"/>
  <c r="V373" i="1"/>
  <c r="D377" i="1"/>
  <c r="J393" i="12" s="1"/>
  <c r="D478" i="1"/>
  <c r="J494" i="12" s="1"/>
  <c r="M478" i="1"/>
  <c r="Y478" i="1"/>
  <c r="P478" i="1"/>
  <c r="J478" i="1"/>
  <c r="K494" i="12" s="1"/>
  <c r="V478" i="1"/>
  <c r="D481" i="1"/>
  <c r="J497" i="12" s="1"/>
  <c r="D156" i="1"/>
  <c r="J481" i="1"/>
  <c r="K497" i="12" s="1"/>
  <c r="P481" i="1"/>
  <c r="Y481" i="1"/>
  <c r="M481" i="1"/>
  <c r="V481" i="1"/>
  <c r="M156" i="1"/>
  <c r="P156" i="1"/>
  <c r="J156" i="1"/>
  <c r="K172" i="12" s="1"/>
  <c r="V156" i="1"/>
  <c r="Y156" i="1"/>
  <c r="O59" i="12" l="1"/>
  <c r="M57" i="12"/>
  <c r="K643" i="12"/>
  <c r="K57" i="12"/>
  <c r="I391" i="12"/>
  <c r="H391" i="12" s="1"/>
  <c r="K345" i="12"/>
  <c r="I345" i="12" s="1"/>
  <c r="H345" i="12" s="1"/>
  <c r="K644" i="12"/>
  <c r="I644" i="12" s="1"/>
  <c r="H644" i="12" s="1"/>
  <c r="H648" i="12"/>
  <c r="J90" i="1"/>
  <c r="M90" i="1"/>
  <c r="V90" i="1"/>
  <c r="P90" i="1"/>
  <c r="Y90" i="1"/>
  <c r="I111" i="12"/>
  <c r="H111" i="12" s="1"/>
  <c r="J57" i="12"/>
  <c r="J643" i="12"/>
  <c r="V50" i="1"/>
  <c r="S50" i="1"/>
  <c r="M50" i="1"/>
  <c r="P50" i="1"/>
  <c r="Y50" i="1"/>
  <c r="I105" i="12"/>
  <c r="H105" i="12" s="1"/>
  <c r="I109" i="12"/>
  <c r="H109" i="12" s="1"/>
  <c r="I336" i="12"/>
  <c r="H336" i="12" s="1"/>
  <c r="I335" i="12"/>
  <c r="H335" i="12" s="1"/>
  <c r="I497" i="12"/>
  <c r="H497" i="12" s="1"/>
  <c r="I389" i="12"/>
  <c r="H389" i="12" s="1"/>
  <c r="I494" i="12"/>
  <c r="H494" i="12" s="1"/>
  <c r="I106" i="12"/>
  <c r="H106" i="12" s="1"/>
  <c r="I337" i="12"/>
  <c r="H337" i="12" s="1"/>
  <c r="I108" i="12"/>
  <c r="H108" i="12" s="1"/>
  <c r="P44" i="1"/>
  <c r="S44" i="1"/>
  <c r="J51" i="1"/>
  <c r="K66" i="12" s="1"/>
  <c r="S51" i="1"/>
  <c r="J647" i="12"/>
  <c r="P51" i="1"/>
  <c r="V51" i="1"/>
  <c r="Y51" i="1"/>
  <c r="M51" i="1"/>
  <c r="J279" i="12"/>
  <c r="I279" i="12" s="1"/>
  <c r="H279" i="12" s="1"/>
  <c r="M44" i="1"/>
  <c r="J44" i="1"/>
  <c r="V44" i="1"/>
  <c r="Y44" i="1"/>
  <c r="J318" i="1"/>
  <c r="M374" i="1"/>
  <c r="Y318" i="1"/>
  <c r="V318" i="1"/>
  <c r="P318" i="1"/>
  <c r="M318" i="1"/>
  <c r="V374" i="1"/>
  <c r="P374" i="1"/>
  <c r="J374" i="1"/>
  <c r="Y374" i="1"/>
  <c r="B617" i="1"/>
  <c r="C617" i="1" s="1"/>
  <c r="S617" i="1" s="1"/>
  <c r="B618" i="1"/>
  <c r="C618" i="1" s="1"/>
  <c r="S618" i="1" s="1"/>
  <c r="J388" i="12"/>
  <c r="I643" i="12" l="1"/>
  <c r="H643" i="12" s="1"/>
  <c r="K646" i="12"/>
  <c r="I646" i="12" s="1"/>
  <c r="H646" i="12" s="1"/>
  <c r="K390" i="12"/>
  <c r="I390" i="12" s="1"/>
  <c r="H390" i="12" s="1"/>
  <c r="K334" i="12"/>
  <c r="I334" i="12" s="1"/>
  <c r="H334" i="12" s="1"/>
  <c r="K59" i="12"/>
  <c r="I59" i="12" s="1"/>
  <c r="H59" i="12" s="1"/>
  <c r="I647" i="12"/>
  <c r="H647" i="12" s="1"/>
  <c r="I57" i="12"/>
  <c r="H57" i="12" s="1"/>
  <c r="I388" i="12"/>
  <c r="H388" i="12" s="1"/>
  <c r="D617" i="1"/>
  <c r="J617" i="1"/>
  <c r="K638" i="12" s="1"/>
  <c r="P617" i="1"/>
  <c r="Y617" i="1"/>
  <c r="M617" i="1"/>
  <c r="J618" i="1"/>
  <c r="K639" i="12" s="1"/>
  <c r="Y618" i="1"/>
  <c r="M618" i="1"/>
  <c r="D618" i="1"/>
  <c r="J639" i="12" s="1"/>
  <c r="V617" i="1"/>
  <c r="P618" i="1"/>
  <c r="V618" i="1"/>
  <c r="B477" i="1"/>
  <c r="C477" i="1" s="1"/>
  <c r="S477" i="1" s="1"/>
  <c r="B480" i="1"/>
  <c r="C480" i="1" s="1"/>
  <c r="S480" i="1" s="1"/>
  <c r="B479" i="1"/>
  <c r="C479" i="1" s="1"/>
  <c r="S479" i="1" s="1"/>
  <c r="B405" i="1"/>
  <c r="C405" i="1" s="1"/>
  <c r="S405" i="1" s="1"/>
  <c r="C322" i="1"/>
  <c r="S322" i="1" s="1"/>
  <c r="C193" i="1"/>
  <c r="S193" i="1" s="1"/>
  <c r="D193" i="1"/>
  <c r="I639" i="12" l="1"/>
  <c r="H639" i="12" s="1"/>
  <c r="J638" i="12"/>
  <c r="P479" i="1"/>
  <c r="J193" i="1"/>
  <c r="K211" i="12" s="1"/>
  <c r="J211" i="12"/>
  <c r="P480" i="1"/>
  <c r="J477" i="1"/>
  <c r="K493" i="12" s="1"/>
  <c r="P477" i="1"/>
  <c r="Y477" i="1"/>
  <c r="M477" i="1"/>
  <c r="D477" i="1"/>
  <c r="J493" i="12" s="1"/>
  <c r="D479" i="1"/>
  <c r="J495" i="12" s="1"/>
  <c r="V477" i="1"/>
  <c r="J480" i="1"/>
  <c r="K496" i="12" s="1"/>
  <c r="Y480" i="1"/>
  <c r="M480" i="1"/>
  <c r="D480" i="1"/>
  <c r="J496" i="12" s="1"/>
  <c r="V480" i="1"/>
  <c r="J479" i="1"/>
  <c r="K495" i="12" s="1"/>
  <c r="Y479" i="1"/>
  <c r="M479" i="1"/>
  <c r="V479" i="1"/>
  <c r="D405" i="1"/>
  <c r="J421" i="12" s="1"/>
  <c r="P405" i="1"/>
  <c r="M405" i="1"/>
  <c r="Y405" i="1"/>
  <c r="J405" i="1"/>
  <c r="K421" i="12" s="1"/>
  <c r="V405" i="1"/>
  <c r="M322" i="1"/>
  <c r="P322" i="1"/>
  <c r="J322" i="1"/>
  <c r="K636" i="12" s="1"/>
  <c r="Y322" i="1"/>
  <c r="V322" i="1"/>
  <c r="D322" i="1"/>
  <c r="J636" i="12" s="1"/>
  <c r="P193" i="1"/>
  <c r="Y193" i="1"/>
  <c r="M193" i="1"/>
  <c r="L315" i="12" s="1"/>
  <c r="V193" i="1"/>
  <c r="B463" i="1"/>
  <c r="C463" i="1" s="1"/>
  <c r="S463" i="1" s="1"/>
  <c r="B110" i="1"/>
  <c r="C110" i="1" s="1"/>
  <c r="S110" i="1" s="1"/>
  <c r="B298" i="1"/>
  <c r="C298" i="1" s="1"/>
  <c r="S298" i="1" s="1"/>
  <c r="B317" i="1"/>
  <c r="C317" i="1" s="1"/>
  <c r="S317" i="1" s="1"/>
  <c r="B299" i="1"/>
  <c r="C299" i="1" s="1"/>
  <c r="S299" i="1" s="1"/>
  <c r="B177" i="1"/>
  <c r="C177" i="1" s="1"/>
  <c r="S177" i="1" s="1"/>
  <c r="B153" i="1"/>
  <c r="C153" i="1" s="1"/>
  <c r="S153" i="1" s="1"/>
  <c r="B611" i="1"/>
  <c r="D611" i="1" s="1"/>
  <c r="J627" i="12" s="1"/>
  <c r="B616" i="1"/>
  <c r="C616" i="1" s="1"/>
  <c r="S616" i="1" s="1"/>
  <c r="B619" i="1"/>
  <c r="C619" i="1" s="1"/>
  <c r="S619" i="1" s="1"/>
  <c r="B270" i="1"/>
  <c r="C270" i="1" s="1"/>
  <c r="S270" i="1" s="1"/>
  <c r="B446" i="1"/>
  <c r="C446" i="1" s="1"/>
  <c r="S446" i="1" s="1"/>
  <c r="B444" i="1"/>
  <c r="C444" i="1" s="1"/>
  <c r="S444" i="1" s="1"/>
  <c r="B273" i="1"/>
  <c r="C273" i="1" s="1"/>
  <c r="S273" i="1" s="1"/>
  <c r="B267" i="1"/>
  <c r="C267" i="1" s="1"/>
  <c r="S267" i="1" s="1"/>
  <c r="B266" i="1"/>
  <c r="C266" i="1" s="1"/>
  <c r="S266" i="1" s="1"/>
  <c r="B265" i="1"/>
  <c r="C265" i="1" s="1"/>
  <c r="S265" i="1" s="1"/>
  <c r="B260" i="1"/>
  <c r="C260" i="1" s="1"/>
  <c r="S260" i="1" s="1"/>
  <c r="B196" i="1"/>
  <c r="C196" i="1" s="1"/>
  <c r="S196" i="1" s="1"/>
  <c r="B186" i="1"/>
  <c r="C186" i="1" s="1"/>
  <c r="S186" i="1" s="1"/>
  <c r="B180" i="1"/>
  <c r="C180" i="1" s="1"/>
  <c r="S180" i="1" s="1"/>
  <c r="B179" i="1"/>
  <c r="C179" i="1" s="1"/>
  <c r="S179" i="1" s="1"/>
  <c r="I636" i="12" l="1"/>
  <c r="H636" i="12" s="1"/>
  <c r="I638" i="12"/>
  <c r="H638" i="12" s="1"/>
  <c r="I211" i="12"/>
  <c r="H211" i="12" s="1"/>
  <c r="I495" i="12"/>
  <c r="H495" i="12" s="1"/>
  <c r="I493" i="12"/>
  <c r="H493" i="12" s="1"/>
  <c r="I496" i="12"/>
  <c r="H496" i="12" s="1"/>
  <c r="I421" i="12"/>
  <c r="H421" i="12" s="1"/>
  <c r="P186" i="1"/>
  <c r="P463" i="1"/>
  <c r="M463" i="1"/>
  <c r="Y463" i="1"/>
  <c r="J463" i="1"/>
  <c r="K479" i="12" s="1"/>
  <c r="V463" i="1"/>
  <c r="D463" i="1"/>
  <c r="J479" i="12" s="1"/>
  <c r="D110" i="1"/>
  <c r="J124" i="12" s="1"/>
  <c r="J110" i="1"/>
  <c r="K124" i="12" s="1"/>
  <c r="P110" i="1"/>
  <c r="M110" i="1"/>
  <c r="Y110" i="1"/>
  <c r="V110" i="1"/>
  <c r="D317" i="1"/>
  <c r="J333" i="12" s="1"/>
  <c r="M298" i="1"/>
  <c r="Y298" i="1"/>
  <c r="P298" i="1"/>
  <c r="J298" i="1"/>
  <c r="K314" i="12" s="1"/>
  <c r="V298" i="1"/>
  <c r="D298" i="1"/>
  <c r="J314" i="12" s="1"/>
  <c r="P299" i="1"/>
  <c r="M317" i="1"/>
  <c r="Y317" i="1"/>
  <c r="P317" i="1"/>
  <c r="J317" i="1"/>
  <c r="K333" i="12" s="1"/>
  <c r="V317" i="1"/>
  <c r="D177" i="1"/>
  <c r="J193" i="12" s="1"/>
  <c r="D299" i="1"/>
  <c r="J315" i="12" s="1"/>
  <c r="M299" i="1"/>
  <c r="Y299" i="1"/>
  <c r="J299" i="1"/>
  <c r="K315" i="12" s="1"/>
  <c r="V299" i="1"/>
  <c r="P177" i="1"/>
  <c r="C611" i="1"/>
  <c r="J177" i="1"/>
  <c r="K193" i="12" s="1"/>
  <c r="M177" i="1"/>
  <c r="L39" i="12" s="1"/>
  <c r="Y177" i="1"/>
  <c r="J153" i="1"/>
  <c r="K169" i="12" s="1"/>
  <c r="M153" i="1"/>
  <c r="D153" i="1"/>
  <c r="J169" i="12" s="1"/>
  <c r="V177" i="1"/>
  <c r="Y153" i="1"/>
  <c r="P153" i="1"/>
  <c r="V153" i="1"/>
  <c r="J616" i="1"/>
  <c r="K634" i="12" s="1"/>
  <c r="P616" i="1"/>
  <c r="Y616" i="1"/>
  <c r="M616" i="1"/>
  <c r="D616" i="1"/>
  <c r="J634" i="12" s="1"/>
  <c r="J619" i="1"/>
  <c r="K635" i="12" s="1"/>
  <c r="Y619" i="1"/>
  <c r="M619" i="1"/>
  <c r="V616" i="1"/>
  <c r="D619" i="1"/>
  <c r="J635" i="12" s="1"/>
  <c r="P619" i="1"/>
  <c r="V619" i="1"/>
  <c r="D270" i="1"/>
  <c r="J287" i="12" s="1"/>
  <c r="J270" i="1"/>
  <c r="K287" i="12" s="1"/>
  <c r="P270" i="1"/>
  <c r="Y270" i="1"/>
  <c r="M270" i="1"/>
  <c r="V270" i="1"/>
  <c r="D446" i="1"/>
  <c r="J462" i="12" s="1"/>
  <c r="P444" i="1"/>
  <c r="P446" i="1"/>
  <c r="M446" i="1"/>
  <c r="Y446" i="1"/>
  <c r="V446" i="1"/>
  <c r="J446" i="1"/>
  <c r="K462" i="12" s="1"/>
  <c r="V444" i="1"/>
  <c r="J444" i="1"/>
  <c r="K460" i="12" s="1"/>
  <c r="M444" i="1"/>
  <c r="Y444" i="1"/>
  <c r="D444" i="1"/>
  <c r="J460" i="12" s="1"/>
  <c r="P273" i="1"/>
  <c r="J273" i="1"/>
  <c r="K290" i="12" s="1"/>
  <c r="M273" i="1"/>
  <c r="Y273" i="1"/>
  <c r="D273" i="1"/>
  <c r="J290" i="12" s="1"/>
  <c r="V273" i="1"/>
  <c r="D267" i="1"/>
  <c r="J281" i="12" s="1"/>
  <c r="J267" i="1"/>
  <c r="K281" i="12" s="1"/>
  <c r="P267" i="1"/>
  <c r="Y267" i="1"/>
  <c r="M267" i="1"/>
  <c r="M266" i="1"/>
  <c r="V266" i="1"/>
  <c r="J266" i="1"/>
  <c r="K280" i="12" s="1"/>
  <c r="D266" i="1"/>
  <c r="J280" i="12" s="1"/>
  <c r="V267" i="1"/>
  <c r="P266" i="1"/>
  <c r="Y266" i="1"/>
  <c r="P265" i="1"/>
  <c r="Y265" i="1"/>
  <c r="M265" i="1"/>
  <c r="D265" i="1"/>
  <c r="V265" i="1"/>
  <c r="J265" i="1"/>
  <c r="D260" i="1"/>
  <c r="J278" i="12" s="1"/>
  <c r="J260" i="1"/>
  <c r="K278" i="12" s="1"/>
  <c r="P260" i="1"/>
  <c r="M260" i="1"/>
  <c r="Y260" i="1"/>
  <c r="J196" i="1"/>
  <c r="K214" i="12" s="1"/>
  <c r="V196" i="1"/>
  <c r="P196" i="1"/>
  <c r="M196" i="1"/>
  <c r="Y196" i="1"/>
  <c r="V260" i="1"/>
  <c r="D196" i="1"/>
  <c r="J214" i="12" s="1"/>
  <c r="J186" i="1"/>
  <c r="K203" i="12" s="1"/>
  <c r="D186" i="1"/>
  <c r="J203" i="12" s="1"/>
  <c r="Y186" i="1"/>
  <c r="M186" i="1"/>
  <c r="V186" i="1"/>
  <c r="M180" i="1"/>
  <c r="P180" i="1"/>
  <c r="J180" i="1"/>
  <c r="K196" i="12" s="1"/>
  <c r="V180" i="1"/>
  <c r="D180" i="1"/>
  <c r="J196" i="12" s="1"/>
  <c r="P179" i="1"/>
  <c r="Y180" i="1"/>
  <c r="M179" i="1"/>
  <c r="Y179" i="1"/>
  <c r="J179" i="1"/>
  <c r="K195" i="12" s="1"/>
  <c r="V179" i="1"/>
  <c r="D179" i="1"/>
  <c r="J195" i="12" s="1"/>
  <c r="I315" i="12" l="1"/>
  <c r="H315" i="12" s="1"/>
  <c r="I314" i="12"/>
  <c r="H314" i="12" s="1"/>
  <c r="I635" i="12"/>
  <c r="H635" i="12" s="1"/>
  <c r="I634" i="12"/>
  <c r="H634" i="12" s="1"/>
  <c r="I196" i="12"/>
  <c r="H196" i="12" s="1"/>
  <c r="I290" i="12"/>
  <c r="H290" i="12" s="1"/>
  <c r="I203" i="12"/>
  <c r="H203" i="12" s="1"/>
  <c r="I195" i="12"/>
  <c r="H195" i="12" s="1"/>
  <c r="I460" i="12"/>
  <c r="H460" i="12" s="1"/>
  <c r="I124" i="12"/>
  <c r="H124" i="12" s="1"/>
  <c r="I280" i="12"/>
  <c r="H280" i="12" s="1"/>
  <c r="I287" i="12"/>
  <c r="H287" i="12" s="1"/>
  <c r="I278" i="12"/>
  <c r="H278" i="12" s="1"/>
  <c r="I214" i="12"/>
  <c r="H214" i="12" s="1"/>
  <c r="I193" i="12"/>
  <c r="H193" i="12" s="1"/>
  <c r="I281" i="12"/>
  <c r="H281" i="12" s="1"/>
  <c r="I462" i="12"/>
  <c r="H462" i="12" s="1"/>
  <c r="I479" i="12"/>
  <c r="H479" i="12" s="1"/>
  <c r="I333" i="12"/>
  <c r="H333" i="12" s="1"/>
  <c r="M611" i="1"/>
  <c r="S611" i="1"/>
  <c r="J611" i="1"/>
  <c r="P611" i="1"/>
  <c r="V611" i="1"/>
  <c r="Y611" i="1"/>
  <c r="K627" i="12" l="1"/>
  <c r="I627" i="12" s="1"/>
  <c r="H627" i="12" s="1"/>
  <c r="B7" i="1"/>
  <c r="B8" i="1"/>
  <c r="B9" i="1"/>
  <c r="B10" i="1"/>
  <c r="D10" i="1" s="1"/>
  <c r="J23" i="12" s="1"/>
  <c r="B11" i="1"/>
  <c r="D11" i="1" s="1"/>
  <c r="J24" i="12" s="1"/>
  <c r="B12" i="1"/>
  <c r="D12" i="1" s="1"/>
  <c r="J25" i="12" s="1"/>
  <c r="B13" i="1"/>
  <c r="D13" i="1" s="1"/>
  <c r="J26" i="12" s="1"/>
  <c r="B14" i="1"/>
  <c r="D14" i="1" s="1"/>
  <c r="J27" i="12" s="1"/>
  <c r="B15" i="1"/>
  <c r="B16" i="1"/>
  <c r="B17" i="1"/>
  <c r="B18" i="1"/>
  <c r="D18" i="1" s="1"/>
  <c r="J31" i="12" s="1"/>
  <c r="B19" i="1"/>
  <c r="D19" i="1" s="1"/>
  <c r="J32" i="12" s="1"/>
  <c r="B20" i="1"/>
  <c r="C20" i="1" s="1"/>
  <c r="S20" i="1" s="1"/>
  <c r="B21" i="1"/>
  <c r="D21" i="1" s="1"/>
  <c r="J34" i="12" s="1"/>
  <c r="B22" i="1"/>
  <c r="D22" i="1" s="1"/>
  <c r="J35" i="12" s="1"/>
  <c r="B23" i="1"/>
  <c r="D23" i="1" s="1"/>
  <c r="J36" i="12" s="1"/>
  <c r="B24" i="1"/>
  <c r="B25" i="1"/>
  <c r="B26" i="1"/>
  <c r="D26" i="1" s="1"/>
  <c r="J39" i="12" s="1"/>
  <c r="B27" i="1"/>
  <c r="C27" i="1" s="1"/>
  <c r="S27" i="1" s="1"/>
  <c r="B28" i="1"/>
  <c r="D28" i="1" s="1"/>
  <c r="J41" i="12" s="1"/>
  <c r="B29" i="1"/>
  <c r="D29" i="1" s="1"/>
  <c r="J42" i="12" s="1"/>
  <c r="B30" i="1"/>
  <c r="C30" i="1" s="1"/>
  <c r="S30" i="1" s="1"/>
  <c r="B31" i="1"/>
  <c r="B32" i="1"/>
  <c r="B33" i="1"/>
  <c r="B34" i="1"/>
  <c r="D34" i="1" s="1"/>
  <c r="J47" i="12" s="1"/>
  <c r="B35" i="1"/>
  <c r="D35" i="1" s="1"/>
  <c r="J48" i="12" s="1"/>
  <c r="B36" i="1"/>
  <c r="D36" i="1" s="1"/>
  <c r="J49" i="12" s="1"/>
  <c r="B37" i="1"/>
  <c r="C37" i="1" s="1"/>
  <c r="S37" i="1" s="1"/>
  <c r="B38" i="1"/>
  <c r="D38" i="1" s="1"/>
  <c r="J53" i="12" s="1"/>
  <c r="B39" i="1"/>
  <c r="D45" i="1"/>
  <c r="J60" i="12" s="1"/>
  <c r="D46" i="1"/>
  <c r="J61" i="12" s="1"/>
  <c r="D47" i="1"/>
  <c r="J62" i="12" s="1"/>
  <c r="D49" i="1"/>
  <c r="J64" i="12" s="1"/>
  <c r="B52" i="1"/>
  <c r="D52" i="1" s="1"/>
  <c r="J67" i="12" s="1"/>
  <c r="B53" i="1"/>
  <c r="D53" i="1" s="1"/>
  <c r="J68" i="12" s="1"/>
  <c r="B54" i="1"/>
  <c r="C54" i="1" s="1"/>
  <c r="S54" i="1" s="1"/>
  <c r="B55" i="1"/>
  <c r="D55" i="1" s="1"/>
  <c r="J70" i="12" s="1"/>
  <c r="B56" i="1"/>
  <c r="B57" i="1"/>
  <c r="D57" i="1" s="1"/>
  <c r="B58" i="1"/>
  <c r="D58" i="1" s="1"/>
  <c r="J72" i="12" s="1"/>
  <c r="B59" i="1"/>
  <c r="C59" i="1" s="1"/>
  <c r="S59" i="1" s="1"/>
  <c r="B60" i="1"/>
  <c r="C60" i="1" s="1"/>
  <c r="S60" i="1" s="1"/>
  <c r="B61" i="1"/>
  <c r="D61" i="1" s="1"/>
  <c r="J75" i="12" s="1"/>
  <c r="B62" i="1"/>
  <c r="D62" i="1" s="1"/>
  <c r="J76" i="12" s="1"/>
  <c r="B63" i="1"/>
  <c r="D63" i="1" s="1"/>
  <c r="J77" i="12" s="1"/>
  <c r="B64" i="1"/>
  <c r="B65" i="1"/>
  <c r="C65" i="1" s="1"/>
  <c r="S65" i="1" s="1"/>
  <c r="B66" i="1"/>
  <c r="C66" i="1" s="1"/>
  <c r="S66" i="1" s="1"/>
  <c r="B67" i="1"/>
  <c r="D67" i="1" s="1"/>
  <c r="J81" i="12" s="1"/>
  <c r="B68" i="1"/>
  <c r="C68" i="1" s="1"/>
  <c r="S68" i="1" s="1"/>
  <c r="B69" i="1"/>
  <c r="D69" i="1" s="1"/>
  <c r="J83" i="12" s="1"/>
  <c r="B70" i="1"/>
  <c r="C70" i="1" s="1"/>
  <c r="S70" i="1" s="1"/>
  <c r="B71" i="1"/>
  <c r="C71" i="1" s="1"/>
  <c r="S71" i="1" s="1"/>
  <c r="B72" i="1"/>
  <c r="B73" i="1"/>
  <c r="D73" i="1" s="1"/>
  <c r="J87" i="12" s="1"/>
  <c r="B74" i="1"/>
  <c r="D74" i="1" s="1"/>
  <c r="J88" i="12" s="1"/>
  <c r="B75" i="1"/>
  <c r="C75" i="1" s="1"/>
  <c r="S75" i="1" s="1"/>
  <c r="B76" i="1"/>
  <c r="D76" i="1" s="1"/>
  <c r="J90" i="12" s="1"/>
  <c r="B77" i="1"/>
  <c r="D77" i="1" s="1"/>
  <c r="J91" i="12" s="1"/>
  <c r="B78" i="1"/>
  <c r="D78" i="1" s="1"/>
  <c r="J92" i="12" s="1"/>
  <c r="B79" i="1"/>
  <c r="C79" i="1" s="1"/>
  <c r="S79" i="1" s="1"/>
  <c r="B80" i="1"/>
  <c r="C80" i="1" s="1"/>
  <c r="S80" i="1" s="1"/>
  <c r="B81" i="1"/>
  <c r="D81" i="1" s="1"/>
  <c r="J95" i="12" s="1"/>
  <c r="B82" i="1"/>
  <c r="D82" i="1" s="1"/>
  <c r="J96" i="12" s="1"/>
  <c r="B83" i="1"/>
  <c r="D83" i="1" s="1"/>
  <c r="J97" i="12" s="1"/>
  <c r="B84" i="1"/>
  <c r="C84" i="1" s="1"/>
  <c r="S84" i="1" s="1"/>
  <c r="B85" i="1"/>
  <c r="D85" i="1" s="1"/>
  <c r="J99" i="12" s="1"/>
  <c r="B86" i="1"/>
  <c r="D86" i="1" s="1"/>
  <c r="J100" i="12" s="1"/>
  <c r="B87" i="1"/>
  <c r="C87" i="1" s="1"/>
  <c r="S87" i="1" s="1"/>
  <c r="C88" i="1"/>
  <c r="S88" i="1" s="1"/>
  <c r="D89" i="1"/>
  <c r="J103" i="12" s="1"/>
  <c r="B98" i="1"/>
  <c r="D98" i="1" s="1"/>
  <c r="J112" i="12" s="1"/>
  <c r="B100" i="1"/>
  <c r="D100" i="1" s="1"/>
  <c r="J114" i="12" s="1"/>
  <c r="B101" i="1"/>
  <c r="D101" i="1" s="1"/>
  <c r="J115" i="12" s="1"/>
  <c r="B102" i="1"/>
  <c r="C102" i="1" s="1"/>
  <c r="S102" i="1" s="1"/>
  <c r="B103" i="1"/>
  <c r="D103" i="1" s="1"/>
  <c r="J117" i="12" s="1"/>
  <c r="B104" i="1"/>
  <c r="D104" i="1" s="1"/>
  <c r="J118" i="12" s="1"/>
  <c r="B105" i="1"/>
  <c r="B106" i="1"/>
  <c r="D106" i="1" s="1"/>
  <c r="J120" i="12" s="1"/>
  <c r="B107" i="1"/>
  <c r="D107" i="1" s="1"/>
  <c r="J121" i="12" s="1"/>
  <c r="B111" i="1"/>
  <c r="C111" i="1" s="1"/>
  <c r="S111" i="1" s="1"/>
  <c r="B112" i="1"/>
  <c r="D112" i="1" s="1"/>
  <c r="J126" i="12" s="1"/>
  <c r="B113" i="1"/>
  <c r="C113" i="1" s="1"/>
  <c r="S113" i="1" s="1"/>
  <c r="B114" i="1"/>
  <c r="D114" i="1" s="1"/>
  <c r="J128" i="12" s="1"/>
  <c r="B115" i="1"/>
  <c r="D115" i="1" s="1"/>
  <c r="J129" i="12" s="1"/>
  <c r="B116" i="1"/>
  <c r="B117" i="1"/>
  <c r="D117" i="1" s="1"/>
  <c r="J131" i="12" s="1"/>
  <c r="B118" i="1"/>
  <c r="D118" i="1" s="1"/>
  <c r="J132" i="12" s="1"/>
  <c r="B119" i="1"/>
  <c r="C119" i="1" s="1"/>
  <c r="S119" i="1" s="1"/>
  <c r="B123" i="1"/>
  <c r="D123" i="1" s="1"/>
  <c r="J137" i="12" s="1"/>
  <c r="B124" i="1"/>
  <c r="D124" i="1" s="1"/>
  <c r="J138" i="12" s="1"/>
  <c r="B125" i="1"/>
  <c r="D125" i="1" s="1"/>
  <c r="J139" i="12" s="1"/>
  <c r="B126" i="1"/>
  <c r="C126" i="1" s="1"/>
  <c r="S126" i="1" s="1"/>
  <c r="B127" i="1"/>
  <c r="B128" i="1"/>
  <c r="D128" i="1" s="1"/>
  <c r="J142" i="12" s="1"/>
  <c r="B129" i="1"/>
  <c r="D129" i="1" s="1"/>
  <c r="J143" i="12" s="1"/>
  <c r="B130" i="1"/>
  <c r="C130" i="1" s="1"/>
  <c r="S130" i="1" s="1"/>
  <c r="B131" i="1"/>
  <c r="D131" i="1" s="1"/>
  <c r="J145" i="12" s="1"/>
  <c r="B132" i="1"/>
  <c r="D132" i="1" s="1"/>
  <c r="J146" i="12" s="1"/>
  <c r="B133" i="1"/>
  <c r="D133" i="1" s="1"/>
  <c r="J147" i="12" s="1"/>
  <c r="B134" i="1"/>
  <c r="D134" i="1" s="1"/>
  <c r="J148" i="12" s="1"/>
  <c r="B135" i="1"/>
  <c r="B136" i="1"/>
  <c r="D136" i="1" s="1"/>
  <c r="J150" i="12" s="1"/>
  <c r="B137" i="1"/>
  <c r="C137" i="1" s="1"/>
  <c r="S137" i="1" s="1"/>
  <c r="B138" i="1"/>
  <c r="C138" i="1" s="1"/>
  <c r="S138" i="1" s="1"/>
  <c r="B139" i="1"/>
  <c r="D139" i="1" s="1"/>
  <c r="J153" i="12" s="1"/>
  <c r="B140" i="1"/>
  <c r="D140" i="1" s="1"/>
  <c r="J154" i="12" s="1"/>
  <c r="B141" i="1"/>
  <c r="D141" i="1" s="1"/>
  <c r="J155" i="12" s="1"/>
  <c r="B142" i="1"/>
  <c r="D142" i="1" s="1"/>
  <c r="J156" i="12" s="1"/>
  <c r="B143" i="1"/>
  <c r="B144" i="1"/>
  <c r="D144" i="1" s="1"/>
  <c r="J158" i="12" s="1"/>
  <c r="B145" i="1"/>
  <c r="D145" i="1" s="1"/>
  <c r="J159" i="12" s="1"/>
  <c r="B147" i="1"/>
  <c r="C147" i="1" s="1"/>
  <c r="S147" i="1" s="1"/>
  <c r="B148" i="1"/>
  <c r="D148" i="1" s="1"/>
  <c r="J164" i="12" s="1"/>
  <c r="B149" i="1"/>
  <c r="C149" i="1" s="1"/>
  <c r="S149" i="1" s="1"/>
  <c r="B150" i="1"/>
  <c r="D150" i="1" s="1"/>
  <c r="J166" i="12" s="1"/>
  <c r="B151" i="1"/>
  <c r="D151" i="1" s="1"/>
  <c r="J167" i="12" s="1"/>
  <c r="B152" i="1"/>
  <c r="B154" i="1"/>
  <c r="D154" i="1" s="1"/>
  <c r="J170" i="12" s="1"/>
  <c r="B155" i="1"/>
  <c r="D155" i="1" s="1"/>
  <c r="J171" i="12" s="1"/>
  <c r="B157" i="1"/>
  <c r="C157" i="1" s="1"/>
  <c r="S157" i="1" s="1"/>
  <c r="B158" i="1"/>
  <c r="D158" i="1" s="1"/>
  <c r="B159" i="1"/>
  <c r="D159" i="1" s="1"/>
  <c r="J175" i="12" s="1"/>
  <c r="B162" i="1"/>
  <c r="D162" i="1" s="1"/>
  <c r="J176" i="12" s="1"/>
  <c r="B163" i="1"/>
  <c r="C163" i="1" s="1"/>
  <c r="S163" i="1" s="1"/>
  <c r="B164" i="1"/>
  <c r="B165" i="1"/>
  <c r="D165" i="1" s="1"/>
  <c r="J181" i="12" s="1"/>
  <c r="B167" i="1"/>
  <c r="D167" i="1" s="1"/>
  <c r="J183" i="12" s="1"/>
  <c r="B168" i="1"/>
  <c r="C168" i="1" s="1"/>
  <c r="S168" i="1" s="1"/>
  <c r="B169" i="1"/>
  <c r="C169" i="1" s="1"/>
  <c r="S169" i="1" s="1"/>
  <c r="B170" i="1"/>
  <c r="D170" i="1" s="1"/>
  <c r="J186" i="12" s="1"/>
  <c r="B171" i="1"/>
  <c r="D171" i="1" s="1"/>
  <c r="J187" i="12" s="1"/>
  <c r="B172" i="1"/>
  <c r="C172" i="1" s="1"/>
  <c r="S172" i="1" s="1"/>
  <c r="B173" i="1"/>
  <c r="D173" i="1" s="1"/>
  <c r="J189" i="12" s="1"/>
  <c r="B174" i="1"/>
  <c r="D174" i="1" s="1"/>
  <c r="J190" i="12" s="1"/>
  <c r="B176" i="1"/>
  <c r="D176" i="1" s="1"/>
  <c r="J192" i="12" s="1"/>
  <c r="B178" i="1"/>
  <c r="D178" i="1" s="1"/>
  <c r="J194" i="12" s="1"/>
  <c r="B181" i="1"/>
  <c r="D181" i="1" s="1"/>
  <c r="J198" i="12" s="1"/>
  <c r="B182" i="1"/>
  <c r="D182" i="1" s="1"/>
  <c r="J199" i="12" s="1"/>
  <c r="B183" i="1"/>
  <c r="D183" i="1" s="1"/>
  <c r="J200" i="12" s="1"/>
  <c r="B184" i="1"/>
  <c r="D184" i="1" s="1"/>
  <c r="J201" i="12" s="1"/>
  <c r="B187" i="1"/>
  <c r="B188" i="1"/>
  <c r="D188" i="1" s="1"/>
  <c r="J205" i="12" s="1"/>
  <c r="B189" i="1"/>
  <c r="C189" i="1" s="1"/>
  <c r="S189" i="1" s="1"/>
  <c r="B190" i="1"/>
  <c r="C190" i="1" s="1"/>
  <c r="S190" i="1" s="1"/>
  <c r="B191" i="1"/>
  <c r="D191" i="1" s="1"/>
  <c r="J209" i="12" s="1"/>
  <c r="B194" i="1"/>
  <c r="D194" i="1" s="1"/>
  <c r="J212" i="12" s="1"/>
  <c r="B195" i="1"/>
  <c r="D195" i="1" s="1"/>
  <c r="J213" i="12" s="1"/>
  <c r="B197" i="1"/>
  <c r="D197" i="1" s="1"/>
  <c r="J215" i="12" s="1"/>
  <c r="B198" i="1"/>
  <c r="B199" i="1"/>
  <c r="D199" i="1" s="1"/>
  <c r="J217" i="12" s="1"/>
  <c r="B200" i="1"/>
  <c r="D200" i="1" s="1"/>
  <c r="J218" i="12" s="1"/>
  <c r="B201" i="1"/>
  <c r="D201" i="1" s="1"/>
  <c r="J219" i="12" s="1"/>
  <c r="B208" i="1"/>
  <c r="B209" i="1"/>
  <c r="D209" i="1" s="1"/>
  <c r="J227" i="12" s="1"/>
  <c r="B210" i="1"/>
  <c r="D210" i="1" s="1"/>
  <c r="J228" i="12" s="1"/>
  <c r="B211" i="1"/>
  <c r="D211" i="1" s="1"/>
  <c r="J229" i="12" s="1"/>
  <c r="B212" i="1"/>
  <c r="D212" i="1" s="1"/>
  <c r="J230" i="12" s="1"/>
  <c r="B213" i="1"/>
  <c r="D213" i="1" s="1"/>
  <c r="J231" i="12" s="1"/>
  <c r="B214" i="1"/>
  <c r="D214" i="1" s="1"/>
  <c r="J232" i="12" s="1"/>
  <c r="B215" i="1"/>
  <c r="C215" i="1" s="1"/>
  <c r="S215" i="1" s="1"/>
  <c r="B216" i="1"/>
  <c r="D216" i="1" s="1"/>
  <c r="J234" i="12" s="1"/>
  <c r="J242" i="12"/>
  <c r="B225" i="1"/>
  <c r="D225" i="1" s="1"/>
  <c r="J243" i="12" s="1"/>
  <c r="B226" i="1"/>
  <c r="D226" i="1" s="1"/>
  <c r="J244" i="12" s="1"/>
  <c r="B227" i="1"/>
  <c r="D227" i="1" s="1"/>
  <c r="J245" i="12" s="1"/>
  <c r="B228" i="1"/>
  <c r="D228" i="1" s="1"/>
  <c r="J246" i="12" s="1"/>
  <c r="B229" i="1"/>
  <c r="D229" i="1" s="1"/>
  <c r="J247" i="12" s="1"/>
  <c r="B230" i="1"/>
  <c r="C230" i="1" s="1"/>
  <c r="S230" i="1" s="1"/>
  <c r="B231" i="1"/>
  <c r="D231" i="1" s="1"/>
  <c r="J249" i="12" s="1"/>
  <c r="B232" i="1"/>
  <c r="D232" i="1" s="1"/>
  <c r="J250" i="12" s="1"/>
  <c r="B233" i="1"/>
  <c r="D233" i="1" s="1"/>
  <c r="J251" i="12" s="1"/>
  <c r="B234" i="1"/>
  <c r="C234" i="1" s="1"/>
  <c r="S234" i="1" s="1"/>
  <c r="B235" i="1"/>
  <c r="D235" i="1" s="1"/>
  <c r="J253" i="12" s="1"/>
  <c r="B236" i="1"/>
  <c r="D236" i="1" s="1"/>
  <c r="J254" i="12" s="1"/>
  <c r="B237" i="1"/>
  <c r="D237" i="1" s="1"/>
  <c r="J255" i="12" s="1"/>
  <c r="B238" i="1"/>
  <c r="C238" i="1" s="1"/>
  <c r="S238" i="1" s="1"/>
  <c r="B239" i="1"/>
  <c r="C239" i="1" s="1"/>
  <c r="S239" i="1" s="1"/>
  <c r="B240" i="1"/>
  <c r="D240" i="1" s="1"/>
  <c r="J258" i="12" s="1"/>
  <c r="B241" i="1"/>
  <c r="D241" i="1" s="1"/>
  <c r="J259" i="12" s="1"/>
  <c r="B242" i="1"/>
  <c r="C242" i="1" s="1"/>
  <c r="S242" i="1" s="1"/>
  <c r="B243" i="1"/>
  <c r="D243" i="1" s="1"/>
  <c r="J261" i="12" s="1"/>
  <c r="B244" i="1"/>
  <c r="D244" i="1" s="1"/>
  <c r="J262" i="12" s="1"/>
  <c r="B245" i="1"/>
  <c r="D245" i="1" s="1"/>
  <c r="J263" i="12" s="1"/>
  <c r="B246" i="1"/>
  <c r="D246" i="1" s="1"/>
  <c r="J264" i="12" s="1"/>
  <c r="B247" i="1"/>
  <c r="D247" i="1" s="1"/>
  <c r="J265" i="12" s="1"/>
  <c r="B248" i="1"/>
  <c r="D248" i="1" s="1"/>
  <c r="J266" i="12" s="1"/>
  <c r="B249" i="1"/>
  <c r="D249" i="1" s="1"/>
  <c r="J267" i="12" s="1"/>
  <c r="B250" i="1"/>
  <c r="D250" i="1" s="1"/>
  <c r="J268" i="12" s="1"/>
  <c r="B251" i="1"/>
  <c r="D251" i="1" s="1"/>
  <c r="J269" i="12" s="1"/>
  <c r="B252" i="1"/>
  <c r="D252" i="1" s="1"/>
  <c r="J270" i="12" s="1"/>
  <c r="B253" i="1"/>
  <c r="D253" i="1" s="1"/>
  <c r="J271" i="12" s="1"/>
  <c r="B254" i="1"/>
  <c r="D254" i="1" s="1"/>
  <c r="J272" i="12" s="1"/>
  <c r="B255" i="1"/>
  <c r="D255" i="1" s="1"/>
  <c r="J273" i="12" s="1"/>
  <c r="B256" i="1"/>
  <c r="D256" i="1" s="1"/>
  <c r="J274" i="12" s="1"/>
  <c r="B257" i="1"/>
  <c r="D257" i="1" s="1"/>
  <c r="J275" i="12" s="1"/>
  <c r="B259" i="1"/>
  <c r="C259" i="1" s="1"/>
  <c r="S259" i="1" s="1"/>
  <c r="B261" i="1"/>
  <c r="D261" i="1" s="1"/>
  <c r="J283" i="12" s="1"/>
  <c r="B262" i="1"/>
  <c r="D262" i="1" s="1"/>
  <c r="J284" i="12" s="1"/>
  <c r="B263" i="1"/>
  <c r="D263" i="1" s="1"/>
  <c r="J285" i="12" s="1"/>
  <c r="B268" i="1"/>
  <c r="D268" i="1" s="1"/>
  <c r="J282" i="12" s="1"/>
  <c r="B269" i="1"/>
  <c r="D269" i="1" s="1"/>
  <c r="J286" i="12" s="1"/>
  <c r="B271" i="1"/>
  <c r="D271" i="1" s="1"/>
  <c r="J288" i="12" s="1"/>
  <c r="B272" i="1"/>
  <c r="D272" i="1" s="1"/>
  <c r="J289" i="12" s="1"/>
  <c r="B274" i="1"/>
  <c r="C274" i="1" s="1"/>
  <c r="S274" i="1" s="1"/>
  <c r="B275" i="1"/>
  <c r="D275" i="1" s="1"/>
  <c r="J292" i="12" s="1"/>
  <c r="B276" i="1"/>
  <c r="D276" i="1" s="1"/>
  <c r="J293" i="12" s="1"/>
  <c r="B277" i="1"/>
  <c r="D277" i="1" s="1"/>
  <c r="J294" i="12" s="1"/>
  <c r="B278" i="1"/>
  <c r="D278" i="1" s="1"/>
  <c r="J295" i="12" s="1"/>
  <c r="B279" i="1"/>
  <c r="C279" i="1" s="1"/>
  <c r="S279" i="1" s="1"/>
  <c r="B280" i="1"/>
  <c r="D280" i="1" s="1"/>
  <c r="J297" i="12" s="1"/>
  <c r="B281" i="1"/>
  <c r="D281" i="1" s="1"/>
  <c r="J298" i="12" s="1"/>
  <c r="B282" i="1"/>
  <c r="C282" i="1" s="1"/>
  <c r="S282" i="1" s="1"/>
  <c r="B283" i="1"/>
  <c r="D283" i="1" s="1"/>
  <c r="J300" i="12" s="1"/>
  <c r="B284" i="1"/>
  <c r="D284" i="1" s="1"/>
  <c r="J301" i="12" s="1"/>
  <c r="B286" i="1"/>
  <c r="D286" i="1" s="1"/>
  <c r="J303" i="12" s="1"/>
  <c r="D291" i="1"/>
  <c r="J308" i="12" s="1"/>
  <c r="D294" i="1"/>
  <c r="J311" i="12" s="1"/>
  <c r="B297" i="1"/>
  <c r="D297" i="1" s="1"/>
  <c r="J637" i="12" s="1"/>
  <c r="B300" i="1"/>
  <c r="D300" i="1" s="1"/>
  <c r="J316" i="12" s="1"/>
  <c r="B301" i="1"/>
  <c r="D301" i="1" s="1"/>
  <c r="J317" i="12" s="1"/>
  <c r="B302" i="1"/>
  <c r="D302" i="1" s="1"/>
  <c r="J318" i="12" s="1"/>
  <c r="B305" i="1"/>
  <c r="D305" i="1" s="1"/>
  <c r="J321" i="12" s="1"/>
  <c r="B306" i="1"/>
  <c r="D306" i="1" s="1"/>
  <c r="J322" i="12" s="1"/>
  <c r="B307" i="1"/>
  <c r="D307" i="1" s="1"/>
  <c r="J323" i="12" s="1"/>
  <c r="B308" i="1"/>
  <c r="C308" i="1" s="1"/>
  <c r="S308" i="1" s="1"/>
  <c r="B309" i="1"/>
  <c r="D309" i="1" s="1"/>
  <c r="J325" i="12" s="1"/>
  <c r="B310" i="1"/>
  <c r="D310" i="1" s="1"/>
  <c r="J326" i="12" s="1"/>
  <c r="B311" i="1"/>
  <c r="C311" i="1" s="1"/>
  <c r="S311" i="1" s="1"/>
  <c r="B312" i="1"/>
  <c r="D312" i="1" s="1"/>
  <c r="J328" i="12" s="1"/>
  <c r="B313" i="1"/>
  <c r="D313" i="1" s="1"/>
  <c r="J329" i="12" s="1"/>
  <c r="B314" i="1"/>
  <c r="D314" i="1" s="1"/>
  <c r="J330" i="12" s="1"/>
  <c r="B315" i="1"/>
  <c r="D315" i="1" s="1"/>
  <c r="J332" i="12" s="1"/>
  <c r="B316" i="1"/>
  <c r="D316" i="1" s="1"/>
  <c r="J331" i="12" s="1"/>
  <c r="B323" i="1"/>
  <c r="D323" i="1" s="1"/>
  <c r="J338" i="12" s="1"/>
  <c r="B324" i="1"/>
  <c r="D324" i="1" s="1"/>
  <c r="J339" i="12" s="1"/>
  <c r="B325" i="1"/>
  <c r="C325" i="1" s="1"/>
  <c r="S325" i="1" s="1"/>
  <c r="B326" i="1"/>
  <c r="C326" i="1" s="1"/>
  <c r="S326" i="1" s="1"/>
  <c r="B327" i="1"/>
  <c r="D327" i="1" s="1"/>
  <c r="J342" i="12" s="1"/>
  <c r="B328" i="1"/>
  <c r="C328" i="1" s="1"/>
  <c r="S328" i="1" s="1"/>
  <c r="B333" i="1"/>
  <c r="C333" i="1" s="1"/>
  <c r="S333" i="1" s="1"/>
  <c r="B334" i="1"/>
  <c r="D334" i="1" s="1"/>
  <c r="J349" i="12" s="1"/>
  <c r="B335" i="1"/>
  <c r="D335" i="1" s="1"/>
  <c r="J350" i="12" s="1"/>
  <c r="B336" i="1"/>
  <c r="D336" i="1" s="1"/>
  <c r="J351" i="12" s="1"/>
  <c r="B337" i="1"/>
  <c r="C337" i="1" s="1"/>
  <c r="S337" i="1" s="1"/>
  <c r="B338" i="1"/>
  <c r="D338" i="1" s="1"/>
  <c r="J353" i="12" s="1"/>
  <c r="B339" i="1"/>
  <c r="D339" i="1" s="1"/>
  <c r="J354" i="12" s="1"/>
  <c r="B340" i="1"/>
  <c r="C340" i="1" s="1"/>
  <c r="S340" i="1" s="1"/>
  <c r="B341" i="1"/>
  <c r="D341" i="1" s="1"/>
  <c r="J356" i="12" s="1"/>
  <c r="B342" i="1"/>
  <c r="D342" i="1" s="1"/>
  <c r="J357" i="12" s="1"/>
  <c r="B343" i="1"/>
  <c r="D343" i="1" s="1"/>
  <c r="J358" i="12" s="1"/>
  <c r="B344" i="1"/>
  <c r="D344" i="1" s="1"/>
  <c r="J359" i="12" s="1"/>
  <c r="B345" i="1"/>
  <c r="C345" i="1" s="1"/>
  <c r="S345" i="1" s="1"/>
  <c r="B346" i="1"/>
  <c r="D346" i="1" s="1"/>
  <c r="J361" i="12" s="1"/>
  <c r="B347" i="1"/>
  <c r="D347" i="1" s="1"/>
  <c r="J362" i="12" s="1"/>
  <c r="B348" i="1"/>
  <c r="C348" i="1" s="1"/>
  <c r="S348" i="1" s="1"/>
  <c r="B349" i="1"/>
  <c r="D349" i="1" s="1"/>
  <c r="J364" i="12" s="1"/>
  <c r="B350" i="1"/>
  <c r="D350" i="1" s="1"/>
  <c r="J365" i="12" s="1"/>
  <c r="B351" i="1"/>
  <c r="D351" i="1" s="1"/>
  <c r="J366" i="12" s="1"/>
  <c r="B352" i="1"/>
  <c r="C352" i="1" s="1"/>
  <c r="S352" i="1" s="1"/>
  <c r="B353" i="1"/>
  <c r="B354" i="1"/>
  <c r="D354" i="1" s="1"/>
  <c r="J369" i="12" s="1"/>
  <c r="B355" i="1"/>
  <c r="D355" i="1" s="1"/>
  <c r="J370" i="12" s="1"/>
  <c r="B356" i="1"/>
  <c r="C356" i="1" s="1"/>
  <c r="S356" i="1" s="1"/>
  <c r="B357" i="1"/>
  <c r="D357" i="1" s="1"/>
  <c r="J372" i="12" s="1"/>
  <c r="B358" i="1"/>
  <c r="D358" i="1" s="1"/>
  <c r="J373" i="12" s="1"/>
  <c r="B359" i="1"/>
  <c r="D359" i="1" s="1"/>
  <c r="J374" i="12" s="1"/>
  <c r="B360" i="1"/>
  <c r="D360" i="1" s="1"/>
  <c r="J375" i="12" s="1"/>
  <c r="B361" i="1"/>
  <c r="D361" i="1" s="1"/>
  <c r="J376" i="12" s="1"/>
  <c r="B362" i="1"/>
  <c r="D362" i="1" s="1"/>
  <c r="J377" i="12" s="1"/>
  <c r="B363" i="1"/>
  <c r="D363" i="1" s="1"/>
  <c r="J378" i="12" s="1"/>
  <c r="B364" i="1"/>
  <c r="C364" i="1" s="1"/>
  <c r="S364" i="1" s="1"/>
  <c r="B365" i="1"/>
  <c r="D365" i="1" s="1"/>
  <c r="J380" i="12" s="1"/>
  <c r="B366" i="1"/>
  <c r="D366" i="1" s="1"/>
  <c r="J381" i="12" s="1"/>
  <c r="D367" i="1"/>
  <c r="J382" i="12" s="1"/>
  <c r="D369" i="1"/>
  <c r="J385" i="12" s="1"/>
  <c r="D378" i="1"/>
  <c r="J394" i="12" s="1"/>
  <c r="D384" i="1"/>
  <c r="J400" i="12" s="1"/>
  <c r="B385" i="1"/>
  <c r="C385" i="1" s="1"/>
  <c r="S385" i="1" s="1"/>
  <c r="B386" i="1"/>
  <c r="C386" i="1" s="1"/>
  <c r="S386" i="1" s="1"/>
  <c r="B387" i="1"/>
  <c r="D387" i="1" s="1"/>
  <c r="J403" i="12" s="1"/>
  <c r="B389" i="1"/>
  <c r="C389" i="1" s="1"/>
  <c r="B390" i="1"/>
  <c r="D390" i="1" s="1"/>
  <c r="J406" i="12" s="1"/>
  <c r="B391" i="1"/>
  <c r="B392" i="1"/>
  <c r="D392" i="1" s="1"/>
  <c r="J408" i="12" s="1"/>
  <c r="B393" i="1"/>
  <c r="D393" i="1" s="1"/>
  <c r="J409" i="12" s="1"/>
  <c r="B394" i="1"/>
  <c r="D394" i="1" s="1"/>
  <c r="J410" i="12" s="1"/>
  <c r="B395" i="1"/>
  <c r="D395" i="1" s="1"/>
  <c r="J411" i="12" s="1"/>
  <c r="B396" i="1"/>
  <c r="D396" i="1" s="1"/>
  <c r="J412" i="12" s="1"/>
  <c r="B397" i="1"/>
  <c r="D397" i="1" s="1"/>
  <c r="J413" i="12" s="1"/>
  <c r="B398" i="1"/>
  <c r="D398" i="1" s="1"/>
  <c r="J414" i="12" s="1"/>
  <c r="B399" i="1"/>
  <c r="D399" i="1" s="1"/>
  <c r="J415" i="12" s="1"/>
  <c r="B400" i="1"/>
  <c r="D400" i="1" s="1"/>
  <c r="J416" i="12" s="1"/>
  <c r="B401" i="1"/>
  <c r="D401" i="1" s="1"/>
  <c r="J417" i="12" s="1"/>
  <c r="B402" i="1"/>
  <c r="C402" i="1" s="1"/>
  <c r="S402" i="1" s="1"/>
  <c r="B403" i="1"/>
  <c r="D403" i="1" s="1"/>
  <c r="J419" i="12" s="1"/>
  <c r="B404" i="1"/>
  <c r="D404" i="1" s="1"/>
  <c r="J420" i="12" s="1"/>
  <c r="B406" i="1"/>
  <c r="D406" i="1" s="1"/>
  <c r="J422" i="12" s="1"/>
  <c r="B407" i="1"/>
  <c r="D407" i="1" s="1"/>
  <c r="J423" i="12" s="1"/>
  <c r="B408" i="1"/>
  <c r="B409" i="1"/>
  <c r="D409" i="1" s="1"/>
  <c r="J425" i="12" s="1"/>
  <c r="B420" i="1"/>
  <c r="D420" i="1" s="1"/>
  <c r="J436" i="12" s="1"/>
  <c r="B421" i="1"/>
  <c r="D421" i="1" s="1"/>
  <c r="J437" i="12" s="1"/>
  <c r="B422" i="1"/>
  <c r="B423" i="1"/>
  <c r="D423" i="1" s="1"/>
  <c r="J439" i="12" s="1"/>
  <c r="B424" i="1"/>
  <c r="D424" i="1" s="1"/>
  <c r="J440" i="12" s="1"/>
  <c r="B425" i="1"/>
  <c r="D425" i="1" s="1"/>
  <c r="J441" i="12" s="1"/>
  <c r="B426" i="1"/>
  <c r="C426" i="1" s="1"/>
  <c r="S426" i="1" s="1"/>
  <c r="B427" i="1"/>
  <c r="D427" i="1" s="1"/>
  <c r="J443" i="12" s="1"/>
  <c r="B428" i="1"/>
  <c r="D428" i="1" s="1"/>
  <c r="J444" i="12" s="1"/>
  <c r="B430" i="1"/>
  <c r="C430" i="1" s="1"/>
  <c r="S430" i="1" s="1"/>
  <c r="B431" i="1"/>
  <c r="D431" i="1" s="1"/>
  <c r="J448" i="12" s="1"/>
  <c r="B433" i="1"/>
  <c r="D433" i="1" s="1"/>
  <c r="J449" i="12" s="1"/>
  <c r="B434" i="1"/>
  <c r="D434" i="1" s="1"/>
  <c r="J450" i="12" s="1"/>
  <c r="B435" i="1"/>
  <c r="C435" i="1" s="1"/>
  <c r="S435" i="1" s="1"/>
  <c r="B436" i="1"/>
  <c r="D436" i="1" s="1"/>
  <c r="J452" i="12" s="1"/>
  <c r="B437" i="1"/>
  <c r="D437" i="1" s="1"/>
  <c r="J453" i="12" s="1"/>
  <c r="B438" i="1"/>
  <c r="D438" i="1" s="1"/>
  <c r="J454" i="12" s="1"/>
  <c r="B439" i="1"/>
  <c r="D439" i="1" s="1"/>
  <c r="J455" i="12" s="1"/>
  <c r="B440" i="1"/>
  <c r="D440" i="1" s="1"/>
  <c r="J456" i="12" s="1"/>
  <c r="B441" i="1"/>
  <c r="D441" i="1" s="1"/>
  <c r="J457" i="12" s="1"/>
  <c r="B442" i="1"/>
  <c r="D442" i="1" s="1"/>
  <c r="J458" i="12" s="1"/>
  <c r="B443" i="1"/>
  <c r="C443" i="1" s="1"/>
  <c r="S443" i="1" s="1"/>
  <c r="B445" i="1"/>
  <c r="D445" i="1" s="1"/>
  <c r="J461" i="12" s="1"/>
  <c r="B447" i="1"/>
  <c r="D447" i="1" s="1"/>
  <c r="J463" i="12" s="1"/>
  <c r="B448" i="1"/>
  <c r="D448" i="1" s="1"/>
  <c r="J464" i="12" s="1"/>
  <c r="B449" i="1"/>
  <c r="C449" i="1" s="1"/>
  <c r="S449" i="1" s="1"/>
  <c r="B450" i="1"/>
  <c r="D450" i="1" s="1"/>
  <c r="J466" i="12" s="1"/>
  <c r="B451" i="1"/>
  <c r="D451" i="1" s="1"/>
  <c r="J467" i="12" s="1"/>
  <c r="B452" i="1"/>
  <c r="D452" i="1" s="1"/>
  <c r="J468" i="12" s="1"/>
  <c r="B453" i="1"/>
  <c r="D453" i="1" s="1"/>
  <c r="J469" i="12" s="1"/>
  <c r="B454" i="1"/>
  <c r="D454" i="1" s="1"/>
  <c r="J470" i="12" s="1"/>
  <c r="B455" i="1"/>
  <c r="D455" i="1" s="1"/>
  <c r="J471" i="12" s="1"/>
  <c r="B456" i="1"/>
  <c r="D456" i="1" s="1"/>
  <c r="J472" i="12" s="1"/>
  <c r="B457" i="1"/>
  <c r="C457" i="1" s="1"/>
  <c r="S457" i="1" s="1"/>
  <c r="B459" i="1"/>
  <c r="D459" i="1" s="1"/>
  <c r="J475" i="12" s="1"/>
  <c r="B460" i="1"/>
  <c r="D460" i="1" s="1"/>
  <c r="J476" i="12" s="1"/>
  <c r="B461" i="1"/>
  <c r="D461" i="1" s="1"/>
  <c r="J477" i="12" s="1"/>
  <c r="B462" i="1"/>
  <c r="D462" i="1" s="1"/>
  <c r="J478" i="12" s="1"/>
  <c r="B465" i="1"/>
  <c r="D465" i="1" s="1"/>
  <c r="J481" i="12" s="1"/>
  <c r="B466" i="1"/>
  <c r="D466" i="1" s="1"/>
  <c r="J482" i="12" s="1"/>
  <c r="B467" i="1"/>
  <c r="D467" i="1" s="1"/>
  <c r="J483" i="12" s="1"/>
  <c r="B468" i="1"/>
  <c r="C468" i="1" s="1"/>
  <c r="S468" i="1" s="1"/>
  <c r="B469" i="1"/>
  <c r="B470" i="1"/>
  <c r="D470" i="1" s="1"/>
  <c r="J486" i="12" s="1"/>
  <c r="B471" i="1"/>
  <c r="D471" i="1" s="1"/>
  <c r="J487" i="12" s="1"/>
  <c r="B473" i="1"/>
  <c r="C473" i="1" s="1"/>
  <c r="S473" i="1" s="1"/>
  <c r="B474" i="1"/>
  <c r="D474" i="1" s="1"/>
  <c r="J490" i="12" s="1"/>
  <c r="B482" i="1"/>
  <c r="D482" i="1" s="1"/>
  <c r="J498" i="12" s="1"/>
  <c r="B483" i="1"/>
  <c r="C483" i="1" s="1"/>
  <c r="S483" i="1" s="1"/>
  <c r="B484" i="1"/>
  <c r="D484" i="1" s="1"/>
  <c r="J500" i="12" s="1"/>
  <c r="B485" i="1"/>
  <c r="C485" i="1" s="1"/>
  <c r="S485" i="1" s="1"/>
  <c r="N501" i="12" s="1"/>
  <c r="B487" i="1"/>
  <c r="D487" i="1" s="1"/>
  <c r="J503" i="12" s="1"/>
  <c r="B488" i="1"/>
  <c r="D488" i="1" s="1"/>
  <c r="J504" i="12" s="1"/>
  <c r="B489" i="1"/>
  <c r="B490" i="1"/>
  <c r="D490" i="1" s="1"/>
  <c r="J506" i="12" s="1"/>
  <c r="B493" i="1"/>
  <c r="C493" i="1" s="1"/>
  <c r="S493" i="1" s="1"/>
  <c r="B494" i="1"/>
  <c r="D494" i="1" s="1"/>
  <c r="J510" i="12" s="1"/>
  <c r="B495" i="1"/>
  <c r="D495" i="1" s="1"/>
  <c r="J511" i="12" s="1"/>
  <c r="B496" i="1"/>
  <c r="D496" i="1" s="1"/>
  <c r="J512" i="12" s="1"/>
  <c r="B497" i="1"/>
  <c r="D497" i="1" s="1"/>
  <c r="J513" i="12" s="1"/>
  <c r="B498" i="1"/>
  <c r="D498" i="1" s="1"/>
  <c r="J514" i="12" s="1"/>
  <c r="B499" i="1"/>
  <c r="D499" i="1" s="1"/>
  <c r="J515" i="12" s="1"/>
  <c r="B500" i="1"/>
  <c r="D500" i="1" s="1"/>
  <c r="J516" i="12" s="1"/>
  <c r="B501" i="1"/>
  <c r="D501" i="1" s="1"/>
  <c r="J517" i="12" s="1"/>
  <c r="B502" i="1"/>
  <c r="D502" i="1" s="1"/>
  <c r="J518" i="12" s="1"/>
  <c r="B505" i="1"/>
  <c r="B506" i="1"/>
  <c r="D506" i="1" s="1"/>
  <c r="J522" i="12" s="1"/>
  <c r="B507" i="1"/>
  <c r="D507" i="1" s="1"/>
  <c r="J523" i="12" s="1"/>
  <c r="B508" i="1"/>
  <c r="D508" i="1" s="1"/>
  <c r="J524" i="12" s="1"/>
  <c r="B509" i="1"/>
  <c r="D509" i="1" s="1"/>
  <c r="J525" i="12" s="1"/>
  <c r="B510" i="1"/>
  <c r="C510" i="1" s="1"/>
  <c r="S510" i="1" s="1"/>
  <c r="B511" i="1"/>
  <c r="D511" i="1" s="1"/>
  <c r="J527" i="12" s="1"/>
  <c r="B512" i="1"/>
  <c r="D512" i="1" s="1"/>
  <c r="J528" i="12" s="1"/>
  <c r="B513" i="1"/>
  <c r="B514" i="1"/>
  <c r="D514" i="1" s="1"/>
  <c r="J530" i="12" s="1"/>
  <c r="B515" i="1"/>
  <c r="D515" i="1" s="1"/>
  <c r="J531" i="12" s="1"/>
  <c r="B516" i="1"/>
  <c r="D516" i="1" s="1"/>
  <c r="J532" i="12" s="1"/>
  <c r="B517" i="1"/>
  <c r="D517" i="1" s="1"/>
  <c r="J533" i="12" s="1"/>
  <c r="B518" i="1"/>
  <c r="D518" i="1" s="1"/>
  <c r="J534" i="12" s="1"/>
  <c r="B519" i="1"/>
  <c r="D519" i="1" s="1"/>
  <c r="J535" i="12" s="1"/>
  <c r="B520" i="1"/>
  <c r="D520" i="1" s="1"/>
  <c r="J536" i="12" s="1"/>
  <c r="B521" i="1"/>
  <c r="D521" i="1" s="1"/>
  <c r="J537" i="12" s="1"/>
  <c r="B522" i="1"/>
  <c r="D522" i="1" s="1"/>
  <c r="J538" i="12" s="1"/>
  <c r="B523" i="1"/>
  <c r="D523" i="1" s="1"/>
  <c r="J539" i="12" s="1"/>
  <c r="B524" i="1"/>
  <c r="D524" i="1" s="1"/>
  <c r="J540" i="12" s="1"/>
  <c r="B525" i="1"/>
  <c r="D525" i="1" s="1"/>
  <c r="J541" i="12" s="1"/>
  <c r="B526" i="1"/>
  <c r="D526" i="1" s="1"/>
  <c r="J542" i="12" s="1"/>
  <c r="B527" i="1"/>
  <c r="C527" i="1" s="1"/>
  <c r="S527" i="1" s="1"/>
  <c r="B528" i="1"/>
  <c r="D528" i="1" s="1"/>
  <c r="J544" i="12" s="1"/>
  <c r="B529" i="1"/>
  <c r="D529" i="1" s="1"/>
  <c r="J545" i="12" s="1"/>
  <c r="B530" i="1"/>
  <c r="B531" i="1"/>
  <c r="D531" i="1" s="1"/>
  <c r="J547" i="12" s="1"/>
  <c r="B532" i="1"/>
  <c r="D532" i="1" s="1"/>
  <c r="J548" i="12" s="1"/>
  <c r="B533" i="1"/>
  <c r="D533" i="1" s="1"/>
  <c r="J549" i="12" s="1"/>
  <c r="B534" i="1"/>
  <c r="D534" i="1" s="1"/>
  <c r="J550" i="12" s="1"/>
  <c r="B535" i="1"/>
  <c r="D535" i="1" s="1"/>
  <c r="J551" i="12" s="1"/>
  <c r="B536" i="1"/>
  <c r="D536" i="1" s="1"/>
  <c r="J552" i="12" s="1"/>
  <c r="B537" i="1"/>
  <c r="D537" i="1" s="1"/>
  <c r="J553" i="12" s="1"/>
  <c r="B540" i="1"/>
  <c r="D540" i="1" s="1"/>
  <c r="J556" i="12" s="1"/>
  <c r="B541" i="1"/>
  <c r="D541" i="1" s="1"/>
  <c r="J557" i="12" s="1"/>
  <c r="B542" i="1"/>
  <c r="D542" i="1" s="1"/>
  <c r="J558" i="12" s="1"/>
  <c r="B543" i="1"/>
  <c r="D543" i="1" s="1"/>
  <c r="J559" i="12" s="1"/>
  <c r="B544" i="1"/>
  <c r="D544" i="1" s="1"/>
  <c r="J560" i="12" s="1"/>
  <c r="B545" i="1"/>
  <c r="D545" i="1" s="1"/>
  <c r="J561" i="12" s="1"/>
  <c r="B546" i="1"/>
  <c r="D546" i="1" s="1"/>
  <c r="J562" i="12" s="1"/>
  <c r="B547" i="1"/>
  <c r="D547" i="1" s="1"/>
  <c r="J563" i="12" s="1"/>
  <c r="B548" i="1"/>
  <c r="D548" i="1" s="1"/>
  <c r="J564" i="12" s="1"/>
  <c r="B549" i="1"/>
  <c r="D549" i="1" s="1"/>
  <c r="J565" i="12" s="1"/>
  <c r="B550" i="1"/>
  <c r="D550" i="1" s="1"/>
  <c r="J566" i="12" s="1"/>
  <c r="B551" i="1"/>
  <c r="B552" i="1"/>
  <c r="D552" i="1" s="1"/>
  <c r="J568" i="12" s="1"/>
  <c r="B553" i="1"/>
  <c r="D553" i="1" s="1"/>
  <c r="J569" i="12" s="1"/>
  <c r="B554" i="1"/>
  <c r="D554" i="1" s="1"/>
  <c r="J570" i="12" s="1"/>
  <c r="B555" i="1"/>
  <c r="D555" i="1" s="1"/>
  <c r="J571" i="12" s="1"/>
  <c r="B556" i="1"/>
  <c r="D556" i="1" s="1"/>
  <c r="J572" i="12" s="1"/>
  <c r="B557" i="1"/>
  <c r="D557" i="1" s="1"/>
  <c r="J573" i="12" s="1"/>
  <c r="B558" i="1"/>
  <c r="D558" i="1" s="1"/>
  <c r="J574" i="12" s="1"/>
  <c r="B559" i="1"/>
  <c r="B560" i="1"/>
  <c r="B561" i="1"/>
  <c r="C561" i="1" s="1"/>
  <c r="S561" i="1" s="1"/>
  <c r="B562" i="1"/>
  <c r="D562" i="1" s="1"/>
  <c r="J578" i="12" s="1"/>
  <c r="B563" i="1"/>
  <c r="D563" i="1" s="1"/>
  <c r="J579" i="12" s="1"/>
  <c r="B564" i="1"/>
  <c r="B565" i="1"/>
  <c r="D565" i="1" s="1"/>
  <c r="J581" i="12" s="1"/>
  <c r="B566" i="1"/>
  <c r="D566" i="1" s="1"/>
  <c r="J582" i="12" s="1"/>
  <c r="B567" i="1"/>
  <c r="D567" i="1" s="1"/>
  <c r="J583" i="12" s="1"/>
  <c r="B568" i="1"/>
  <c r="D568" i="1" s="1"/>
  <c r="J584" i="12" s="1"/>
  <c r="B569" i="1"/>
  <c r="D569" i="1" s="1"/>
  <c r="J585" i="12" s="1"/>
  <c r="B570" i="1"/>
  <c r="D570" i="1" s="1"/>
  <c r="J586" i="12" s="1"/>
  <c r="B571" i="1"/>
  <c r="B572" i="1"/>
  <c r="B573" i="1"/>
  <c r="D573" i="1" s="1"/>
  <c r="J589" i="12" s="1"/>
  <c r="B574" i="1"/>
  <c r="D574" i="1" s="1"/>
  <c r="J590" i="12" s="1"/>
  <c r="B575" i="1"/>
  <c r="D575" i="1" s="1"/>
  <c r="J591" i="12" s="1"/>
  <c r="B576" i="1"/>
  <c r="D576" i="1" s="1"/>
  <c r="J592" i="12" s="1"/>
  <c r="B577" i="1"/>
  <c r="D577" i="1" s="1"/>
  <c r="J593" i="12" s="1"/>
  <c r="B581" i="1"/>
  <c r="D581" i="1" s="1"/>
  <c r="J597" i="12" s="1"/>
  <c r="B582" i="1"/>
  <c r="B583" i="1"/>
  <c r="D583" i="1" s="1"/>
  <c r="J599" i="12" s="1"/>
  <c r="D587" i="1"/>
  <c r="J603" i="12" s="1"/>
  <c r="D590" i="1"/>
  <c r="J606" i="12" s="1"/>
  <c r="D591" i="1"/>
  <c r="J607" i="12" s="1"/>
  <c r="B592" i="1"/>
  <c r="B593" i="1"/>
  <c r="D593" i="1" s="1"/>
  <c r="J609" i="12" s="1"/>
  <c r="B594" i="1"/>
  <c r="D594" i="1" s="1"/>
  <c r="J610" i="12" s="1"/>
  <c r="B595" i="1"/>
  <c r="D595" i="1" s="1"/>
  <c r="J611" i="12" s="1"/>
  <c r="B596" i="1"/>
  <c r="D596" i="1" s="1"/>
  <c r="J612" i="12" s="1"/>
  <c r="B597" i="1"/>
  <c r="C597" i="1" s="1"/>
  <c r="S597" i="1" s="1"/>
  <c r="B598" i="1"/>
  <c r="D598" i="1" s="1"/>
  <c r="J614" i="12" s="1"/>
  <c r="B599" i="1"/>
  <c r="D599" i="1" s="1"/>
  <c r="J615" i="12" s="1"/>
  <c r="B600" i="1"/>
  <c r="D600" i="1" s="1"/>
  <c r="J616" i="12" s="1"/>
  <c r="B601" i="1"/>
  <c r="D601" i="1" s="1"/>
  <c r="J617" i="12" s="1"/>
  <c r="B602" i="1"/>
  <c r="D602" i="1" s="1"/>
  <c r="J618" i="12" s="1"/>
  <c r="B603" i="1"/>
  <c r="B604" i="1"/>
  <c r="D604" i="1" s="1"/>
  <c r="J620" i="12" s="1"/>
  <c r="B605" i="1"/>
  <c r="C605" i="1" s="1"/>
  <c r="S605" i="1" s="1"/>
  <c r="B606" i="1"/>
  <c r="D606" i="1" s="1"/>
  <c r="J622" i="12" s="1"/>
  <c r="B607" i="1"/>
  <c r="D607" i="1" s="1"/>
  <c r="J623" i="12" s="1"/>
  <c r="B608" i="1"/>
  <c r="B609" i="1"/>
  <c r="D609" i="1" s="1"/>
  <c r="J625" i="12" s="1"/>
  <c r="B614" i="1"/>
  <c r="D614" i="1" s="1"/>
  <c r="J630" i="12" s="1"/>
  <c r="B615" i="1"/>
  <c r="C615" i="1" s="1"/>
  <c r="S615" i="1" s="1"/>
  <c r="B620" i="1"/>
  <c r="D620" i="1" s="1"/>
  <c r="J640" i="12" s="1"/>
  <c r="B621" i="1"/>
  <c r="D621" i="1" s="1"/>
  <c r="J641" i="12" s="1"/>
  <c r="B622" i="1"/>
  <c r="D622" i="1" s="1"/>
  <c r="J642" i="12" s="1"/>
  <c r="C8" i="12"/>
  <c r="I9" i="16"/>
  <c r="V8" i="12" s="1"/>
  <c r="C11" i="12"/>
  <c r="J631" i="12"/>
  <c r="J632" i="12"/>
  <c r="D198" i="1"/>
  <c r="J216" i="12" s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C198" i="1"/>
  <c r="C623" i="1"/>
  <c r="S623" i="1" s="1"/>
  <c r="C624" i="1"/>
  <c r="C625" i="1"/>
  <c r="C626" i="1"/>
  <c r="C627" i="1"/>
  <c r="S627" i="1" s="1"/>
  <c r="C628" i="1"/>
  <c r="C629" i="1"/>
  <c r="S629" i="1" s="1"/>
  <c r="C630" i="1"/>
  <c r="V630" i="1" s="1"/>
  <c r="C631" i="1"/>
  <c r="S631" i="1" s="1"/>
  <c r="C632" i="1"/>
  <c r="C633" i="1"/>
  <c r="C634" i="1"/>
  <c r="C635" i="1"/>
  <c r="S635" i="1" s="1"/>
  <c r="C636" i="1"/>
  <c r="C637" i="1"/>
  <c r="S637" i="1" s="1"/>
  <c r="C638" i="1"/>
  <c r="Y638" i="1" s="1"/>
  <c r="C639" i="1"/>
  <c r="S639" i="1" s="1"/>
  <c r="C640" i="1"/>
  <c r="C641" i="1"/>
  <c r="C642" i="1"/>
  <c r="C643" i="1"/>
  <c r="S643" i="1" s="1"/>
  <c r="C644" i="1"/>
  <c r="C645" i="1"/>
  <c r="S645" i="1" s="1"/>
  <c r="C646" i="1"/>
  <c r="M646" i="1" s="1"/>
  <c r="C647" i="1"/>
  <c r="S647" i="1" s="1"/>
  <c r="C648" i="1"/>
  <c r="Y648" i="1" s="1"/>
  <c r="C649" i="1"/>
  <c r="C650" i="1"/>
  <c r="C651" i="1"/>
  <c r="S651" i="1" s="1"/>
  <c r="C652" i="1"/>
  <c r="C653" i="1"/>
  <c r="S653" i="1" s="1"/>
  <c r="C654" i="1"/>
  <c r="V654" i="1" s="1"/>
  <c r="C655" i="1"/>
  <c r="S655" i="1" s="1"/>
  <c r="C656" i="1"/>
  <c r="C657" i="1"/>
  <c r="C658" i="1"/>
  <c r="C659" i="1"/>
  <c r="S659" i="1" s="1"/>
  <c r="C660" i="1"/>
  <c r="C661" i="1"/>
  <c r="S661" i="1" s="1"/>
  <c r="C662" i="1"/>
  <c r="C663" i="1"/>
  <c r="S663" i="1" s="1"/>
  <c r="C664" i="1"/>
  <c r="C665" i="1"/>
  <c r="C666" i="1"/>
  <c r="C667" i="1"/>
  <c r="S667" i="1" s="1"/>
  <c r="C668" i="1"/>
  <c r="C669" i="1"/>
  <c r="S669" i="1" s="1"/>
  <c r="C670" i="1"/>
  <c r="C671" i="1"/>
  <c r="S671" i="1" s="1"/>
  <c r="C672" i="1"/>
  <c r="C673" i="1"/>
  <c r="C674" i="1"/>
  <c r="C675" i="1"/>
  <c r="S675" i="1" s="1"/>
  <c r="C676" i="1"/>
  <c r="C677" i="1"/>
  <c r="C678" i="1"/>
  <c r="C679" i="1"/>
  <c r="S679" i="1" s="1"/>
  <c r="C680" i="1"/>
  <c r="C681" i="1"/>
  <c r="C682" i="1"/>
  <c r="C683" i="1"/>
  <c r="S683" i="1" s="1"/>
  <c r="C684" i="1"/>
  <c r="V684" i="1" s="1"/>
  <c r="C685" i="1"/>
  <c r="S685" i="1" s="1"/>
  <c r="C686" i="1"/>
  <c r="C687" i="1"/>
  <c r="S687" i="1" s="1"/>
  <c r="C688" i="1"/>
  <c r="C689" i="1"/>
  <c r="C690" i="1"/>
  <c r="C691" i="1"/>
  <c r="S691" i="1" s="1"/>
  <c r="C692" i="1"/>
  <c r="C693" i="1"/>
  <c r="S693" i="1" s="1"/>
  <c r="C694" i="1"/>
  <c r="C695" i="1"/>
  <c r="S695" i="1" s="1"/>
  <c r="C696" i="1"/>
  <c r="C697" i="1"/>
  <c r="C698" i="1"/>
  <c r="C699" i="1"/>
  <c r="S699" i="1" s="1"/>
  <c r="C700" i="1"/>
  <c r="C701" i="1"/>
  <c r="C702" i="1"/>
  <c r="S702" i="1" s="1"/>
  <c r="C703" i="1"/>
  <c r="S703" i="1" s="1"/>
  <c r="C704" i="1"/>
  <c r="C705" i="1"/>
  <c r="C706" i="1"/>
  <c r="C707" i="1"/>
  <c r="S707" i="1" s="1"/>
  <c r="C708" i="1"/>
  <c r="C709" i="1"/>
  <c r="C710" i="1"/>
  <c r="J710" i="1" s="1"/>
  <c r="C711" i="1"/>
  <c r="S711" i="1" s="1"/>
  <c r="C712" i="1"/>
  <c r="C713" i="1"/>
  <c r="C714" i="1"/>
  <c r="C715" i="1"/>
  <c r="S715" i="1" s="1"/>
  <c r="C716" i="1"/>
  <c r="C717" i="1"/>
  <c r="C718" i="1"/>
  <c r="J718" i="1" s="1"/>
  <c r="C719" i="1"/>
  <c r="S719" i="1" s="1"/>
  <c r="C720" i="1"/>
  <c r="C721" i="1"/>
  <c r="C722" i="1"/>
  <c r="C723" i="1"/>
  <c r="S723" i="1" s="1"/>
  <c r="C724" i="1"/>
  <c r="C725" i="1"/>
  <c r="C726" i="1"/>
  <c r="C727" i="1"/>
  <c r="S727" i="1" s="1"/>
  <c r="C728" i="1"/>
  <c r="C729" i="1"/>
  <c r="C730" i="1"/>
  <c r="C731" i="1"/>
  <c r="S731" i="1" s="1"/>
  <c r="C732" i="1"/>
  <c r="C733" i="1"/>
  <c r="C734" i="1"/>
  <c r="V734" i="1" s="1"/>
  <c r="C735" i="1"/>
  <c r="S735" i="1" s="1"/>
  <c r="C736" i="1"/>
  <c r="C737" i="1"/>
  <c r="C738" i="1"/>
  <c r="C739" i="1"/>
  <c r="S739" i="1" s="1"/>
  <c r="C740" i="1"/>
  <c r="C741" i="1"/>
  <c r="S741" i="1" s="1"/>
  <c r="C742" i="1"/>
  <c r="C743" i="1"/>
  <c r="S743" i="1" s="1"/>
  <c r="C744" i="1"/>
  <c r="C745" i="1"/>
  <c r="C746" i="1"/>
  <c r="C747" i="1"/>
  <c r="S747" i="1" s="1"/>
  <c r="C748" i="1"/>
  <c r="C749" i="1"/>
  <c r="S749" i="1" s="1"/>
  <c r="C750" i="1"/>
  <c r="C751" i="1"/>
  <c r="C752" i="1"/>
  <c r="C753" i="1"/>
  <c r="C754" i="1"/>
  <c r="C755" i="1"/>
  <c r="S755" i="1" s="1"/>
  <c r="C756" i="1"/>
  <c r="C757" i="1"/>
  <c r="S757" i="1" s="1"/>
  <c r="C758" i="1"/>
  <c r="P758" i="1" s="1"/>
  <c r="C759" i="1"/>
  <c r="S759" i="1" s="1"/>
  <c r="C760" i="1"/>
  <c r="C761" i="1"/>
  <c r="C762" i="1"/>
  <c r="C763" i="1"/>
  <c r="S763" i="1" s="1"/>
  <c r="C764" i="1"/>
  <c r="C765" i="1"/>
  <c r="S765" i="1" s="1"/>
  <c r="C766" i="1"/>
  <c r="C767" i="1"/>
  <c r="S767" i="1" s="1"/>
  <c r="C768" i="1"/>
  <c r="C769" i="1"/>
  <c r="C770" i="1"/>
  <c r="C771" i="1"/>
  <c r="S771" i="1" s="1"/>
  <c r="C772" i="1"/>
  <c r="J772" i="1" s="1"/>
  <c r="C773" i="1"/>
  <c r="S773" i="1" s="1"/>
  <c r="C774" i="1"/>
  <c r="C775" i="1"/>
  <c r="S775" i="1" s="1"/>
  <c r="C776" i="1"/>
  <c r="C777" i="1"/>
  <c r="C778" i="1"/>
  <c r="C779" i="1"/>
  <c r="S779" i="1" s="1"/>
  <c r="C780" i="1"/>
  <c r="C781" i="1"/>
  <c r="S781" i="1" s="1"/>
  <c r="C782" i="1"/>
  <c r="J782" i="1" s="1"/>
  <c r="C783" i="1"/>
  <c r="S783" i="1" s="1"/>
  <c r="C784" i="1"/>
  <c r="C785" i="1"/>
  <c r="C786" i="1"/>
  <c r="C787" i="1"/>
  <c r="S787" i="1" s="1"/>
  <c r="C788" i="1"/>
  <c r="J788" i="1" s="1"/>
  <c r="C789" i="1"/>
  <c r="S789" i="1" s="1"/>
  <c r="C790" i="1"/>
  <c r="S790" i="1" s="1"/>
  <c r="C791" i="1"/>
  <c r="S791" i="1" s="1"/>
  <c r="C792" i="1"/>
  <c r="C793" i="1"/>
  <c r="C794" i="1"/>
  <c r="C795" i="1"/>
  <c r="S795" i="1" s="1"/>
  <c r="C796" i="1"/>
  <c r="M796" i="1" s="1"/>
  <c r="C797" i="1"/>
  <c r="C798" i="1"/>
  <c r="V798" i="1" s="1"/>
  <c r="C799" i="1"/>
  <c r="S799" i="1" s="1"/>
  <c r="C800" i="1"/>
  <c r="C801" i="1"/>
  <c r="C802" i="1"/>
  <c r="C803" i="1"/>
  <c r="S803" i="1" s="1"/>
  <c r="C804" i="1"/>
  <c r="C805" i="1"/>
  <c r="C806" i="1"/>
  <c r="J806" i="1" s="1"/>
  <c r="C807" i="1"/>
  <c r="S807" i="1" s="1"/>
  <c r="C808" i="1"/>
  <c r="C809" i="1"/>
  <c r="C810" i="1"/>
  <c r="C811" i="1"/>
  <c r="S811" i="1" s="1"/>
  <c r="C812" i="1"/>
  <c r="C813" i="1"/>
  <c r="C814" i="1"/>
  <c r="C815" i="1"/>
  <c r="S815" i="1" s="1"/>
  <c r="C816" i="1"/>
  <c r="M816" i="1" s="1"/>
  <c r="C817" i="1"/>
  <c r="C818" i="1"/>
  <c r="C819" i="1"/>
  <c r="S819" i="1" s="1"/>
  <c r="C820" i="1"/>
  <c r="C821" i="1"/>
  <c r="S821" i="1" s="1"/>
  <c r="C822" i="1"/>
  <c r="C823" i="1"/>
  <c r="S823" i="1" s="1"/>
  <c r="C824" i="1"/>
  <c r="J824" i="1" s="1"/>
  <c r="C825" i="1"/>
  <c r="C826" i="1"/>
  <c r="C827" i="1"/>
  <c r="S827" i="1" s="1"/>
  <c r="C828" i="1"/>
  <c r="P828" i="1" s="1"/>
  <c r="C829" i="1"/>
  <c r="S829" i="1" s="1"/>
  <c r="C830" i="1"/>
  <c r="S830" i="1" s="1"/>
  <c r="C831" i="1"/>
  <c r="S831" i="1" s="1"/>
  <c r="C832" i="1"/>
  <c r="C833" i="1"/>
  <c r="C834" i="1"/>
  <c r="C835" i="1"/>
  <c r="S835" i="1" s="1"/>
  <c r="C836" i="1"/>
  <c r="C837" i="1"/>
  <c r="S837" i="1" s="1"/>
  <c r="C838" i="1"/>
  <c r="J838" i="1" s="1"/>
  <c r="D31" i="1"/>
  <c r="J44" i="12" s="1"/>
  <c r="B6" i="1"/>
  <c r="D6" i="1" s="1"/>
  <c r="J19" i="12" s="1"/>
  <c r="B5" i="1"/>
  <c r="D5" i="1" s="1"/>
  <c r="J18" i="12" s="1"/>
  <c r="B4" i="1"/>
  <c r="D4" i="1" s="1"/>
  <c r="J17" i="12" s="1"/>
  <c r="B3" i="1"/>
  <c r="D3" i="1" s="1"/>
  <c r="J16" i="12" s="1"/>
  <c r="B2" i="1"/>
  <c r="D2" i="1" s="1"/>
  <c r="J50" i="12"/>
  <c r="J52" i="12"/>
  <c r="J66" i="12"/>
  <c r="J160" i="12"/>
  <c r="J163" i="12"/>
  <c r="D64" i="1"/>
  <c r="J78" i="12" s="1"/>
  <c r="C64" i="1"/>
  <c r="S64" i="1" s="1"/>
  <c r="D80" i="1"/>
  <c r="J94" i="12" s="1"/>
  <c r="D88" i="1"/>
  <c r="J645" i="12" s="1"/>
  <c r="C212" i="1"/>
  <c r="S212" i="1" s="1"/>
  <c r="C227" i="1"/>
  <c r="S227" i="1" s="1"/>
  <c r="C235" i="1"/>
  <c r="S235" i="1" s="1"/>
  <c r="C378" i="1"/>
  <c r="S378" i="1" s="1"/>
  <c r="C31" i="1"/>
  <c r="S31" i="1" s="1"/>
  <c r="D7" i="1"/>
  <c r="J20" i="12" s="1"/>
  <c r="C7" i="1"/>
  <c r="S7" i="1" s="1"/>
  <c r="C23" i="1"/>
  <c r="S23" i="1" s="1"/>
  <c r="D39" i="1"/>
  <c r="J54" i="12" s="1"/>
  <c r="C39" i="1"/>
  <c r="S39" i="1" s="1"/>
  <c r="C46" i="1"/>
  <c r="S46" i="1" s="1"/>
  <c r="D56" i="1"/>
  <c r="J71" i="12" s="1"/>
  <c r="C56" i="1"/>
  <c r="S56" i="1" s="1"/>
  <c r="Y377" i="1"/>
  <c r="D8" i="1"/>
  <c r="J21" i="12" s="1"/>
  <c r="C8" i="1"/>
  <c r="S8" i="1" s="1"/>
  <c r="D16" i="1"/>
  <c r="J29" i="12" s="1"/>
  <c r="C16" i="1"/>
  <c r="S16" i="1" s="1"/>
  <c r="D24" i="1"/>
  <c r="J37" i="12" s="1"/>
  <c r="C24" i="1"/>
  <c r="S24" i="1" s="1"/>
  <c r="D32" i="1"/>
  <c r="J45" i="12" s="1"/>
  <c r="C32" i="1"/>
  <c r="S32" i="1" s="1"/>
  <c r="D40" i="1"/>
  <c r="J55" i="12" s="1"/>
  <c r="C40" i="1"/>
  <c r="S40" i="1" s="1"/>
  <c r="C47" i="1"/>
  <c r="S47" i="1" s="1"/>
  <c r="D126" i="1"/>
  <c r="J140" i="12" s="1"/>
  <c r="C142" i="1"/>
  <c r="S142" i="1" s="1"/>
  <c r="C173" i="1"/>
  <c r="S173" i="1" s="1"/>
  <c r="J197" i="12"/>
  <c r="C367" i="1"/>
  <c r="S367" i="1" s="1"/>
  <c r="D9" i="1"/>
  <c r="J22" i="12" s="1"/>
  <c r="C9" i="1"/>
  <c r="S9" i="1" s="1"/>
  <c r="D17" i="1"/>
  <c r="J30" i="12" s="1"/>
  <c r="C17" i="1"/>
  <c r="S17" i="1" s="1"/>
  <c r="D25" i="1"/>
  <c r="J38" i="12" s="1"/>
  <c r="C25" i="1"/>
  <c r="S25" i="1" s="1"/>
  <c r="D33" i="1"/>
  <c r="J46" i="12" s="1"/>
  <c r="C33" i="1"/>
  <c r="S33" i="1" s="1"/>
  <c r="D41" i="1"/>
  <c r="C41" i="1"/>
  <c r="S41" i="1" s="1"/>
  <c r="N56" i="12" s="1"/>
  <c r="D48" i="1"/>
  <c r="J63" i="12" s="1"/>
  <c r="C48" i="1"/>
  <c r="S48" i="1" s="1"/>
  <c r="D105" i="1"/>
  <c r="J119" i="12" s="1"/>
  <c r="C105" i="1"/>
  <c r="S105" i="1" s="1"/>
  <c r="D116" i="1"/>
  <c r="J130" i="12" s="1"/>
  <c r="C116" i="1"/>
  <c r="S116" i="1" s="1"/>
  <c r="D127" i="1"/>
  <c r="J141" i="12" s="1"/>
  <c r="C127" i="1"/>
  <c r="S127" i="1" s="1"/>
  <c r="D135" i="1"/>
  <c r="J149" i="12" s="1"/>
  <c r="C135" i="1"/>
  <c r="S135" i="1" s="1"/>
  <c r="D143" i="1"/>
  <c r="J157" i="12" s="1"/>
  <c r="C143" i="1"/>
  <c r="S143" i="1" s="1"/>
  <c r="D152" i="1"/>
  <c r="J168" i="12" s="1"/>
  <c r="C152" i="1"/>
  <c r="S152" i="1" s="1"/>
  <c r="D164" i="1"/>
  <c r="J180" i="12" s="1"/>
  <c r="C164" i="1"/>
  <c r="S164" i="1" s="1"/>
  <c r="D187" i="1"/>
  <c r="J204" i="12" s="1"/>
  <c r="C187" i="1"/>
  <c r="S187" i="1" s="1"/>
  <c r="C243" i="1"/>
  <c r="S243" i="1" s="1"/>
  <c r="C251" i="1"/>
  <c r="S251" i="1" s="1"/>
  <c r="D527" i="1"/>
  <c r="J543" i="12" s="1"/>
  <c r="C667" i="12"/>
  <c r="X11" i="12"/>
  <c r="X8" i="12"/>
  <c r="I8" i="12"/>
  <c r="E8" i="12"/>
  <c r="I16" i="16"/>
  <c r="G16" i="16"/>
  <c r="S8" i="12"/>
  <c r="D15" i="12"/>
  <c r="C58" i="1" l="1"/>
  <c r="S58" i="1" s="1"/>
  <c r="D282" i="1"/>
  <c r="J299" i="12" s="1"/>
  <c r="D337" i="1"/>
  <c r="J352" i="12" s="1"/>
  <c r="D259" i="1"/>
  <c r="J277" i="12" s="1"/>
  <c r="C519" i="1"/>
  <c r="S519" i="1" s="1"/>
  <c r="D493" i="1"/>
  <c r="J509" i="12" s="1"/>
  <c r="C447" i="1"/>
  <c r="S447" i="1" s="1"/>
  <c r="C482" i="1"/>
  <c r="S482" i="1" s="1"/>
  <c r="D325" i="1"/>
  <c r="J340" i="12" s="1"/>
  <c r="C427" i="1"/>
  <c r="S427" i="1" s="1"/>
  <c r="C553" i="1"/>
  <c r="S553" i="1" s="1"/>
  <c r="D561" i="1"/>
  <c r="J577" i="12" s="1"/>
  <c r="C155" i="1"/>
  <c r="S155" i="1" s="1"/>
  <c r="C593" i="1"/>
  <c r="S593" i="1" s="1"/>
  <c r="C346" i="1"/>
  <c r="S346" i="1" s="1"/>
  <c r="C609" i="1"/>
  <c r="S609" i="1" s="1"/>
  <c r="D326" i="1"/>
  <c r="J341" i="12" s="1"/>
  <c r="C577" i="1"/>
  <c r="S577" i="1" s="1"/>
  <c r="C545" i="1"/>
  <c r="S545" i="1" s="1"/>
  <c r="C511" i="1"/>
  <c r="S511" i="1" s="1"/>
  <c r="C261" i="1"/>
  <c r="S261" i="1" s="1"/>
  <c r="C392" i="1"/>
  <c r="S392" i="1" s="1"/>
  <c r="D163" i="1"/>
  <c r="J179" i="12" s="1"/>
  <c r="C283" i="1"/>
  <c r="S283" i="1" s="1"/>
  <c r="C409" i="1"/>
  <c r="S409" i="1" s="1"/>
  <c r="C569" i="1"/>
  <c r="S569" i="1" s="1"/>
  <c r="C535" i="1"/>
  <c r="S535" i="1" s="1"/>
  <c r="C501" i="1"/>
  <c r="S501" i="1" s="1"/>
  <c r="C437" i="1"/>
  <c r="S437" i="1" s="1"/>
  <c r="C400" i="1"/>
  <c r="S400" i="1" s="1"/>
  <c r="C301" i="1"/>
  <c r="S301" i="1" s="1"/>
  <c r="C455" i="1"/>
  <c r="S455" i="1" s="1"/>
  <c r="C466" i="1"/>
  <c r="S466" i="1" s="1"/>
  <c r="C275" i="1"/>
  <c r="S275" i="1" s="1"/>
  <c r="C362" i="1"/>
  <c r="S362" i="1" s="1"/>
  <c r="C601" i="1"/>
  <c r="S601" i="1" s="1"/>
  <c r="C26" i="1"/>
  <c r="S26" i="1" s="1"/>
  <c r="C237" i="1"/>
  <c r="S237" i="1" s="1"/>
  <c r="C312" i="1"/>
  <c r="S312" i="1" s="1"/>
  <c r="C338" i="1"/>
  <c r="S338" i="1" s="1"/>
  <c r="D137" i="1"/>
  <c r="J151" i="12" s="1"/>
  <c r="D66" i="1"/>
  <c r="J80" i="12" s="1"/>
  <c r="D328" i="1"/>
  <c r="J343" i="12" s="1"/>
  <c r="C82" i="1"/>
  <c r="S82" i="1" s="1"/>
  <c r="C354" i="1"/>
  <c r="S354" i="1" s="1"/>
  <c r="C302" i="1"/>
  <c r="S302" i="1" s="1"/>
  <c r="D430" i="1"/>
  <c r="J446" i="12" s="1"/>
  <c r="D385" i="1"/>
  <c r="J401" i="12" s="1"/>
  <c r="C547" i="1"/>
  <c r="S547" i="1" s="1"/>
  <c r="D468" i="1"/>
  <c r="J484" i="12" s="1"/>
  <c r="C495" i="1"/>
  <c r="S495" i="1" s="1"/>
  <c r="C595" i="1"/>
  <c r="S595" i="1" s="1"/>
  <c r="D457" i="1"/>
  <c r="J473" i="12" s="1"/>
  <c r="C421" i="1"/>
  <c r="S421" i="1" s="1"/>
  <c r="C521" i="1"/>
  <c r="S521" i="1" s="1"/>
  <c r="C537" i="1"/>
  <c r="S537" i="1" s="1"/>
  <c r="D189" i="1"/>
  <c r="J206" i="12" s="1"/>
  <c r="C245" i="1"/>
  <c r="S245" i="1" s="1"/>
  <c r="C563" i="1"/>
  <c r="S563" i="1" s="1"/>
  <c r="C277" i="1"/>
  <c r="S277" i="1" s="1"/>
  <c r="C263" i="1"/>
  <c r="S263" i="1" s="1"/>
  <c r="C176" i="1"/>
  <c r="S176" i="1" s="1"/>
  <c r="D340" i="1"/>
  <c r="J355" i="12" s="1"/>
  <c r="C253" i="1"/>
  <c r="S253" i="1" s="1"/>
  <c r="C107" i="1"/>
  <c r="S107" i="1" s="1"/>
  <c r="C74" i="1"/>
  <c r="S74" i="1" s="1"/>
  <c r="C167" i="1"/>
  <c r="S167" i="1" s="1"/>
  <c r="C98" i="1"/>
  <c r="S98" i="1" s="1"/>
  <c r="C286" i="1"/>
  <c r="S286" i="1" s="1"/>
  <c r="C200" i="1"/>
  <c r="S200" i="1" s="1"/>
  <c r="C129" i="1"/>
  <c r="S129" i="1" s="1"/>
  <c r="C214" i="1"/>
  <c r="S214" i="1" s="1"/>
  <c r="C118" i="1"/>
  <c r="S118" i="1" s="1"/>
  <c r="N132" i="12" s="1"/>
  <c r="C306" i="1"/>
  <c r="S306" i="1" s="1"/>
  <c r="C145" i="1"/>
  <c r="S145" i="1" s="1"/>
  <c r="C229" i="1"/>
  <c r="S229" i="1" s="1"/>
  <c r="D364" i="1"/>
  <c r="J379" i="12" s="1"/>
  <c r="C314" i="1"/>
  <c r="S314" i="1" s="1"/>
  <c r="D27" i="1"/>
  <c r="J40" i="12" s="1"/>
  <c r="D113" i="1"/>
  <c r="J127" i="12" s="1"/>
  <c r="C4" i="1"/>
  <c r="S4" i="1" s="1"/>
  <c r="C19" i="1"/>
  <c r="S19" i="1" s="1"/>
  <c r="C11" i="1"/>
  <c r="S11" i="1" s="1"/>
  <c r="Y646" i="1"/>
  <c r="Y790" i="1"/>
  <c r="P702" i="1"/>
  <c r="J830" i="1"/>
  <c r="C622" i="1"/>
  <c r="S622" i="1" s="1"/>
  <c r="C35" i="1"/>
  <c r="S35" i="1" s="1"/>
  <c r="C359" i="1"/>
  <c r="S359" i="1" s="1"/>
  <c r="D37" i="1"/>
  <c r="J51" i="12" s="1"/>
  <c r="C61" i="1"/>
  <c r="S61" i="1" s="1"/>
  <c r="C21" i="1"/>
  <c r="S21" i="1" s="1"/>
  <c r="C297" i="1"/>
  <c r="S297" i="1" s="1"/>
  <c r="D149" i="1"/>
  <c r="J165" i="12" s="1"/>
  <c r="C309" i="1"/>
  <c r="S309" i="1" s="1"/>
  <c r="C240" i="1"/>
  <c r="S240" i="1" s="1"/>
  <c r="C140" i="1"/>
  <c r="S140" i="1" s="1"/>
  <c r="C544" i="1"/>
  <c r="S544" i="1" s="1"/>
  <c r="C397" i="1"/>
  <c r="S397" i="1" s="1"/>
  <c r="C606" i="1"/>
  <c r="S606" i="1" s="1"/>
  <c r="C471" i="1"/>
  <c r="S471" i="1" s="1"/>
  <c r="C498" i="1"/>
  <c r="S498" i="1" s="1"/>
  <c r="C516" i="1"/>
  <c r="S516" i="1" s="1"/>
  <c r="C558" i="1"/>
  <c r="S558" i="1" s="1"/>
  <c r="C474" i="1"/>
  <c r="S474" i="1" s="1"/>
  <c r="C183" i="1"/>
  <c r="S183" i="1" s="1"/>
  <c r="C600" i="1"/>
  <c r="S600" i="1" s="1"/>
  <c r="C436" i="1"/>
  <c r="S436" i="1" s="1"/>
  <c r="D443" i="1"/>
  <c r="J459" i="12" s="1"/>
  <c r="C272" i="1"/>
  <c r="S272" i="1" s="1"/>
  <c r="C210" i="1"/>
  <c r="S210" i="1" s="1"/>
  <c r="C344" i="1"/>
  <c r="S344" i="1" s="1"/>
  <c r="D70" i="1"/>
  <c r="J84" i="12" s="1"/>
  <c r="H405" i="12"/>
  <c r="I295" i="12"/>
  <c r="H295" i="12" s="1"/>
  <c r="I160" i="12"/>
  <c r="H160" i="12" s="1"/>
  <c r="J834" i="1"/>
  <c r="S834" i="1"/>
  <c r="J826" i="1"/>
  <c r="S826" i="1"/>
  <c r="M818" i="1"/>
  <c r="S818" i="1"/>
  <c r="J810" i="1"/>
  <c r="S810" i="1"/>
  <c r="P802" i="1"/>
  <c r="S802" i="1"/>
  <c r="J794" i="1"/>
  <c r="S794" i="1"/>
  <c r="Y786" i="1"/>
  <c r="S786" i="1"/>
  <c r="M778" i="1"/>
  <c r="S778" i="1"/>
  <c r="Y770" i="1"/>
  <c r="S770" i="1"/>
  <c r="V762" i="1"/>
  <c r="S762" i="1"/>
  <c r="Y754" i="1"/>
  <c r="S754" i="1"/>
  <c r="P746" i="1"/>
  <c r="S746" i="1"/>
  <c r="Y738" i="1"/>
  <c r="S738" i="1"/>
  <c r="P730" i="1"/>
  <c r="S730" i="1"/>
  <c r="P722" i="1"/>
  <c r="S722" i="1"/>
  <c r="P714" i="1"/>
  <c r="S714" i="1"/>
  <c r="P706" i="1"/>
  <c r="S706" i="1"/>
  <c r="P698" i="1"/>
  <c r="S698" i="1"/>
  <c r="V690" i="1"/>
  <c r="S690" i="1"/>
  <c r="M682" i="1"/>
  <c r="S682" i="1"/>
  <c r="P674" i="1"/>
  <c r="S674" i="1"/>
  <c r="V666" i="1"/>
  <c r="S666" i="1"/>
  <c r="J658" i="1"/>
  <c r="S658" i="1"/>
  <c r="J650" i="1"/>
  <c r="S650" i="1"/>
  <c r="J642" i="1"/>
  <c r="S642" i="1"/>
  <c r="M634" i="1"/>
  <c r="S634" i="1"/>
  <c r="V626" i="1"/>
  <c r="S626" i="1"/>
  <c r="J389" i="1"/>
  <c r="S389" i="1"/>
  <c r="J833" i="1"/>
  <c r="S833" i="1"/>
  <c r="V825" i="1"/>
  <c r="S825" i="1"/>
  <c r="V817" i="1"/>
  <c r="S817" i="1"/>
  <c r="V809" i="1"/>
  <c r="S809" i="1"/>
  <c r="M801" i="1"/>
  <c r="S801" i="1"/>
  <c r="V793" i="1"/>
  <c r="S793" i="1"/>
  <c r="Y785" i="1"/>
  <c r="S785" i="1"/>
  <c r="Y777" i="1"/>
  <c r="S777" i="1"/>
  <c r="J769" i="1"/>
  <c r="S769" i="1"/>
  <c r="Y761" i="1"/>
  <c r="S761" i="1"/>
  <c r="P753" i="1"/>
  <c r="S753" i="1"/>
  <c r="M745" i="1"/>
  <c r="S745" i="1"/>
  <c r="M737" i="1"/>
  <c r="S737" i="1"/>
  <c r="M729" i="1"/>
  <c r="S729" i="1"/>
  <c r="V721" i="1"/>
  <c r="S721" i="1"/>
  <c r="V713" i="1"/>
  <c r="S713" i="1"/>
  <c r="V705" i="1"/>
  <c r="S705" i="1"/>
  <c r="P697" i="1"/>
  <c r="S697" i="1"/>
  <c r="V689" i="1"/>
  <c r="S689" i="1"/>
  <c r="P681" i="1"/>
  <c r="S681" i="1"/>
  <c r="J673" i="1"/>
  <c r="S673" i="1"/>
  <c r="P665" i="1"/>
  <c r="S665" i="1"/>
  <c r="V657" i="1"/>
  <c r="S657" i="1"/>
  <c r="P649" i="1"/>
  <c r="S649" i="1"/>
  <c r="V641" i="1"/>
  <c r="S641" i="1"/>
  <c r="P633" i="1"/>
  <c r="S633" i="1"/>
  <c r="M625" i="1"/>
  <c r="S625" i="1"/>
  <c r="Y832" i="1"/>
  <c r="S832" i="1"/>
  <c r="P824" i="1"/>
  <c r="S824" i="1"/>
  <c r="Y816" i="1"/>
  <c r="S816" i="1"/>
  <c r="V808" i="1"/>
  <c r="S808" i="1"/>
  <c r="J800" i="1"/>
  <c r="S800" i="1"/>
  <c r="Y792" i="1"/>
  <c r="S792" i="1"/>
  <c r="J784" i="1"/>
  <c r="S784" i="1"/>
  <c r="J776" i="1"/>
  <c r="S776" i="1"/>
  <c r="J768" i="1"/>
  <c r="S768" i="1"/>
  <c r="M760" i="1"/>
  <c r="S760" i="1"/>
  <c r="Y752" i="1"/>
  <c r="S752" i="1"/>
  <c r="J744" i="1"/>
  <c r="S744" i="1"/>
  <c r="P736" i="1"/>
  <c r="S736" i="1"/>
  <c r="M728" i="1"/>
  <c r="S728" i="1"/>
  <c r="Y720" i="1"/>
  <c r="S720" i="1"/>
  <c r="V712" i="1"/>
  <c r="S712" i="1"/>
  <c r="V704" i="1"/>
  <c r="S704" i="1"/>
  <c r="P696" i="1"/>
  <c r="S696" i="1"/>
  <c r="Y688" i="1"/>
  <c r="S688" i="1"/>
  <c r="P680" i="1"/>
  <c r="S680" i="1"/>
  <c r="Y672" i="1"/>
  <c r="S672" i="1"/>
  <c r="M664" i="1"/>
  <c r="S664" i="1"/>
  <c r="Y656" i="1"/>
  <c r="S656" i="1"/>
  <c r="J648" i="1"/>
  <c r="S648" i="1"/>
  <c r="P640" i="1"/>
  <c r="S640" i="1"/>
  <c r="V632" i="1"/>
  <c r="S632" i="1"/>
  <c r="M624" i="1"/>
  <c r="S624" i="1"/>
  <c r="V838" i="1"/>
  <c r="S838" i="1"/>
  <c r="J822" i="1"/>
  <c r="S822" i="1"/>
  <c r="J814" i="1"/>
  <c r="S814" i="1"/>
  <c r="P806" i="1"/>
  <c r="S806" i="1"/>
  <c r="Y798" i="1"/>
  <c r="S798" i="1"/>
  <c r="Y782" i="1"/>
  <c r="S782" i="1"/>
  <c r="J774" i="1"/>
  <c r="S774" i="1"/>
  <c r="Y766" i="1"/>
  <c r="S766" i="1"/>
  <c r="Y758" i="1"/>
  <c r="S758" i="1"/>
  <c r="V750" i="1"/>
  <c r="S750" i="1"/>
  <c r="J742" i="1"/>
  <c r="S742" i="1"/>
  <c r="Y734" i="1"/>
  <c r="S734" i="1"/>
  <c r="J726" i="1"/>
  <c r="S726" i="1"/>
  <c r="P718" i="1"/>
  <c r="S718" i="1"/>
  <c r="P710" i="1"/>
  <c r="S710" i="1"/>
  <c r="P694" i="1"/>
  <c r="S694" i="1"/>
  <c r="V686" i="1"/>
  <c r="S686" i="1"/>
  <c r="V678" i="1"/>
  <c r="S678" i="1"/>
  <c r="Y670" i="1"/>
  <c r="S670" i="1"/>
  <c r="V662" i="1"/>
  <c r="S662" i="1"/>
  <c r="P654" i="1"/>
  <c r="S654" i="1"/>
  <c r="V646" i="1"/>
  <c r="S646" i="1"/>
  <c r="P638" i="1"/>
  <c r="S638" i="1"/>
  <c r="P630" i="1"/>
  <c r="S630" i="1"/>
  <c r="M198" i="1"/>
  <c r="S198" i="1"/>
  <c r="V813" i="1"/>
  <c r="S813" i="1"/>
  <c r="Y805" i="1"/>
  <c r="S805" i="1"/>
  <c r="M797" i="1"/>
  <c r="S797" i="1"/>
  <c r="J733" i="1"/>
  <c r="S733" i="1"/>
  <c r="M725" i="1"/>
  <c r="S725" i="1"/>
  <c r="M717" i="1"/>
  <c r="S717" i="1"/>
  <c r="M709" i="1"/>
  <c r="S709" i="1"/>
  <c r="J701" i="1"/>
  <c r="S701" i="1"/>
  <c r="P677" i="1"/>
  <c r="S677" i="1"/>
  <c r="P751" i="1"/>
  <c r="S751" i="1"/>
  <c r="Y836" i="1"/>
  <c r="S836" i="1"/>
  <c r="J828" i="1"/>
  <c r="S828" i="1"/>
  <c r="V820" i="1"/>
  <c r="S820" i="1"/>
  <c r="V812" i="1"/>
  <c r="S812" i="1"/>
  <c r="P804" i="1"/>
  <c r="S804" i="1"/>
  <c r="Y796" i="1"/>
  <c r="S796" i="1"/>
  <c r="P788" i="1"/>
  <c r="S788" i="1"/>
  <c r="V780" i="1"/>
  <c r="S780" i="1"/>
  <c r="M772" i="1"/>
  <c r="S772" i="1"/>
  <c r="M764" i="1"/>
  <c r="S764" i="1"/>
  <c r="J756" i="1"/>
  <c r="S756" i="1"/>
  <c r="Y748" i="1"/>
  <c r="S748" i="1"/>
  <c r="M740" i="1"/>
  <c r="S740" i="1"/>
  <c r="J732" i="1"/>
  <c r="S732" i="1"/>
  <c r="P724" i="1"/>
  <c r="S724" i="1"/>
  <c r="Y716" i="1"/>
  <c r="S716" i="1"/>
  <c r="P708" i="1"/>
  <c r="S708" i="1"/>
  <c r="V700" i="1"/>
  <c r="S700" i="1"/>
  <c r="J692" i="1"/>
  <c r="S692" i="1"/>
  <c r="Y684" i="1"/>
  <c r="S684" i="1"/>
  <c r="V676" i="1"/>
  <c r="S676" i="1"/>
  <c r="M668" i="1"/>
  <c r="S668" i="1"/>
  <c r="M660" i="1"/>
  <c r="S660" i="1"/>
  <c r="Y652" i="1"/>
  <c r="S652" i="1"/>
  <c r="V644" i="1"/>
  <c r="S644" i="1"/>
  <c r="M636" i="1"/>
  <c r="S636" i="1"/>
  <c r="Y628" i="1"/>
  <c r="S628" i="1"/>
  <c r="P628" i="1"/>
  <c r="Y772" i="1"/>
  <c r="M820" i="1"/>
  <c r="J644" i="1"/>
  <c r="M804" i="1"/>
  <c r="P732" i="1"/>
  <c r="J740" i="1"/>
  <c r="J700" i="1"/>
  <c r="P716" i="1"/>
  <c r="Y740" i="1"/>
  <c r="V756" i="1"/>
  <c r="P820" i="1"/>
  <c r="Y700" i="1"/>
  <c r="M644" i="1"/>
  <c r="V828" i="1"/>
  <c r="J836" i="1"/>
  <c r="J764" i="1"/>
  <c r="V732" i="1"/>
  <c r="Y764" i="1"/>
  <c r="P836" i="1"/>
  <c r="J820" i="1"/>
  <c r="J804" i="1"/>
  <c r="Y668" i="1"/>
  <c r="P772" i="1"/>
  <c r="J708" i="1"/>
  <c r="V748" i="1"/>
  <c r="P692" i="1"/>
  <c r="J652" i="1"/>
  <c r="M788" i="1"/>
  <c r="M756" i="1"/>
  <c r="M828" i="1"/>
  <c r="V804" i="1"/>
  <c r="Y660" i="1"/>
  <c r="V724" i="1"/>
  <c r="J676" i="1"/>
  <c r="J716" i="1"/>
  <c r="P684" i="1"/>
  <c r="M652" i="1"/>
  <c r="Y788" i="1"/>
  <c r="Y756" i="1"/>
  <c r="V836" i="1"/>
  <c r="Y828" i="1"/>
  <c r="M812" i="1"/>
  <c r="V716" i="1"/>
  <c r="Y676" i="1"/>
  <c r="V764" i="1"/>
  <c r="P676" i="1"/>
  <c r="J660" i="1"/>
  <c r="J780" i="1"/>
  <c r="P748" i="1"/>
  <c r="P756" i="1"/>
  <c r="M780" i="1"/>
  <c r="M748" i="1"/>
  <c r="M836" i="1"/>
  <c r="P812" i="1"/>
  <c r="Y644" i="1"/>
  <c r="V708" i="1"/>
  <c r="J684" i="1"/>
  <c r="J724" i="1"/>
  <c r="P780" i="1"/>
  <c r="V660" i="1"/>
  <c r="Y780" i="1"/>
  <c r="J812" i="1"/>
  <c r="V796" i="1"/>
  <c r="P636" i="1"/>
  <c r="P796" i="1"/>
  <c r="Y636" i="1"/>
  <c r="M732" i="1"/>
  <c r="M628" i="1"/>
  <c r="J668" i="1"/>
  <c r="V692" i="1"/>
  <c r="V729" i="1"/>
  <c r="C225" i="1"/>
  <c r="C170" i="1"/>
  <c r="D435" i="1"/>
  <c r="J451" i="12" s="1"/>
  <c r="C77" i="1"/>
  <c r="P77" i="1" s="1"/>
  <c r="C241" i="1"/>
  <c r="J241" i="1" s="1"/>
  <c r="C406" i="1"/>
  <c r="D473" i="1"/>
  <c r="J488" i="12" s="1"/>
  <c r="D54" i="1"/>
  <c r="J69" i="12" s="1"/>
  <c r="C310" i="1"/>
  <c r="C78" i="1"/>
  <c r="S78" i="1" s="1"/>
  <c r="C62" i="1"/>
  <c r="C532" i="1"/>
  <c r="C324" i="1"/>
  <c r="M324" i="1" s="1"/>
  <c r="D102" i="1"/>
  <c r="J116" i="12" s="1"/>
  <c r="C171" i="1"/>
  <c r="S171" i="1" s="1"/>
  <c r="C499" i="1"/>
  <c r="C132" i="1"/>
  <c r="C300" i="1"/>
  <c r="C424" i="1"/>
  <c r="C407" i="1"/>
  <c r="S407" i="1" s="1"/>
  <c r="C29" i="1"/>
  <c r="S29" i="1" s="1"/>
  <c r="C13" i="1"/>
  <c r="C323" i="1"/>
  <c r="C86" i="1"/>
  <c r="C442" i="1"/>
  <c r="S442" i="1" s="1"/>
  <c r="C195" i="1"/>
  <c r="C85" i="1"/>
  <c r="C194" i="1"/>
  <c r="S194" i="1" s="1"/>
  <c r="C517" i="1"/>
  <c r="S517" i="1" s="1"/>
  <c r="C281" i="1"/>
  <c r="C125" i="1"/>
  <c r="S125" i="1" s="1"/>
  <c r="C248" i="1"/>
  <c r="S248" i="1" s="1"/>
  <c r="C141" i="1"/>
  <c r="S141" i="1" s="1"/>
  <c r="C434" i="1"/>
  <c r="C524" i="1"/>
  <c r="C182" i="1"/>
  <c r="Y182" i="1" s="1"/>
  <c r="C335" i="1"/>
  <c r="S335" i="1" s="1"/>
  <c r="C509" i="1"/>
  <c r="C114" i="1"/>
  <c r="S114" i="1" s="1"/>
  <c r="C209" i="1"/>
  <c r="C567" i="1"/>
  <c r="C159" i="1"/>
  <c r="C124" i="1"/>
  <c r="C6" i="1"/>
  <c r="M6" i="1" s="1"/>
  <c r="C233" i="1"/>
  <c r="C574" i="1"/>
  <c r="S574" i="1" s="1"/>
  <c r="C508" i="1"/>
  <c r="S508" i="1" s="1"/>
  <c r="C599" i="1"/>
  <c r="C256" i="1"/>
  <c r="C398" i="1"/>
  <c r="C53" i="1"/>
  <c r="C360" i="1"/>
  <c r="Y360" i="1" s="1"/>
  <c r="C162" i="1"/>
  <c r="C271" i="1"/>
  <c r="S271" i="1" s="1"/>
  <c r="C542" i="1"/>
  <c r="C453" i="1"/>
  <c r="C249" i="1"/>
  <c r="S249" i="1" s="1"/>
  <c r="C343" i="1"/>
  <c r="C525" i="1"/>
  <c r="C133" i="1"/>
  <c r="J133" i="1" s="1"/>
  <c r="C461" i="1"/>
  <c r="S461" i="1" s="1"/>
  <c r="C550" i="1"/>
  <c r="D352" i="1"/>
  <c r="J367" i="12" s="1"/>
  <c r="C69" i="1"/>
  <c r="C590" i="1"/>
  <c r="S590" i="1" s="1"/>
  <c r="C488" i="1"/>
  <c r="Y488" i="1" s="1"/>
  <c r="C280" i="1"/>
  <c r="V280" i="1" s="1"/>
  <c r="C452" i="1"/>
  <c r="C257" i="1"/>
  <c r="C351" i="1"/>
  <c r="C575" i="1"/>
  <c r="S575" i="1" s="1"/>
  <c r="C150" i="1"/>
  <c r="S150" i="1" s="1"/>
  <c r="C566" i="1"/>
  <c r="C232" i="1"/>
  <c r="C598" i="1"/>
  <c r="S598" i="1" s="1"/>
  <c r="M753" i="1"/>
  <c r="P721" i="1"/>
  <c r="V833" i="1"/>
  <c r="V625" i="1"/>
  <c r="Y625" i="1"/>
  <c r="M665" i="1"/>
  <c r="D169" i="1"/>
  <c r="J185" i="12" s="1"/>
  <c r="P761" i="1"/>
  <c r="Y833" i="1"/>
  <c r="V753" i="1"/>
  <c r="M825" i="1"/>
  <c r="Y681" i="1"/>
  <c r="P673" i="1"/>
  <c r="C269" i="1"/>
  <c r="S269" i="1" s="1"/>
  <c r="Y745" i="1"/>
  <c r="C231" i="1"/>
  <c r="J793" i="1"/>
  <c r="J729" i="1"/>
  <c r="Y793" i="1"/>
  <c r="V737" i="1"/>
  <c r="J721" i="1"/>
  <c r="Y721" i="1"/>
  <c r="C76" i="1"/>
  <c r="D605" i="1"/>
  <c r="J621" i="12" s="1"/>
  <c r="J801" i="1"/>
  <c r="P777" i="1"/>
  <c r="M657" i="1"/>
  <c r="Y633" i="1"/>
  <c r="Y809" i="1"/>
  <c r="D308" i="1"/>
  <c r="J324" i="12" s="1"/>
  <c r="J777" i="1"/>
  <c r="P729" i="1"/>
  <c r="M641" i="1"/>
  <c r="C366" i="1"/>
  <c r="M769" i="1"/>
  <c r="C255" i="1"/>
  <c r="C191" i="1"/>
  <c r="S191" i="1" s="1"/>
  <c r="C158" i="1"/>
  <c r="S158" i="1" s="1"/>
  <c r="D279" i="1"/>
  <c r="J296" i="12" s="1"/>
  <c r="C181" i="1"/>
  <c r="S181" i="1" s="1"/>
  <c r="C396" i="1"/>
  <c r="D239" i="1"/>
  <c r="J257" i="12" s="1"/>
  <c r="D84" i="1"/>
  <c r="J98" i="12" s="1"/>
  <c r="C387" i="1"/>
  <c r="S387" i="1" s="1"/>
  <c r="C342" i="1"/>
  <c r="C573" i="1"/>
  <c r="C557" i="1"/>
  <c r="C541" i="1"/>
  <c r="C523" i="1"/>
  <c r="C507" i="1"/>
  <c r="C487" i="1"/>
  <c r="S487" i="1" s="1"/>
  <c r="C247" i="1"/>
  <c r="C148" i="1"/>
  <c r="V696" i="1"/>
  <c r="J632" i="1"/>
  <c r="C350" i="1"/>
  <c r="S350" i="1" s="1"/>
  <c r="C123" i="1"/>
  <c r="S123" i="1" s="1"/>
  <c r="C423" i="1"/>
  <c r="D597" i="1"/>
  <c r="J613" i="12" s="1"/>
  <c r="C139" i="1"/>
  <c r="C441" i="1"/>
  <c r="S441" i="1" s="1"/>
  <c r="C358" i="1"/>
  <c r="S358" i="1" s="1"/>
  <c r="C621" i="1"/>
  <c r="S621" i="1" s="1"/>
  <c r="M800" i="1"/>
  <c r="C565" i="1"/>
  <c r="S565" i="1" s="1"/>
  <c r="C549" i="1"/>
  <c r="C531" i="1"/>
  <c r="C515" i="1"/>
  <c r="S515" i="1" s="1"/>
  <c r="C497" i="1"/>
  <c r="C294" i="1"/>
  <c r="C112" i="1"/>
  <c r="S112" i="1" s="1"/>
  <c r="C460" i="1"/>
  <c r="C404" i="1"/>
  <c r="C101" i="1"/>
  <c r="D68" i="1"/>
  <c r="J82" i="12" s="1"/>
  <c r="C587" i="1"/>
  <c r="C433" i="1"/>
  <c r="S433" i="1" s="1"/>
  <c r="C216" i="1"/>
  <c r="P776" i="1"/>
  <c r="V784" i="1"/>
  <c r="C316" i="1"/>
  <c r="C131" i="1"/>
  <c r="S131" i="1" s="1"/>
  <c r="C451" i="1"/>
  <c r="Y760" i="1"/>
  <c r="P792" i="1"/>
  <c r="Y808" i="1"/>
  <c r="C334" i="1"/>
  <c r="S334" i="1" s="1"/>
  <c r="C52" i="1"/>
  <c r="S52" i="1" s="1"/>
  <c r="C470" i="1"/>
  <c r="D60" i="1"/>
  <c r="J74" i="12" s="1"/>
  <c r="V682" i="1"/>
  <c r="P634" i="1"/>
  <c r="J770" i="1"/>
  <c r="P658" i="1"/>
  <c r="M762" i="1"/>
  <c r="V770" i="1"/>
  <c r="M794" i="1"/>
  <c r="J634" i="1"/>
  <c r="M690" i="1"/>
  <c r="M658" i="1"/>
  <c r="Y666" i="1"/>
  <c r="Y778" i="1"/>
  <c r="Y762" i="1"/>
  <c r="M746" i="1"/>
  <c r="V634" i="1"/>
  <c r="V658" i="1"/>
  <c r="J738" i="1"/>
  <c r="J778" i="1"/>
  <c r="M666" i="1"/>
  <c r="Y746" i="1"/>
  <c r="Y810" i="1"/>
  <c r="P642" i="1"/>
  <c r="P666" i="1"/>
  <c r="V738" i="1"/>
  <c r="M642" i="1"/>
  <c r="J666" i="1"/>
  <c r="P786" i="1"/>
  <c r="P626" i="1"/>
  <c r="M626" i="1"/>
  <c r="M786" i="1"/>
  <c r="M770" i="1"/>
  <c r="M802" i="1"/>
  <c r="J626" i="1"/>
  <c r="V642" i="1"/>
  <c r="P754" i="1"/>
  <c r="V786" i="1"/>
  <c r="Y634" i="1"/>
  <c r="M754" i="1"/>
  <c r="M738" i="1"/>
  <c r="P834" i="1"/>
  <c r="J754" i="1"/>
  <c r="J789" i="1"/>
  <c r="V733" i="1"/>
  <c r="C313" i="1"/>
  <c r="C420" i="1"/>
  <c r="C144" i="1"/>
  <c r="M144" i="1" s="1"/>
  <c r="C3" i="1"/>
  <c r="V781" i="1"/>
  <c r="C502" i="1"/>
  <c r="S502" i="1" s="1"/>
  <c r="M669" i="1"/>
  <c r="C393" i="1"/>
  <c r="P800" i="1"/>
  <c r="M768" i="1"/>
  <c r="J816" i="1"/>
  <c r="Y736" i="1"/>
  <c r="Y632" i="1"/>
  <c r="V816" i="1"/>
  <c r="M776" i="1"/>
  <c r="Y624" i="1"/>
  <c r="Y728" i="1"/>
  <c r="P648" i="1"/>
  <c r="V640" i="1"/>
  <c r="M656" i="1"/>
  <c r="P816" i="1"/>
  <c r="M736" i="1"/>
  <c r="Y640" i="1"/>
  <c r="M632" i="1"/>
  <c r="J752" i="1"/>
  <c r="J688" i="1"/>
  <c r="J728" i="1"/>
  <c r="Y800" i="1"/>
  <c r="M672" i="1"/>
  <c r="V800" i="1"/>
  <c r="M744" i="1"/>
  <c r="J712" i="1"/>
  <c r="M808" i="1"/>
  <c r="P752" i="1"/>
  <c r="Y712" i="1"/>
  <c r="P712" i="1"/>
  <c r="P664" i="1"/>
  <c r="Y704" i="1"/>
  <c r="Y768" i="1"/>
  <c r="Y776" i="1"/>
  <c r="M784" i="1"/>
  <c r="M752" i="1"/>
  <c r="J736" i="1"/>
  <c r="V624" i="1"/>
  <c r="P704" i="1"/>
  <c r="V824" i="1"/>
  <c r="V688" i="1"/>
  <c r="P768" i="1"/>
  <c r="P672" i="1"/>
  <c r="M824" i="1"/>
  <c r="V680" i="1"/>
  <c r="P760" i="1"/>
  <c r="P656" i="1"/>
  <c r="P832" i="1"/>
  <c r="Y824" i="1"/>
  <c r="Y744" i="1"/>
  <c r="J832" i="1"/>
  <c r="P808" i="1"/>
  <c r="V832" i="1"/>
  <c r="V720" i="1"/>
  <c r="J696" i="1"/>
  <c r="V664" i="1"/>
  <c r="J808" i="1"/>
  <c r="Y784" i="1"/>
  <c r="M832" i="1"/>
  <c r="J792" i="1"/>
  <c r="Y664" i="1"/>
  <c r="J680" i="1"/>
  <c r="Y696" i="1"/>
  <c r="Y680" i="1"/>
  <c r="C14" i="1"/>
  <c r="S14" i="1" s="1"/>
  <c r="J797" i="1"/>
  <c r="M653" i="1"/>
  <c r="M837" i="1"/>
  <c r="Y813" i="1"/>
  <c r="J773" i="1"/>
  <c r="V765" i="1"/>
  <c r="P757" i="1"/>
  <c r="Y765" i="1"/>
  <c r="J829" i="1"/>
  <c r="P693" i="1"/>
  <c r="V645" i="1"/>
  <c r="M701" i="1"/>
  <c r="Y733" i="1"/>
  <c r="P741" i="1"/>
  <c r="M733" i="1"/>
  <c r="Y749" i="1"/>
  <c r="M741" i="1"/>
  <c r="Y645" i="1"/>
  <c r="M693" i="1"/>
  <c r="Y829" i="1"/>
  <c r="J677" i="1"/>
  <c r="J805" i="1"/>
  <c r="J709" i="1"/>
  <c r="Y742" i="1"/>
  <c r="P734" i="1"/>
  <c r="J646" i="1"/>
  <c r="J670" i="1"/>
  <c r="J758" i="1"/>
  <c r="Y654" i="1"/>
  <c r="M686" i="1"/>
  <c r="J686" i="1"/>
  <c r="M662" i="1"/>
  <c r="M638" i="1"/>
  <c r="Y750" i="1"/>
  <c r="M838" i="1"/>
  <c r="P646" i="1"/>
  <c r="P670" i="1"/>
  <c r="J678" i="1"/>
  <c r="Y662" i="1"/>
  <c r="J638" i="1"/>
  <c r="J662" i="1"/>
  <c r="V670" i="1"/>
  <c r="J766" i="1"/>
  <c r="M630" i="1"/>
  <c r="P662" i="1"/>
  <c r="V638" i="1"/>
  <c r="M678" i="1"/>
  <c r="P814" i="1"/>
  <c r="Y806" i="1"/>
  <c r="Y630" i="1"/>
  <c r="Y774" i="1"/>
  <c r="J630" i="1"/>
  <c r="J654" i="1"/>
  <c r="V694" i="1"/>
  <c r="M793" i="1"/>
  <c r="V777" i="1"/>
  <c r="Y769" i="1"/>
  <c r="J753" i="1"/>
  <c r="P737" i="1"/>
  <c r="M833" i="1"/>
  <c r="Y825" i="1"/>
  <c r="M713" i="1"/>
  <c r="J649" i="1"/>
  <c r="J625" i="1"/>
  <c r="J681" i="1"/>
  <c r="C440" i="1"/>
  <c r="C276" i="1"/>
  <c r="D168" i="1"/>
  <c r="J184" i="12" s="1"/>
  <c r="D65" i="1"/>
  <c r="J79" i="12" s="1"/>
  <c r="C594" i="1"/>
  <c r="S594" i="1" s="1"/>
  <c r="C38" i="1"/>
  <c r="D386" i="1"/>
  <c r="J402" i="12" s="1"/>
  <c r="P785" i="1"/>
  <c r="M777" i="1"/>
  <c r="V761" i="1"/>
  <c r="Y753" i="1"/>
  <c r="J737" i="1"/>
  <c r="Y689" i="1"/>
  <c r="J641" i="1"/>
  <c r="P689" i="1"/>
  <c r="M817" i="1"/>
  <c r="J705" i="1"/>
  <c r="V633" i="1"/>
  <c r="M673" i="1"/>
  <c r="M681" i="1"/>
  <c r="C213" i="1"/>
  <c r="C554" i="1"/>
  <c r="J633" i="1"/>
  <c r="Y641" i="1"/>
  <c r="Y817" i="1"/>
  <c r="M697" i="1"/>
  <c r="Y649" i="1"/>
  <c r="Y673" i="1"/>
  <c r="C100" i="1"/>
  <c r="S100" i="1" s="1"/>
  <c r="C403" i="1"/>
  <c r="C106" i="1"/>
  <c r="J809" i="1"/>
  <c r="J785" i="1"/>
  <c r="P769" i="1"/>
  <c r="M761" i="1"/>
  <c r="V745" i="1"/>
  <c r="Y737" i="1"/>
  <c r="P825" i="1"/>
  <c r="J665" i="1"/>
  <c r="M705" i="1"/>
  <c r="P809" i="1"/>
  <c r="C174" i="1"/>
  <c r="S174" i="1" s="1"/>
  <c r="D75" i="1"/>
  <c r="D190" i="1"/>
  <c r="J207" i="12" s="1"/>
  <c r="D111" i="1"/>
  <c r="J125" i="12" s="1"/>
  <c r="C188" i="1"/>
  <c r="C512" i="1"/>
  <c r="S512" i="1" s="1"/>
  <c r="P745" i="1"/>
  <c r="M785" i="1"/>
  <c r="P833" i="1"/>
  <c r="V649" i="1"/>
  <c r="P713" i="1"/>
  <c r="D215" i="1"/>
  <c r="J233" i="12" s="1"/>
  <c r="D59" i="1"/>
  <c r="J73" i="12" s="1"/>
  <c r="C357" i="1"/>
  <c r="C349" i="1"/>
  <c r="C73" i="1"/>
  <c r="D20" i="1"/>
  <c r="J33" i="12" s="1"/>
  <c r="V785" i="1"/>
  <c r="J761" i="1"/>
  <c r="P793" i="1"/>
  <c r="V769" i="1"/>
  <c r="J745" i="1"/>
  <c r="J825" i="1"/>
  <c r="Y665" i="1"/>
  <c r="J657" i="1"/>
  <c r="J713" i="1"/>
  <c r="P657" i="1"/>
  <c r="Y657" i="1"/>
  <c r="Y713" i="1"/>
  <c r="C341" i="1"/>
  <c r="C363" i="1"/>
  <c r="C128" i="1"/>
  <c r="S128" i="1" s="1"/>
  <c r="V805" i="1"/>
  <c r="P789" i="1"/>
  <c r="M773" i="1"/>
  <c r="V741" i="1"/>
  <c r="M637" i="1"/>
  <c r="J198" i="1"/>
  <c r="C228" i="1"/>
  <c r="S228" i="1" s="1"/>
  <c r="C467" i="1"/>
  <c r="S467" i="1" s="1"/>
  <c r="C570" i="1"/>
  <c r="S570" i="1" s="1"/>
  <c r="C199" i="1"/>
  <c r="C284" i="1"/>
  <c r="S284" i="1" s="1"/>
  <c r="C81" i="1"/>
  <c r="C494" i="1"/>
  <c r="S494" i="1" s="1"/>
  <c r="C581" i="1"/>
  <c r="J765" i="1"/>
  <c r="Y837" i="1"/>
  <c r="V829" i="1"/>
  <c r="Y677" i="1"/>
  <c r="Y709" i="1"/>
  <c r="M813" i="1"/>
  <c r="J693" i="1"/>
  <c r="M805" i="1"/>
  <c r="V789" i="1"/>
  <c r="Y773" i="1"/>
  <c r="J741" i="1"/>
  <c r="P781" i="1"/>
  <c r="M765" i="1"/>
  <c r="M829" i="1"/>
  <c r="J725" i="1"/>
  <c r="M685" i="1"/>
  <c r="P645" i="1"/>
  <c r="V725" i="1"/>
  <c r="V637" i="1"/>
  <c r="Y717" i="1"/>
  <c r="Y797" i="1"/>
  <c r="C36" i="1"/>
  <c r="C236" i="1"/>
  <c r="C401" i="1"/>
  <c r="C305" i="1"/>
  <c r="C57" i="1"/>
  <c r="J813" i="1"/>
  <c r="V797" i="1"/>
  <c r="M789" i="1"/>
  <c r="V757" i="1"/>
  <c r="Y741" i="1"/>
  <c r="J781" i="1"/>
  <c r="P749" i="1"/>
  <c r="P685" i="1"/>
  <c r="P717" i="1"/>
  <c r="Y701" i="1"/>
  <c r="Y685" i="1"/>
  <c r="M677" i="1"/>
  <c r="P725" i="1"/>
  <c r="C428" i="1"/>
  <c r="S428" i="1" s="1"/>
  <c r="C12" i="1"/>
  <c r="C327" i="1"/>
  <c r="S327" i="1" s="1"/>
  <c r="C154" i="1"/>
  <c r="C136" i="1"/>
  <c r="S136" i="1" s="1"/>
  <c r="C117" i="1"/>
  <c r="C165" i="1"/>
  <c r="Y789" i="1"/>
  <c r="J757" i="1"/>
  <c r="M781" i="1"/>
  <c r="V749" i="1"/>
  <c r="P837" i="1"/>
  <c r="P821" i="1"/>
  <c r="V709" i="1"/>
  <c r="Y669" i="1"/>
  <c r="J637" i="1"/>
  <c r="V685" i="1"/>
  <c r="V717" i="1"/>
  <c r="J645" i="1"/>
  <c r="V701" i="1"/>
  <c r="Y198" i="1"/>
  <c r="C355" i="1"/>
  <c r="C520" i="1"/>
  <c r="S520" i="1" s="1"/>
  <c r="C244" i="1"/>
  <c r="C89" i="1"/>
  <c r="C339" i="1"/>
  <c r="S339" i="1" s="1"/>
  <c r="C438" i="1"/>
  <c r="C528" i="1"/>
  <c r="S528" i="1" s="1"/>
  <c r="C602" i="1"/>
  <c r="P773" i="1"/>
  <c r="M757" i="1"/>
  <c r="P198" i="1"/>
  <c r="Y781" i="1"/>
  <c r="J749" i="1"/>
  <c r="J837" i="1"/>
  <c r="P669" i="1"/>
  <c r="P629" i="1"/>
  <c r="P661" i="1"/>
  <c r="V693" i="1"/>
  <c r="M661" i="1"/>
  <c r="J685" i="1"/>
  <c r="C28" i="1"/>
  <c r="C252" i="1"/>
  <c r="S252" i="1" s="1"/>
  <c r="C347" i="1"/>
  <c r="S347" i="1" s="1"/>
  <c r="C546" i="1"/>
  <c r="V773" i="1"/>
  <c r="Y757" i="1"/>
  <c r="P765" i="1"/>
  <c r="M749" i="1"/>
  <c r="V837" i="1"/>
  <c r="P829" i="1"/>
  <c r="Y693" i="1"/>
  <c r="Y629" i="1"/>
  <c r="V629" i="1"/>
  <c r="V661" i="1"/>
  <c r="V669" i="1"/>
  <c r="M629" i="1"/>
  <c r="C384" i="1"/>
  <c r="S384" i="1" s="1"/>
  <c r="C448" i="1"/>
  <c r="C536" i="1"/>
  <c r="S536" i="1" s="1"/>
  <c r="C262" i="1"/>
  <c r="S262" i="1" s="1"/>
  <c r="C456" i="1"/>
  <c r="C562" i="1"/>
  <c r="S562" i="1" s="1"/>
  <c r="C614" i="1"/>
  <c r="M187" i="1"/>
  <c r="J173" i="1"/>
  <c r="Y835" i="1"/>
  <c r="P827" i="1"/>
  <c r="Y819" i="1"/>
  <c r="P815" i="1"/>
  <c r="M811" i="1"/>
  <c r="P807" i="1"/>
  <c r="Y803" i="1"/>
  <c r="M795" i="1"/>
  <c r="Y779" i="1"/>
  <c r="Y775" i="1"/>
  <c r="M759" i="1"/>
  <c r="P755" i="1"/>
  <c r="M751" i="1"/>
  <c r="M743" i="1"/>
  <c r="Y735" i="1"/>
  <c r="J731" i="1"/>
  <c r="M727" i="1"/>
  <c r="P723" i="1"/>
  <c r="P719" i="1"/>
  <c r="V711" i="1"/>
  <c r="M703" i="1"/>
  <c r="Y695" i="1"/>
  <c r="J691" i="1"/>
  <c r="J687" i="1"/>
  <c r="Y671" i="1"/>
  <c r="M667" i="1"/>
  <c r="M663" i="1"/>
  <c r="V659" i="1"/>
  <c r="M655" i="1"/>
  <c r="M647" i="1"/>
  <c r="V639" i="1"/>
  <c r="P58" i="1"/>
  <c r="P426" i="1"/>
  <c r="V345" i="1"/>
  <c r="M325" i="1"/>
  <c r="J282" i="1"/>
  <c r="Y238" i="1"/>
  <c r="P215" i="1"/>
  <c r="J168" i="1"/>
  <c r="K184" i="12" s="1"/>
  <c r="J157" i="1"/>
  <c r="K173" i="12" s="1"/>
  <c r="M130" i="1"/>
  <c r="P126" i="1"/>
  <c r="P119" i="1"/>
  <c r="M87" i="1"/>
  <c r="P79" i="1"/>
  <c r="M93" i="12" s="1"/>
  <c r="Y71" i="1"/>
  <c r="J59" i="1"/>
  <c r="K73" i="12" s="1"/>
  <c r="Y30" i="1"/>
  <c r="P37" i="1"/>
  <c r="J56" i="1"/>
  <c r="Y23" i="1"/>
  <c r="Y7" i="1"/>
  <c r="J31" i="1"/>
  <c r="K44" i="12" s="1"/>
  <c r="Y137" i="1"/>
  <c r="Y378" i="1"/>
  <c r="J239" i="1"/>
  <c r="K257" i="12" s="1"/>
  <c r="M212" i="1"/>
  <c r="J84" i="1"/>
  <c r="K98" i="12" s="1"/>
  <c r="M105" i="1"/>
  <c r="P169" i="1"/>
  <c r="Y66" i="1"/>
  <c r="J40" i="1"/>
  <c r="M16" i="1"/>
  <c r="M189" i="1"/>
  <c r="Y227" i="1"/>
  <c r="J149" i="1"/>
  <c r="K165" i="12" s="1"/>
  <c r="Y113" i="1"/>
  <c r="V814" i="1"/>
  <c r="J798" i="1"/>
  <c r="J786" i="1"/>
  <c r="P770" i="1"/>
  <c r="V754" i="1"/>
  <c r="P738" i="1"/>
  <c r="J694" i="1"/>
  <c r="Y674" i="1"/>
  <c r="M670" i="1"/>
  <c r="Y658" i="1"/>
  <c r="M654" i="1"/>
  <c r="Y642" i="1"/>
  <c r="Y626" i="1"/>
  <c r="J473" i="1"/>
  <c r="K488" i="12" s="1"/>
  <c r="J457" i="1"/>
  <c r="Y435" i="1"/>
  <c r="M385" i="1"/>
  <c r="P364" i="1"/>
  <c r="J348" i="1"/>
  <c r="K363" i="12" s="1"/>
  <c r="Y328" i="1"/>
  <c r="Y308" i="1"/>
  <c r="Y9" i="1"/>
  <c r="Y367" i="1"/>
  <c r="P102" i="1"/>
  <c r="M27" i="1"/>
  <c r="Y235" i="1"/>
  <c r="P813" i="1"/>
  <c r="M809" i="1"/>
  <c r="P805" i="1"/>
  <c r="P797" i="1"/>
  <c r="P733" i="1"/>
  <c r="Y729" i="1"/>
  <c r="Y725" i="1"/>
  <c r="M721" i="1"/>
  <c r="J717" i="1"/>
  <c r="P709" i="1"/>
  <c r="P701" i="1"/>
  <c r="V681" i="1"/>
  <c r="V677" i="1"/>
  <c r="V673" i="1"/>
  <c r="V665" i="1"/>
  <c r="M649" i="1"/>
  <c r="P641" i="1"/>
  <c r="M633" i="1"/>
  <c r="P625" i="1"/>
  <c r="V198" i="1"/>
  <c r="V279" i="1"/>
  <c r="V251" i="1"/>
  <c r="P443" i="1"/>
  <c r="J243" i="1"/>
  <c r="V164" i="1"/>
  <c r="V127" i="1"/>
  <c r="M70" i="1"/>
  <c r="V47" i="1"/>
  <c r="Y326" i="1"/>
  <c r="J605" i="1"/>
  <c r="K621" i="12" s="1"/>
  <c r="Y820" i="1"/>
  <c r="Y812" i="1"/>
  <c r="Y804" i="1"/>
  <c r="J796" i="1"/>
  <c r="V788" i="1"/>
  <c r="P784" i="1"/>
  <c r="V776" i="1"/>
  <c r="V772" i="1"/>
  <c r="V768" i="1"/>
  <c r="P764" i="1"/>
  <c r="V752" i="1"/>
  <c r="J748" i="1"/>
  <c r="V736" i="1"/>
  <c r="Y732" i="1"/>
  <c r="M712" i="1"/>
  <c r="M696" i="1"/>
  <c r="M684" i="1"/>
  <c r="M680" i="1"/>
  <c r="M676" i="1"/>
  <c r="J664" i="1"/>
  <c r="P660" i="1"/>
  <c r="P644" i="1"/>
  <c r="P632" i="1"/>
  <c r="V88" i="1"/>
  <c r="P80" i="1"/>
  <c r="P68" i="1"/>
  <c r="Y60" i="1"/>
  <c r="I20" i="16"/>
  <c r="Y838" i="1"/>
  <c r="Y834" i="1"/>
  <c r="M834" i="1"/>
  <c r="Y830" i="1"/>
  <c r="M830" i="1"/>
  <c r="P830" i="1"/>
  <c r="Y826" i="1"/>
  <c r="M826" i="1"/>
  <c r="P826" i="1"/>
  <c r="Y822" i="1"/>
  <c r="M822" i="1"/>
  <c r="P822" i="1"/>
  <c r="V818" i="1"/>
  <c r="Y818" i="1"/>
  <c r="J818" i="1"/>
  <c r="P810" i="1"/>
  <c r="M810" i="1"/>
  <c r="M806" i="1"/>
  <c r="V806" i="1"/>
  <c r="V802" i="1"/>
  <c r="Y802" i="1"/>
  <c r="J802" i="1"/>
  <c r="P794" i="1"/>
  <c r="Y794" i="1"/>
  <c r="V794" i="1"/>
  <c r="P790" i="1"/>
  <c r="M790" i="1"/>
  <c r="V790" i="1"/>
  <c r="M782" i="1"/>
  <c r="P782" i="1"/>
  <c r="V778" i="1"/>
  <c r="P778" i="1"/>
  <c r="P774" i="1"/>
  <c r="M774" i="1"/>
  <c r="V774" i="1"/>
  <c r="V766" i="1"/>
  <c r="M766" i="1"/>
  <c r="P766" i="1"/>
  <c r="J762" i="1"/>
  <c r="P762" i="1"/>
  <c r="V758" i="1"/>
  <c r="M758" i="1"/>
  <c r="P750" i="1"/>
  <c r="M750" i="1"/>
  <c r="J750" i="1"/>
  <c r="V746" i="1"/>
  <c r="J746" i="1"/>
  <c r="P742" i="1"/>
  <c r="M742" i="1"/>
  <c r="V742" i="1"/>
  <c r="M734" i="1"/>
  <c r="J734" i="1"/>
  <c r="V730" i="1"/>
  <c r="Y730" i="1"/>
  <c r="M730" i="1"/>
  <c r="J730" i="1"/>
  <c r="M726" i="1"/>
  <c r="P726" i="1"/>
  <c r="V726" i="1"/>
  <c r="Y726" i="1"/>
  <c r="Y722" i="1"/>
  <c r="J722" i="1"/>
  <c r="V722" i="1"/>
  <c r="M722" i="1"/>
  <c r="Y718" i="1"/>
  <c r="V718" i="1"/>
  <c r="M718" i="1"/>
  <c r="Y714" i="1"/>
  <c r="J714" i="1"/>
  <c r="V714" i="1"/>
  <c r="M714" i="1"/>
  <c r="Y710" i="1"/>
  <c r="V710" i="1"/>
  <c r="M710" i="1"/>
  <c r="Y706" i="1"/>
  <c r="V706" i="1"/>
  <c r="M706" i="1"/>
  <c r="J706" i="1"/>
  <c r="Y702" i="1"/>
  <c r="V702" i="1"/>
  <c r="J702" i="1"/>
  <c r="M702" i="1"/>
  <c r="Y698" i="1"/>
  <c r="V698" i="1"/>
  <c r="M698" i="1"/>
  <c r="J698" i="1"/>
  <c r="Y690" i="1"/>
  <c r="J690" i="1"/>
  <c r="P690" i="1"/>
  <c r="Y686" i="1"/>
  <c r="P686" i="1"/>
  <c r="Y682" i="1"/>
  <c r="J682" i="1"/>
  <c r="P682" i="1"/>
  <c r="Y678" i="1"/>
  <c r="P678" i="1"/>
  <c r="P838" i="1"/>
  <c r="V834" i="1"/>
  <c r="V830" i="1"/>
  <c r="V826" i="1"/>
  <c r="V822" i="1"/>
  <c r="P818" i="1"/>
  <c r="V810" i="1"/>
  <c r="V782" i="1"/>
  <c r="J790" i="1"/>
  <c r="J674" i="1"/>
  <c r="M674" i="1"/>
  <c r="V674" i="1"/>
  <c r="V787" i="1"/>
  <c r="M831" i="1"/>
  <c r="V687" i="1"/>
  <c r="M58" i="1"/>
  <c r="V663" i="1"/>
  <c r="Y747" i="1"/>
  <c r="V58" i="1"/>
  <c r="J56" i="12"/>
  <c r="Y767" i="1"/>
  <c r="M735" i="1"/>
  <c r="M711" i="1"/>
  <c r="V651" i="1"/>
  <c r="M695" i="1"/>
  <c r="J703" i="1"/>
  <c r="C500" i="1"/>
  <c r="C534" i="1"/>
  <c r="S534" i="1" s="1"/>
  <c r="C211" i="1"/>
  <c r="S211" i="1" s="1"/>
  <c r="C83" i="1"/>
  <c r="S83" i="1" s="1"/>
  <c r="C620" i="1"/>
  <c r="C315" i="1"/>
  <c r="S315" i="1" s="1"/>
  <c r="C268" i="1"/>
  <c r="S268" i="1" s="1"/>
  <c r="C184" i="1"/>
  <c r="S184" i="1" s="1"/>
  <c r="C134" i="1"/>
  <c r="C431" i="1"/>
  <c r="S431" i="1" s="1"/>
  <c r="C10" i="1"/>
  <c r="S10" i="1" s="1"/>
  <c r="C540" i="1"/>
  <c r="S540" i="1" s="1"/>
  <c r="D30" i="1"/>
  <c r="J43" i="12" s="1"/>
  <c r="J819" i="1"/>
  <c r="J807" i="1"/>
  <c r="V803" i="1"/>
  <c r="J771" i="1"/>
  <c r="M687" i="1"/>
  <c r="Y679" i="1"/>
  <c r="C514" i="1"/>
  <c r="C548" i="1"/>
  <c r="S548" i="1" s="1"/>
  <c r="C583" i="1"/>
  <c r="P759" i="1"/>
  <c r="C568" i="1"/>
  <c r="V755" i="1"/>
  <c r="M827" i="1"/>
  <c r="Y639" i="1"/>
  <c r="M819" i="1"/>
  <c r="J631" i="1"/>
  <c r="P651" i="1"/>
  <c r="J699" i="1"/>
  <c r="C361" i="1"/>
  <c r="C518" i="1"/>
  <c r="D230" i="1"/>
  <c r="J248" i="12" s="1"/>
  <c r="D71" i="1"/>
  <c r="J85" i="12" s="1"/>
  <c r="C5" i="1"/>
  <c r="S5" i="1" s="1"/>
  <c r="C454" i="1"/>
  <c r="C496" i="1"/>
  <c r="S496" i="1" s="1"/>
  <c r="C596" i="1"/>
  <c r="S596" i="1" s="1"/>
  <c r="D333" i="1"/>
  <c r="J348" i="12" s="1"/>
  <c r="C250" i="1"/>
  <c r="D147" i="1"/>
  <c r="J162" i="12" s="1"/>
  <c r="D119" i="1"/>
  <c r="J133" i="12" s="1"/>
  <c r="C576" i="1"/>
  <c r="S576" i="1" s="1"/>
  <c r="C445" i="1"/>
  <c r="C522" i="1"/>
  <c r="S522" i="1" s="1"/>
  <c r="C556" i="1"/>
  <c r="C201" i="1"/>
  <c r="S201" i="1" s="1"/>
  <c r="P787" i="1"/>
  <c r="Y58" i="1"/>
  <c r="P823" i="1"/>
  <c r="J58" i="1"/>
  <c r="V679" i="1"/>
  <c r="P811" i="1"/>
  <c r="M691" i="1"/>
  <c r="M719" i="1"/>
  <c r="M639" i="1"/>
  <c r="C395" i="1"/>
  <c r="S395" i="1" s="1"/>
  <c r="C459" i="1"/>
  <c r="S459" i="1" s="1"/>
  <c r="C552" i="1"/>
  <c r="S552" i="1" s="1"/>
  <c r="D234" i="1"/>
  <c r="J252" i="12" s="1"/>
  <c r="C604" i="1"/>
  <c r="S604" i="1" s="1"/>
  <c r="D345" i="1"/>
  <c r="J360" i="12" s="1"/>
  <c r="D311" i="1"/>
  <c r="J327" i="12" s="1"/>
  <c r="C278" i="1"/>
  <c r="D157" i="1"/>
  <c r="J173" i="12" s="1"/>
  <c r="C104" i="1"/>
  <c r="S104" i="1" s="1"/>
  <c r="C450" i="1"/>
  <c r="S450" i="1" s="1"/>
  <c r="C490" i="1"/>
  <c r="S490" i="1" s="1"/>
  <c r="C526" i="1"/>
  <c r="S526" i="1" s="1"/>
  <c r="C178" i="1"/>
  <c r="C399" i="1"/>
  <c r="C465" i="1"/>
  <c r="S465" i="1" s="1"/>
  <c r="C506" i="1"/>
  <c r="S506" i="1" s="1"/>
  <c r="C55" i="1"/>
  <c r="C22" i="1"/>
  <c r="S22" i="1" s="1"/>
  <c r="C365" i="1"/>
  <c r="S365" i="1" s="1"/>
  <c r="D510" i="1"/>
  <c r="J526" i="12" s="1"/>
  <c r="D426" i="1"/>
  <c r="J442" i="12" s="1"/>
  <c r="J760" i="1"/>
  <c r="V760" i="1"/>
  <c r="P744" i="1"/>
  <c r="V744" i="1"/>
  <c r="V740" i="1"/>
  <c r="P740" i="1"/>
  <c r="V728" i="1"/>
  <c r="P728" i="1"/>
  <c r="M724" i="1"/>
  <c r="Y724" i="1"/>
  <c r="M720" i="1"/>
  <c r="P720" i="1"/>
  <c r="J720" i="1"/>
  <c r="M716" i="1"/>
  <c r="M708" i="1"/>
  <c r="Y708" i="1"/>
  <c r="M704" i="1"/>
  <c r="J704" i="1"/>
  <c r="M700" i="1"/>
  <c r="P700" i="1"/>
  <c r="M692" i="1"/>
  <c r="Y692" i="1"/>
  <c r="M688" i="1"/>
  <c r="P688" i="1"/>
  <c r="J672" i="1"/>
  <c r="V672" i="1"/>
  <c r="P668" i="1"/>
  <c r="V668" i="1"/>
  <c r="J656" i="1"/>
  <c r="V656" i="1"/>
  <c r="P652" i="1"/>
  <c r="V652" i="1"/>
  <c r="V648" i="1"/>
  <c r="M648" i="1"/>
  <c r="M640" i="1"/>
  <c r="J640" i="1"/>
  <c r="V636" i="1"/>
  <c r="J636" i="1"/>
  <c r="V628" i="1"/>
  <c r="J628" i="1"/>
  <c r="D608" i="1"/>
  <c r="J624" i="12" s="1"/>
  <c r="C608" i="1"/>
  <c r="D592" i="1"/>
  <c r="J608" i="12" s="1"/>
  <c r="C592" i="1"/>
  <c r="D572" i="1"/>
  <c r="J588" i="12" s="1"/>
  <c r="C572" i="1"/>
  <c r="S572" i="1" s="1"/>
  <c r="D564" i="1"/>
  <c r="J580" i="12" s="1"/>
  <c r="C564" i="1"/>
  <c r="C560" i="1"/>
  <c r="S560" i="1" s="1"/>
  <c r="D560" i="1"/>
  <c r="J576" i="12" s="1"/>
  <c r="D530" i="1"/>
  <c r="J546" i="12" s="1"/>
  <c r="C530" i="1"/>
  <c r="D469" i="1"/>
  <c r="J485" i="12" s="1"/>
  <c r="C469" i="1"/>
  <c r="D422" i="1"/>
  <c r="J438" i="12" s="1"/>
  <c r="C422" i="1"/>
  <c r="C408" i="1"/>
  <c r="S408" i="1" s="1"/>
  <c r="D408" i="1"/>
  <c r="J424" i="12" s="1"/>
  <c r="C391" i="1"/>
  <c r="S391" i="1" s="1"/>
  <c r="D391" i="1"/>
  <c r="J407" i="12" s="1"/>
  <c r="C353" i="1"/>
  <c r="S353" i="1" s="1"/>
  <c r="D353" i="1"/>
  <c r="J368" i="12" s="1"/>
  <c r="C208" i="1"/>
  <c r="S208" i="1" s="1"/>
  <c r="D208" i="1"/>
  <c r="J226" i="12" s="1"/>
  <c r="C72" i="1"/>
  <c r="S72" i="1" s="1"/>
  <c r="D72" i="1"/>
  <c r="J86" i="12" s="1"/>
  <c r="C15" i="1"/>
  <c r="S15" i="1" s="1"/>
  <c r="D15" i="1"/>
  <c r="J28" i="12" s="1"/>
  <c r="J174" i="12"/>
  <c r="J172" i="12"/>
  <c r="V835" i="1"/>
  <c r="V827" i="1"/>
  <c r="M779" i="1"/>
  <c r="V763" i="1"/>
  <c r="Y755" i="1"/>
  <c r="M739" i="1"/>
  <c r="Y739" i="1"/>
  <c r="M643" i="1"/>
  <c r="P643" i="1"/>
  <c r="J643" i="1"/>
  <c r="M635" i="1"/>
  <c r="V635" i="1"/>
  <c r="D582" i="1"/>
  <c r="J598" i="12" s="1"/>
  <c r="C582" i="1"/>
  <c r="S582" i="1" s="1"/>
  <c r="D551" i="1"/>
  <c r="J567" i="12" s="1"/>
  <c r="C551" i="1"/>
  <c r="S551" i="1" s="1"/>
  <c r="D513" i="1"/>
  <c r="J529" i="12" s="1"/>
  <c r="C513" i="1"/>
  <c r="S513" i="1" s="1"/>
  <c r="Y787" i="1"/>
  <c r="M771" i="1"/>
  <c r="P835" i="1"/>
  <c r="Y827" i="1"/>
  <c r="V647" i="1"/>
  <c r="P691" i="1"/>
  <c r="M731" i="1"/>
  <c r="Y635" i="1"/>
  <c r="P667" i="1"/>
  <c r="P699" i="1"/>
  <c r="P639" i="1"/>
  <c r="P731" i="1"/>
  <c r="J647" i="1"/>
  <c r="Y667" i="1"/>
  <c r="J695" i="1"/>
  <c r="P631" i="1"/>
  <c r="C529" i="1"/>
  <c r="S529" i="1" s="1"/>
  <c r="C607" i="1"/>
  <c r="S607" i="1" s="1"/>
  <c r="D79" i="1"/>
  <c r="J93" i="12" s="1"/>
  <c r="C63" i="1"/>
  <c r="S63" i="1" s="1"/>
  <c r="C45" i="1"/>
  <c r="S45" i="1" s="1"/>
  <c r="C67" i="1"/>
  <c r="S67" i="1" s="1"/>
  <c r="C369" i="1"/>
  <c r="S369" i="1" s="1"/>
  <c r="D348" i="1"/>
  <c r="J363" i="12" s="1"/>
  <c r="C336" i="1"/>
  <c r="C390" i="1"/>
  <c r="S390" i="1" s="1"/>
  <c r="C34" i="1"/>
  <c r="S34" i="1" s="1"/>
  <c r="C18" i="1"/>
  <c r="S18" i="1" s="1"/>
  <c r="V831" i="1"/>
  <c r="Y831" i="1"/>
  <c r="V823" i="1"/>
  <c r="Y823" i="1"/>
  <c r="Y799" i="1"/>
  <c r="P799" i="1"/>
  <c r="J791" i="1"/>
  <c r="Y791" i="1"/>
  <c r="P783" i="1"/>
  <c r="Y783" i="1"/>
  <c r="J775" i="1"/>
  <c r="P775" i="1"/>
  <c r="J767" i="1"/>
  <c r="P767" i="1"/>
  <c r="J759" i="1"/>
  <c r="Y759" i="1"/>
  <c r="J751" i="1"/>
  <c r="Y751" i="1"/>
  <c r="J743" i="1"/>
  <c r="P743" i="1"/>
  <c r="J735" i="1"/>
  <c r="P735" i="1"/>
  <c r="J727" i="1"/>
  <c r="P727" i="1"/>
  <c r="M723" i="1"/>
  <c r="Y723" i="1"/>
  <c r="V715" i="1"/>
  <c r="J715" i="1"/>
  <c r="Y707" i="1"/>
  <c r="J707" i="1"/>
  <c r="M683" i="1"/>
  <c r="J683" i="1"/>
  <c r="P683" i="1"/>
  <c r="V675" i="1"/>
  <c r="M675" i="1"/>
  <c r="P675" i="1"/>
  <c r="M659" i="1"/>
  <c r="Y659" i="1"/>
  <c r="Y623" i="1"/>
  <c r="D603" i="1"/>
  <c r="J619" i="12" s="1"/>
  <c r="C603" i="1"/>
  <c r="S603" i="1" s="1"/>
  <c r="D571" i="1"/>
  <c r="J587" i="12" s="1"/>
  <c r="C571" i="1"/>
  <c r="S571" i="1" s="1"/>
  <c r="D559" i="1"/>
  <c r="J575" i="12" s="1"/>
  <c r="C559" i="1"/>
  <c r="S559" i="1" s="1"/>
  <c r="D505" i="1"/>
  <c r="J521" i="12" s="1"/>
  <c r="C505" i="1"/>
  <c r="S505" i="1" s="1"/>
  <c r="D489" i="1"/>
  <c r="J505" i="12" s="1"/>
  <c r="C489" i="1"/>
  <c r="S489" i="1" s="1"/>
  <c r="V799" i="1"/>
  <c r="P747" i="1"/>
  <c r="P791" i="1"/>
  <c r="Y743" i="1"/>
  <c r="Y703" i="1"/>
  <c r="C462" i="1"/>
  <c r="S462" i="1" s="1"/>
  <c r="C439" i="1"/>
  <c r="S439" i="1" s="1"/>
  <c r="C425" i="1"/>
  <c r="S425" i="1" s="1"/>
  <c r="D238" i="1"/>
  <c r="J256" i="12" s="1"/>
  <c r="C226" i="1"/>
  <c r="C291" i="1"/>
  <c r="S291" i="1" s="1"/>
  <c r="D274" i="1"/>
  <c r="J291" i="12" s="1"/>
  <c r="C246" i="1"/>
  <c r="S246" i="1" s="1"/>
  <c r="C151" i="1"/>
  <c r="S151" i="1" s="1"/>
  <c r="D130" i="1"/>
  <c r="J144" i="12" s="1"/>
  <c r="C115" i="1"/>
  <c r="S115" i="1" s="1"/>
  <c r="J815" i="1"/>
  <c r="V811" i="1"/>
  <c r="P795" i="1"/>
  <c r="P779" i="1"/>
  <c r="J763" i="1"/>
  <c r="M747" i="1"/>
  <c r="V783" i="1"/>
  <c r="M767" i="1"/>
  <c r="M791" i="1"/>
  <c r="M775" i="1"/>
  <c r="M835" i="1"/>
  <c r="P831" i="1"/>
  <c r="M823" i="1"/>
  <c r="Y719" i="1"/>
  <c r="J675" i="1"/>
  <c r="V695" i="1"/>
  <c r="Y807" i="1"/>
  <c r="P703" i="1"/>
  <c r="V627" i="1"/>
  <c r="P711" i="1"/>
  <c r="Y651" i="1"/>
  <c r="Y815" i="1"/>
  <c r="V623" i="1"/>
  <c r="M815" i="1"/>
  <c r="V719" i="1"/>
  <c r="M651" i="1"/>
  <c r="V727" i="1"/>
  <c r="C591" i="1"/>
  <c r="S591" i="1" s="1"/>
  <c r="D449" i="1"/>
  <c r="J465" i="12" s="1"/>
  <c r="D402" i="1"/>
  <c r="J418" i="12" s="1"/>
  <c r="D87" i="1"/>
  <c r="J101" i="12" s="1"/>
  <c r="C543" i="1"/>
  <c r="S543" i="1" s="1"/>
  <c r="C307" i="1"/>
  <c r="S307" i="1" s="1"/>
  <c r="C254" i="1"/>
  <c r="S254" i="1" s="1"/>
  <c r="D138" i="1"/>
  <c r="J152" i="12" s="1"/>
  <c r="C555" i="1"/>
  <c r="S555" i="1" s="1"/>
  <c r="D356" i="1"/>
  <c r="J371" i="12" s="1"/>
  <c r="D172" i="1"/>
  <c r="J188" i="12" s="1"/>
  <c r="C484" i="1"/>
  <c r="S484" i="1" s="1"/>
  <c r="N500" i="12" s="1"/>
  <c r="C533" i="1"/>
  <c r="S533" i="1" s="1"/>
  <c r="C49" i="1"/>
  <c r="S49" i="1" s="1"/>
  <c r="C2" i="1"/>
  <c r="S2" i="1" s="1"/>
  <c r="V819" i="1"/>
  <c r="V815" i="1"/>
  <c r="V807" i="1"/>
  <c r="J795" i="1"/>
  <c r="J787" i="1"/>
  <c r="V779" i="1"/>
  <c r="P771" i="1"/>
  <c r="Y771" i="1"/>
  <c r="M763" i="1"/>
  <c r="J755" i="1"/>
  <c r="V747" i="1"/>
  <c r="P739" i="1"/>
  <c r="V767" i="1"/>
  <c r="V751" i="1"/>
  <c r="V735" i="1"/>
  <c r="V791" i="1"/>
  <c r="V775" i="1"/>
  <c r="V759" i="1"/>
  <c r="V743" i="1"/>
  <c r="J835" i="1"/>
  <c r="J831" i="1"/>
  <c r="J827" i="1"/>
  <c r="J823" i="1"/>
  <c r="Y715" i="1"/>
  <c r="V723" i="1"/>
  <c r="Y643" i="1"/>
  <c r="Y675" i="1"/>
  <c r="V683" i="1"/>
  <c r="V691" i="1"/>
  <c r="M799" i="1"/>
  <c r="Y811" i="1"/>
  <c r="M699" i="1"/>
  <c r="P659" i="1"/>
  <c r="P635" i="1"/>
  <c r="P623" i="1"/>
  <c r="Y727" i="1"/>
  <c r="V703" i="1"/>
  <c r="Y683" i="1"/>
  <c r="P663" i="1"/>
  <c r="V643" i="1"/>
  <c r="J627" i="1"/>
  <c r="P803" i="1"/>
  <c r="Y711" i="1"/>
  <c r="Y691" i="1"/>
  <c r="V667" i="1"/>
  <c r="J651" i="1"/>
  <c r="Y631" i="1"/>
  <c r="P707" i="1"/>
  <c r="J667" i="1"/>
  <c r="V631" i="1"/>
  <c r="J663" i="1"/>
  <c r="M627" i="1"/>
  <c r="Y687" i="1"/>
  <c r="P627" i="1"/>
  <c r="J635" i="1"/>
  <c r="V655" i="1"/>
  <c r="Y647" i="1"/>
  <c r="J811" i="1"/>
  <c r="J803" i="1"/>
  <c r="J799" i="1"/>
  <c r="M787" i="1"/>
  <c r="J779" i="1"/>
  <c r="V771" i="1"/>
  <c r="P763" i="1"/>
  <c r="Y763" i="1"/>
  <c r="M755" i="1"/>
  <c r="J747" i="1"/>
  <c r="J719" i="1"/>
  <c r="J639" i="1"/>
  <c r="P647" i="1"/>
  <c r="P679" i="1"/>
  <c r="P687" i="1"/>
  <c r="P695" i="1"/>
  <c r="J711" i="1"/>
  <c r="M807" i="1"/>
  <c r="P819" i="1"/>
  <c r="M715" i="1"/>
  <c r="J655" i="1"/>
  <c r="M631" i="1"/>
  <c r="J723" i="1"/>
  <c r="V699" i="1"/>
  <c r="M679" i="1"/>
  <c r="Y655" i="1"/>
  <c r="J623" i="1"/>
  <c r="V731" i="1"/>
  <c r="M707" i="1"/>
  <c r="Y627" i="1"/>
  <c r="M803" i="1"/>
  <c r="J659" i="1"/>
  <c r="M623" i="1"/>
  <c r="Y699" i="1"/>
  <c r="P655" i="1"/>
  <c r="Y731" i="1"/>
  <c r="J679" i="1"/>
  <c r="V707" i="1"/>
  <c r="P715" i="1"/>
  <c r="Y663" i="1"/>
  <c r="I22" i="16"/>
  <c r="V189" i="1"/>
  <c r="D242" i="1"/>
  <c r="J260" i="12" s="1"/>
  <c r="C394" i="1"/>
  <c r="S394" i="1" s="1"/>
  <c r="D615" i="1"/>
  <c r="J649" i="12" s="1"/>
  <c r="C197" i="1"/>
  <c r="S197" i="1" s="1"/>
  <c r="J615" i="1"/>
  <c r="K649" i="12" s="1"/>
  <c r="P615" i="1"/>
  <c r="Y615" i="1"/>
  <c r="V615" i="1"/>
  <c r="M615" i="1"/>
  <c r="M242" i="1"/>
  <c r="V242" i="1"/>
  <c r="Y242" i="1"/>
  <c r="J242" i="1"/>
  <c r="K260" i="12" s="1"/>
  <c r="P242" i="1"/>
  <c r="D389" i="1"/>
  <c r="J30" i="1"/>
  <c r="K43" i="12" s="1"/>
  <c r="M84" i="1"/>
  <c r="M227" i="1"/>
  <c r="M235" i="1"/>
  <c r="P274" i="1"/>
  <c r="M443" i="1"/>
  <c r="Y212" i="1"/>
  <c r="P168" i="1"/>
  <c r="V605" i="1"/>
  <c r="P385" i="1"/>
  <c r="V87" i="1"/>
  <c r="P356" i="1"/>
  <c r="M364" i="1"/>
  <c r="M356" i="1"/>
  <c r="M137" i="1"/>
  <c r="Y79" i="1"/>
  <c r="Y348" i="1"/>
  <c r="P87" i="1"/>
  <c r="M561" i="1"/>
  <c r="P561" i="1"/>
  <c r="M493" i="1"/>
  <c r="Y493" i="1"/>
  <c r="V493" i="1"/>
  <c r="V75" i="1"/>
  <c r="J75" i="1"/>
  <c r="Y75" i="1"/>
  <c r="P75" i="1"/>
  <c r="M41" i="1"/>
  <c r="J25" i="1"/>
  <c r="Y25" i="1"/>
  <c r="M25" i="1"/>
  <c r="M20" i="1"/>
  <c r="J20" i="1"/>
  <c r="K33" i="12" s="1"/>
  <c r="P20" i="1"/>
  <c r="Y274" i="1"/>
  <c r="Y553" i="1"/>
  <c r="P527" i="1"/>
  <c r="J527" i="1"/>
  <c r="Y189" i="1"/>
  <c r="P189" i="1"/>
  <c r="J189" i="1"/>
  <c r="V27" i="1"/>
  <c r="J27" i="1"/>
  <c r="K40" i="12" s="1"/>
  <c r="P33" i="1"/>
  <c r="M33" i="1"/>
  <c r="J9" i="1"/>
  <c r="K22" i="12" s="1"/>
  <c r="M9" i="1"/>
  <c r="Y311" i="1"/>
  <c r="J311" i="1"/>
  <c r="K327" i="12" s="1"/>
  <c r="P311" i="1"/>
  <c r="M311" i="1"/>
  <c r="Y259" i="1"/>
  <c r="J259" i="1"/>
  <c r="P259" i="1"/>
  <c r="M259" i="1"/>
  <c r="P163" i="1"/>
  <c r="V163" i="1"/>
  <c r="J163" i="1"/>
  <c r="Y163" i="1"/>
  <c r="M163" i="1"/>
  <c r="P142" i="1"/>
  <c r="J142" i="1"/>
  <c r="V142" i="1"/>
  <c r="M8" i="1"/>
  <c r="Y8" i="1"/>
  <c r="V8" i="1"/>
  <c r="J8" i="1"/>
  <c r="K21" i="12" s="1"/>
  <c r="P39" i="1"/>
  <c r="V39" i="1"/>
  <c r="J39" i="1"/>
  <c r="V561" i="1"/>
  <c r="V41" i="1"/>
  <c r="M251" i="1"/>
  <c r="P251" i="1"/>
  <c r="V234" i="1"/>
  <c r="M17" i="1"/>
  <c r="V17" i="1"/>
  <c r="Y17" i="1"/>
  <c r="P386" i="1"/>
  <c r="J274" i="1"/>
  <c r="K291" i="12" s="1"/>
  <c r="V274" i="1"/>
  <c r="M173" i="1"/>
  <c r="Y173" i="1"/>
  <c r="P173" i="1"/>
  <c r="V126" i="1"/>
  <c r="J126" i="1"/>
  <c r="P66" i="1"/>
  <c r="J66" i="1"/>
  <c r="K80" i="12" s="1"/>
  <c r="M66" i="1"/>
  <c r="V66" i="1"/>
  <c r="M40" i="1"/>
  <c r="P40" i="1"/>
  <c r="V40" i="1"/>
  <c r="Y16" i="1"/>
  <c r="P16" i="1"/>
  <c r="V16" i="1"/>
  <c r="J16" i="1"/>
  <c r="V168" i="1"/>
  <c r="M168" i="1"/>
  <c r="V56" i="1"/>
  <c r="J7" i="1"/>
  <c r="K20" i="12" s="1"/>
  <c r="M7" i="1"/>
  <c r="Y168" i="1"/>
  <c r="M274" i="1"/>
  <c r="V173" i="1"/>
  <c r="V259" i="1"/>
  <c r="V311" i="1"/>
  <c r="Y40" i="1"/>
  <c r="P8" i="1"/>
  <c r="J251" i="1"/>
  <c r="J234" i="1"/>
  <c r="K252" i="12" s="1"/>
  <c r="J493" i="1"/>
  <c r="P71" i="1"/>
  <c r="J328" i="1"/>
  <c r="P172" i="1"/>
  <c r="J340" i="1"/>
  <c r="Y130" i="1"/>
  <c r="J71" i="1"/>
  <c r="K85" i="12" s="1"/>
  <c r="P212" i="1"/>
  <c r="V227" i="1"/>
  <c r="J212" i="1"/>
  <c r="Y84" i="1"/>
  <c r="M30" i="1"/>
  <c r="P227" i="1"/>
  <c r="J426" i="1"/>
  <c r="K442" i="12" s="1"/>
  <c r="P113" i="1"/>
  <c r="Y87" i="1"/>
  <c r="V79" i="1"/>
  <c r="M79" i="1"/>
  <c r="J385" i="1"/>
  <c r="V385" i="1"/>
  <c r="Y364" i="1"/>
  <c r="J364" i="1"/>
  <c r="Y356" i="1"/>
  <c r="J356" i="1"/>
  <c r="K371" i="12" s="1"/>
  <c r="V348" i="1"/>
  <c r="M348" i="1"/>
  <c r="P348" i="1"/>
  <c r="M340" i="1"/>
  <c r="P340" i="1"/>
  <c r="Y340" i="1"/>
  <c r="V328" i="1"/>
  <c r="M328" i="1"/>
  <c r="P328" i="1"/>
  <c r="Y172" i="1"/>
  <c r="M172" i="1"/>
  <c r="L151" i="12" s="1"/>
  <c r="J172" i="1"/>
  <c r="K188" i="12" s="1"/>
  <c r="V137" i="1"/>
  <c r="P137" i="1"/>
  <c r="J137" i="1"/>
  <c r="K151" i="12" s="1"/>
  <c r="J79" i="1"/>
  <c r="K93" i="12" s="1"/>
  <c r="J87" i="1"/>
  <c r="K101" i="12" s="1"/>
  <c r="V172" i="1"/>
  <c r="V340" i="1"/>
  <c r="Y385" i="1"/>
  <c r="V356" i="1"/>
  <c r="V364" i="1"/>
  <c r="M430" i="1"/>
  <c r="Y119" i="1"/>
  <c r="P427" i="1"/>
  <c r="V449" i="1"/>
  <c r="Y32" i="1"/>
  <c r="M32" i="1"/>
  <c r="Y102" i="1"/>
  <c r="J102" i="1"/>
  <c r="K116" i="12" s="1"/>
  <c r="V212" i="1"/>
  <c r="V84" i="1"/>
  <c r="V235" i="1"/>
  <c r="Y605" i="1"/>
  <c r="P30" i="1"/>
  <c r="P84" i="1"/>
  <c r="V30" i="1"/>
  <c r="J227" i="1"/>
  <c r="P367" i="1"/>
  <c r="Y282" i="1"/>
  <c r="V367" i="1"/>
  <c r="M605" i="1"/>
  <c r="P605" i="1"/>
  <c r="M282" i="1"/>
  <c r="Y68" i="1"/>
  <c r="M164" i="1"/>
  <c r="J68" i="1"/>
  <c r="K82" i="12" s="1"/>
  <c r="P60" i="1"/>
  <c r="V68" i="1"/>
  <c r="J449" i="1"/>
  <c r="K465" i="12" s="1"/>
  <c r="J80" i="1"/>
  <c r="Y48" i="1"/>
  <c r="V430" i="1"/>
  <c r="P597" i="1"/>
  <c r="M597" i="1"/>
  <c r="M60" i="1"/>
  <c r="J60" i="1"/>
  <c r="K74" i="12" s="1"/>
  <c r="V597" i="1"/>
  <c r="M377" i="1"/>
  <c r="M80" i="1"/>
  <c r="J597" i="1"/>
  <c r="K613" i="12" s="1"/>
  <c r="Y597" i="1"/>
  <c r="M68" i="1"/>
  <c r="V60" i="1"/>
  <c r="M138" i="1"/>
  <c r="M59" i="1"/>
  <c r="J32" i="1"/>
  <c r="Y345" i="1"/>
  <c r="P32" i="1"/>
  <c r="Y138" i="1"/>
  <c r="M119" i="1"/>
  <c r="J187" i="1"/>
  <c r="J47" i="1"/>
  <c r="Y59" i="1"/>
  <c r="Y37" i="1"/>
  <c r="J147" i="1"/>
  <c r="K162" i="12" s="1"/>
  <c r="J138" i="1"/>
  <c r="K152" i="12" s="1"/>
  <c r="M449" i="1"/>
  <c r="Y230" i="1"/>
  <c r="Y187" i="1"/>
  <c r="Y47" i="1"/>
  <c r="V37" i="1"/>
  <c r="J119" i="1"/>
  <c r="K133" i="12" s="1"/>
  <c r="V333" i="1"/>
  <c r="Y449" i="1"/>
  <c r="Y147" i="1"/>
  <c r="M47" i="1"/>
  <c r="J37" i="1"/>
  <c r="K51" i="12" s="1"/>
  <c r="V119" i="1"/>
  <c r="O133" i="12" s="1"/>
  <c r="P389" i="1"/>
  <c r="V389" i="1"/>
  <c r="Y389" i="1"/>
  <c r="M389" i="1"/>
  <c r="L531" i="12" s="1"/>
  <c r="J367" i="1"/>
  <c r="V282" i="1"/>
  <c r="M326" i="1"/>
  <c r="P326" i="1"/>
  <c r="J326" i="1"/>
  <c r="Y510" i="1"/>
  <c r="V510" i="1"/>
  <c r="J235" i="1"/>
  <c r="P235" i="1"/>
  <c r="M149" i="1"/>
  <c r="Y149" i="1"/>
  <c r="M367" i="1"/>
  <c r="P282" i="1"/>
  <c r="D483" i="1"/>
  <c r="J499" i="12" s="1"/>
  <c r="M75" i="1"/>
  <c r="V54" i="1"/>
  <c r="Y54" i="1"/>
  <c r="Y41" i="1"/>
  <c r="J41" i="1"/>
  <c r="K56" i="12" s="1"/>
  <c r="P41" i="1"/>
  <c r="V25" i="1"/>
  <c r="P25" i="1"/>
  <c r="J17" i="1"/>
  <c r="P17" i="1"/>
  <c r="P9" i="1"/>
  <c r="V9" i="1"/>
  <c r="V20" i="1"/>
  <c r="Y20" i="1"/>
  <c r="V386" i="1"/>
  <c r="O403" i="12" s="1"/>
  <c r="Y386" i="1"/>
  <c r="M386" i="1"/>
  <c r="J386" i="1"/>
  <c r="K402" i="12" s="1"/>
  <c r="J443" i="1"/>
  <c r="K459" i="12" s="1"/>
  <c r="P493" i="1"/>
  <c r="M473" i="1"/>
  <c r="P473" i="1"/>
  <c r="V473" i="1"/>
  <c r="Y251" i="1"/>
  <c r="M243" i="1"/>
  <c r="V243" i="1"/>
  <c r="Y234" i="1"/>
  <c r="M234" i="1"/>
  <c r="P234" i="1"/>
  <c r="J345" i="1"/>
  <c r="K360" i="12" s="1"/>
  <c r="P345" i="1"/>
  <c r="M345" i="1"/>
  <c r="V325" i="1"/>
  <c r="Y325" i="1"/>
  <c r="V190" i="1"/>
  <c r="M190" i="1"/>
  <c r="Y190" i="1"/>
  <c r="J190" i="1"/>
  <c r="K207" i="12" s="1"/>
  <c r="P190" i="1"/>
  <c r="P239" i="1"/>
  <c r="M88" i="1"/>
  <c r="J65" i="1"/>
  <c r="K79" i="12" s="1"/>
  <c r="Y65" i="1"/>
  <c r="P65" i="1"/>
  <c r="V80" i="1"/>
  <c r="Y80" i="1"/>
  <c r="P483" i="1"/>
  <c r="J483" i="1"/>
  <c r="K499" i="12" s="1"/>
  <c r="Y483" i="1"/>
  <c r="M483" i="1"/>
  <c r="V483" i="1"/>
  <c r="J48" i="1"/>
  <c r="J352" i="1"/>
  <c r="K367" i="12" s="1"/>
  <c r="Y352" i="1"/>
  <c r="P352" i="1"/>
  <c r="V352" i="1"/>
  <c r="P56" i="1"/>
  <c r="M56" i="1"/>
  <c r="Y56" i="1"/>
  <c r="M39" i="1"/>
  <c r="Y39" i="1"/>
  <c r="P27" i="1"/>
  <c r="Y27" i="1"/>
  <c r="V7" i="1"/>
  <c r="P7" i="1"/>
  <c r="V378" i="1"/>
  <c r="J378" i="1"/>
  <c r="K394" i="12" s="1"/>
  <c r="I394" i="12" s="1"/>
  <c r="M378" i="1"/>
  <c r="P378" i="1"/>
  <c r="M426" i="1"/>
  <c r="V426" i="1"/>
  <c r="Y426" i="1"/>
  <c r="P149" i="1"/>
  <c r="V149" i="1"/>
  <c r="V64" i="1"/>
  <c r="M64" i="1"/>
  <c r="V468" i="1"/>
  <c r="M468" i="1"/>
  <c r="Y457" i="1"/>
  <c r="Y473" i="1"/>
  <c r="J485" i="1"/>
  <c r="K501" i="12" s="1"/>
  <c r="Y485" i="1"/>
  <c r="V485" i="1"/>
  <c r="M485" i="1"/>
  <c r="P333" i="1"/>
  <c r="Y275" i="1"/>
  <c r="V435" i="1"/>
  <c r="Y443" i="1"/>
  <c r="M435" i="1"/>
  <c r="J70" i="1"/>
  <c r="K84" i="12" s="1"/>
  <c r="Y427" i="1"/>
  <c r="V427" i="1"/>
  <c r="V187" i="1"/>
  <c r="P187" i="1"/>
  <c r="P59" i="1"/>
  <c r="V59" i="1"/>
  <c r="M142" i="1"/>
  <c r="Y142" i="1"/>
  <c r="V32" i="1"/>
  <c r="J333" i="1"/>
  <c r="K348" i="12" s="1"/>
  <c r="J435" i="1"/>
  <c r="K451" i="12" s="1"/>
  <c r="P435" i="1"/>
  <c r="I197" i="12"/>
  <c r="H197" i="12" s="1"/>
  <c r="P46" i="1"/>
  <c r="Y333" i="1"/>
  <c r="V443" i="1"/>
  <c r="Y70" i="1"/>
  <c r="P230" i="1"/>
  <c r="V230" i="1"/>
  <c r="J230" i="1"/>
  <c r="K248" i="12" s="1"/>
  <c r="M230" i="1"/>
  <c r="D485" i="1"/>
  <c r="J501" i="12" s="1"/>
  <c r="C103" i="1"/>
  <c r="S103" i="1" s="1"/>
  <c r="P143" i="1"/>
  <c r="J143" i="1"/>
  <c r="K157" i="12" s="1"/>
  <c r="M24" i="1"/>
  <c r="V457" i="1"/>
  <c r="V46" i="1"/>
  <c r="V24" i="1"/>
  <c r="M457" i="1"/>
  <c r="J169" i="1"/>
  <c r="K185" i="12" s="1"/>
  <c r="J46" i="1"/>
  <c r="J24" i="1"/>
  <c r="M143" i="1"/>
  <c r="P24" i="1"/>
  <c r="P457" i="1"/>
  <c r="M215" i="1"/>
  <c r="Y46" i="1"/>
  <c r="Y24" i="1"/>
  <c r="Y143" i="1"/>
  <c r="J325" i="1"/>
  <c r="M71" i="1"/>
  <c r="M102" i="1"/>
  <c r="Y64" i="1"/>
  <c r="P54" i="1"/>
  <c r="J88" i="1"/>
  <c r="M23" i="1"/>
  <c r="J561" i="1"/>
  <c r="K577" i="12" s="1"/>
  <c r="Y561" i="1"/>
  <c r="M553" i="1"/>
  <c r="P553" i="1"/>
  <c r="V169" i="1"/>
  <c r="M169" i="1"/>
  <c r="Y169" i="1"/>
  <c r="V402" i="1"/>
  <c r="P402" i="1"/>
  <c r="Y402" i="1"/>
  <c r="J402" i="1"/>
  <c r="K418" i="12" s="1"/>
  <c r="V238" i="1"/>
  <c r="P238" i="1"/>
  <c r="M238" i="1"/>
  <c r="P135" i="1"/>
  <c r="J135" i="1"/>
  <c r="Y135" i="1"/>
  <c r="V135" i="1"/>
  <c r="P116" i="1"/>
  <c r="M116" i="1"/>
  <c r="V116" i="1"/>
  <c r="Y116" i="1"/>
  <c r="J54" i="1"/>
  <c r="K69" i="12" s="1"/>
  <c r="V71" i="1"/>
  <c r="V102" i="1"/>
  <c r="M54" i="1"/>
  <c r="J116" i="1"/>
  <c r="Y468" i="1"/>
  <c r="J468" i="1"/>
  <c r="K484" i="12" s="1"/>
  <c r="P468" i="1"/>
  <c r="J33" i="1"/>
  <c r="Y33" i="1"/>
  <c r="V33" i="1"/>
  <c r="Y337" i="1"/>
  <c r="V337" i="1"/>
  <c r="P337" i="1"/>
  <c r="M337" i="1"/>
  <c r="J337" i="1"/>
  <c r="M126" i="1"/>
  <c r="Y126" i="1"/>
  <c r="J23" i="1"/>
  <c r="K36" i="12" s="1"/>
  <c r="V23" i="1"/>
  <c r="P23" i="1"/>
  <c r="M239" i="1"/>
  <c r="Y239" i="1"/>
  <c r="V239" i="1"/>
  <c r="M113" i="1"/>
  <c r="J113" i="1"/>
  <c r="V113" i="1"/>
  <c r="J238" i="1"/>
  <c r="K256" i="12" s="1"/>
  <c r="M402" i="1"/>
  <c r="M135" i="1"/>
  <c r="V308" i="1"/>
  <c r="M308" i="1"/>
  <c r="J308" i="1"/>
  <c r="K324" i="12" s="1"/>
  <c r="P308" i="1"/>
  <c r="P279" i="1"/>
  <c r="M279" i="1"/>
  <c r="Y243" i="1"/>
  <c r="P243" i="1"/>
  <c r="J215" i="1"/>
  <c r="K233" i="12" s="1"/>
  <c r="V215" i="1"/>
  <c r="Y215" i="1"/>
  <c r="P127" i="1"/>
  <c r="M127" i="1"/>
  <c r="Y127" i="1"/>
  <c r="J127" i="1"/>
  <c r="P105" i="1"/>
  <c r="J105" i="1"/>
  <c r="V105" i="1"/>
  <c r="Y105" i="1"/>
  <c r="V377" i="1"/>
  <c r="J377" i="1"/>
  <c r="P377" i="1"/>
  <c r="P510" i="1"/>
  <c r="M510" i="1"/>
  <c r="J510" i="1"/>
  <c r="K526" i="12" s="1"/>
  <c r="M31" i="1"/>
  <c r="Y31" i="1"/>
  <c r="V31" i="1"/>
  <c r="P31" i="1"/>
  <c r="P88" i="1"/>
  <c r="Y88" i="1"/>
  <c r="P64" i="1"/>
  <c r="J64" i="1"/>
  <c r="V527" i="1"/>
  <c r="Y527" i="1"/>
  <c r="M527" i="1"/>
  <c r="J430" i="1"/>
  <c r="P430" i="1"/>
  <c r="P152" i="1"/>
  <c r="J152" i="1"/>
  <c r="K168" i="12" s="1"/>
  <c r="M152" i="1"/>
  <c r="P325" i="1"/>
  <c r="P147" i="1"/>
  <c r="M147" i="1"/>
  <c r="V130" i="1"/>
  <c r="P130" i="1"/>
  <c r="J130" i="1"/>
  <c r="K144" i="12" s="1"/>
  <c r="J111" i="1"/>
  <c r="K125" i="12" s="1"/>
  <c r="P111" i="1"/>
  <c r="V111" i="1"/>
  <c r="M111" i="1"/>
  <c r="V70" i="1"/>
  <c r="P70" i="1"/>
  <c r="V326" i="1"/>
  <c r="Y821" i="1"/>
  <c r="M821" i="1"/>
  <c r="V821" i="1"/>
  <c r="P817" i="1"/>
  <c r="M814" i="1"/>
  <c r="Y801" i="1"/>
  <c r="M798" i="1"/>
  <c r="V795" i="1"/>
  <c r="V792" i="1"/>
  <c r="M792" i="1"/>
  <c r="M783" i="1"/>
  <c r="J739" i="1"/>
  <c r="V697" i="1"/>
  <c r="Y697" i="1"/>
  <c r="Y694" i="1"/>
  <c r="M694" i="1"/>
  <c r="M671" i="1"/>
  <c r="V671" i="1"/>
  <c r="J671" i="1"/>
  <c r="V653" i="1"/>
  <c r="J653" i="1"/>
  <c r="P653" i="1"/>
  <c r="M650" i="1"/>
  <c r="P650" i="1"/>
  <c r="V650" i="1"/>
  <c r="J624" i="1"/>
  <c r="P624" i="1"/>
  <c r="J821" i="1"/>
  <c r="J817" i="1"/>
  <c r="V801" i="1"/>
  <c r="P798" i="1"/>
  <c r="Y795" i="1"/>
  <c r="V739" i="1"/>
  <c r="Y430" i="1"/>
  <c r="J783" i="1"/>
  <c r="Y111" i="1"/>
  <c r="M352" i="1"/>
  <c r="Y814" i="1"/>
  <c r="Y650" i="1"/>
  <c r="J697" i="1"/>
  <c r="P801" i="1"/>
  <c r="Y653" i="1"/>
  <c r="V147" i="1"/>
  <c r="P671" i="1"/>
  <c r="M157" i="1"/>
  <c r="Y157" i="1"/>
  <c r="V157" i="1"/>
  <c r="P157" i="1"/>
  <c r="V138" i="1"/>
  <c r="P138" i="1"/>
  <c r="P47" i="1"/>
  <c r="Y705" i="1"/>
  <c r="P705" i="1"/>
  <c r="Y661" i="1"/>
  <c r="J661" i="1"/>
  <c r="J629" i="1"/>
  <c r="Y637" i="1"/>
  <c r="P637" i="1"/>
  <c r="J689" i="1"/>
  <c r="M689" i="1"/>
  <c r="J669" i="1"/>
  <c r="M645" i="1"/>
  <c r="P485" i="1"/>
  <c r="Y279" i="1"/>
  <c r="V48" i="1"/>
  <c r="V152" i="1"/>
  <c r="M48" i="1"/>
  <c r="P449" i="1"/>
  <c r="M37" i="1"/>
  <c r="P164" i="1"/>
  <c r="J164" i="1"/>
  <c r="M333" i="1"/>
  <c r="Y164" i="1"/>
  <c r="J279" i="1"/>
  <c r="P48" i="1"/>
  <c r="Y152" i="1"/>
  <c r="V143" i="1"/>
  <c r="M46" i="1"/>
  <c r="V65" i="1"/>
  <c r="M65" i="1"/>
  <c r="I649" i="12" l="1"/>
  <c r="H649" i="12" s="1"/>
  <c r="J155" i="1"/>
  <c r="Y155" i="1"/>
  <c r="M155" i="1"/>
  <c r="V553" i="1"/>
  <c r="J553" i="1"/>
  <c r="K569" i="12" s="1"/>
  <c r="I569" i="12" s="1"/>
  <c r="H569" i="12" s="1"/>
  <c r="J519" i="1"/>
  <c r="K535" i="12" s="1"/>
  <c r="I535" i="12" s="1"/>
  <c r="H535" i="12" s="1"/>
  <c r="P519" i="1"/>
  <c r="J437" i="1"/>
  <c r="K453" i="12" s="1"/>
  <c r="I453" i="12" s="1"/>
  <c r="H453" i="12" s="1"/>
  <c r="Y519" i="1"/>
  <c r="M519" i="1"/>
  <c r="V155" i="1"/>
  <c r="V519" i="1"/>
  <c r="P155" i="1"/>
  <c r="Y482" i="1"/>
  <c r="V593" i="1"/>
  <c r="M593" i="1"/>
  <c r="P392" i="1"/>
  <c r="P593" i="1"/>
  <c r="Y400" i="1"/>
  <c r="Y593" i="1"/>
  <c r="J593" i="1"/>
  <c r="K609" i="12" s="1"/>
  <c r="I609" i="12" s="1"/>
  <c r="H609" i="12" s="1"/>
  <c r="J237" i="1"/>
  <c r="K255" i="12" s="1"/>
  <c r="I255" i="12" s="1"/>
  <c r="H255" i="12" s="1"/>
  <c r="M447" i="1"/>
  <c r="Y338" i="1"/>
  <c r="V447" i="1"/>
  <c r="Y447" i="1"/>
  <c r="P447" i="1"/>
  <c r="J447" i="1"/>
  <c r="K463" i="12" s="1"/>
  <c r="I463" i="12" s="1"/>
  <c r="H463" i="12" s="1"/>
  <c r="I577" i="12"/>
  <c r="H577" i="12" s="1"/>
  <c r="J346" i="1"/>
  <c r="K361" i="12" s="1"/>
  <c r="I361" i="12" s="1"/>
  <c r="H361" i="12" s="1"/>
  <c r="Y301" i="1"/>
  <c r="Y346" i="1"/>
  <c r="V346" i="1"/>
  <c r="M312" i="1"/>
  <c r="M301" i="1"/>
  <c r="P312" i="1"/>
  <c r="P346" i="1"/>
  <c r="J312" i="1"/>
  <c r="K328" i="12" s="1"/>
  <c r="I328" i="12" s="1"/>
  <c r="H328" i="12" s="1"/>
  <c r="J301" i="1"/>
  <c r="K317" i="12" s="1"/>
  <c r="P455" i="1"/>
  <c r="P338" i="1"/>
  <c r="V455" i="1"/>
  <c r="M609" i="1"/>
  <c r="M338" i="1"/>
  <c r="P609" i="1"/>
  <c r="P301" i="1"/>
  <c r="Y609" i="1"/>
  <c r="J338" i="1"/>
  <c r="K353" i="12" s="1"/>
  <c r="I353" i="12" s="1"/>
  <c r="H353" i="12" s="1"/>
  <c r="M283" i="1"/>
  <c r="V301" i="1"/>
  <c r="Y312" i="1"/>
  <c r="M482" i="1"/>
  <c r="V609" i="1"/>
  <c r="J283" i="1"/>
  <c r="K300" i="12" s="1"/>
  <c r="I300" i="12" s="1"/>
  <c r="H300" i="12" s="1"/>
  <c r="M346" i="1"/>
  <c r="V482" i="1"/>
  <c r="J609" i="1"/>
  <c r="K625" i="12" s="1"/>
  <c r="I625" i="12" s="1"/>
  <c r="H625" i="12" s="1"/>
  <c r="V312" i="1"/>
  <c r="P283" i="1"/>
  <c r="Y283" i="1"/>
  <c r="M455" i="1"/>
  <c r="V283" i="1"/>
  <c r="P482" i="1"/>
  <c r="Y455" i="1"/>
  <c r="J409" i="1"/>
  <c r="K425" i="12" s="1"/>
  <c r="I425" i="12" s="1"/>
  <c r="H425" i="12" s="1"/>
  <c r="P547" i="1"/>
  <c r="J455" i="1"/>
  <c r="K471" i="12" s="1"/>
  <c r="I471" i="12" s="1"/>
  <c r="H471" i="12" s="1"/>
  <c r="V338" i="1"/>
  <c r="J427" i="1"/>
  <c r="K443" i="12" s="1"/>
  <c r="I443" i="12" s="1"/>
  <c r="H443" i="12" s="1"/>
  <c r="Y4" i="1"/>
  <c r="V466" i="1"/>
  <c r="M427" i="1"/>
  <c r="J547" i="1"/>
  <c r="K563" i="12" s="1"/>
  <c r="I563" i="12" s="1"/>
  <c r="H563" i="12" s="1"/>
  <c r="M275" i="1"/>
  <c r="J482" i="1"/>
  <c r="K498" i="12" s="1"/>
  <c r="M547" i="1"/>
  <c r="M466" i="1"/>
  <c r="M409" i="1"/>
  <c r="V118" i="1"/>
  <c r="P466" i="1"/>
  <c r="Y107" i="1"/>
  <c r="Y409" i="1"/>
  <c r="J511" i="1"/>
  <c r="K527" i="12" s="1"/>
  <c r="I527" i="12" s="1"/>
  <c r="H527" i="12" s="1"/>
  <c r="V409" i="1"/>
  <c r="Y466" i="1"/>
  <c r="P409" i="1"/>
  <c r="P118" i="1"/>
  <c r="J569" i="1"/>
  <c r="K585" i="12" s="1"/>
  <c r="I585" i="12" s="1"/>
  <c r="H585" i="12" s="1"/>
  <c r="P107" i="1"/>
  <c r="V547" i="1"/>
  <c r="M107" i="1"/>
  <c r="V275" i="1"/>
  <c r="Y547" i="1"/>
  <c r="J466" i="1"/>
  <c r="K482" i="12" s="1"/>
  <c r="M577" i="1"/>
  <c r="V577" i="1"/>
  <c r="M569" i="1"/>
  <c r="Y577" i="1"/>
  <c r="J275" i="1"/>
  <c r="K292" i="12" s="1"/>
  <c r="I292" i="12" s="1"/>
  <c r="H292" i="12" s="1"/>
  <c r="J577" i="1"/>
  <c r="K593" i="12" s="1"/>
  <c r="I593" i="12" s="1"/>
  <c r="H593" i="12" s="1"/>
  <c r="V569" i="1"/>
  <c r="P275" i="1"/>
  <c r="M4" i="1"/>
  <c r="V601" i="1"/>
  <c r="P577" i="1"/>
  <c r="V107" i="1"/>
  <c r="J601" i="1"/>
  <c r="K617" i="12" s="1"/>
  <c r="I617" i="12" s="1"/>
  <c r="H617" i="12" s="1"/>
  <c r="V4" i="1"/>
  <c r="J107" i="1"/>
  <c r="K121" i="12" s="1"/>
  <c r="I121" i="12" s="1"/>
  <c r="H121" i="12" s="1"/>
  <c r="Y569" i="1"/>
  <c r="P569" i="1"/>
  <c r="J261" i="1"/>
  <c r="K283" i="12" s="1"/>
  <c r="I283" i="12" s="1"/>
  <c r="H283" i="12" s="1"/>
  <c r="V26" i="1"/>
  <c r="Y26" i="1"/>
  <c r="Y545" i="1"/>
  <c r="Y437" i="1"/>
  <c r="Y261" i="1"/>
  <c r="M26" i="1"/>
  <c r="P535" i="1"/>
  <c r="J545" i="1"/>
  <c r="K561" i="12" s="1"/>
  <c r="I561" i="12" s="1"/>
  <c r="H561" i="12" s="1"/>
  <c r="V362" i="1"/>
  <c r="J535" i="1"/>
  <c r="K551" i="12" s="1"/>
  <c r="I551" i="12" s="1"/>
  <c r="H551" i="12" s="1"/>
  <c r="V437" i="1"/>
  <c r="J26" i="1"/>
  <c r="K39" i="12" s="1"/>
  <c r="I39" i="12" s="1"/>
  <c r="H39" i="12" s="1"/>
  <c r="P261" i="1"/>
  <c r="V261" i="1"/>
  <c r="Y362" i="1"/>
  <c r="P437" i="1"/>
  <c r="M437" i="1"/>
  <c r="P26" i="1"/>
  <c r="M261" i="1"/>
  <c r="Y601" i="1"/>
  <c r="M362" i="1"/>
  <c r="M535" i="1"/>
  <c r="M601" i="1"/>
  <c r="P601" i="1"/>
  <c r="Y535" i="1"/>
  <c r="J362" i="1"/>
  <c r="K377" i="12" s="1"/>
  <c r="I377" i="12" s="1"/>
  <c r="H377" i="12" s="1"/>
  <c r="Y511" i="1"/>
  <c r="M545" i="1"/>
  <c r="M511" i="1"/>
  <c r="M501" i="1"/>
  <c r="P545" i="1"/>
  <c r="P501" i="1"/>
  <c r="V511" i="1"/>
  <c r="P511" i="1"/>
  <c r="P362" i="1"/>
  <c r="J501" i="1"/>
  <c r="K517" i="12" s="1"/>
  <c r="I517" i="12" s="1"/>
  <c r="H517" i="12" s="1"/>
  <c r="V545" i="1"/>
  <c r="V501" i="1"/>
  <c r="Y501" i="1"/>
  <c r="V535" i="1"/>
  <c r="J392" i="1"/>
  <c r="K408" i="12" s="1"/>
  <c r="I408" i="12" s="1"/>
  <c r="H408" i="12" s="1"/>
  <c r="M400" i="1"/>
  <c r="V400" i="1"/>
  <c r="P237" i="1"/>
  <c r="Y392" i="1"/>
  <c r="P400" i="1"/>
  <c r="M392" i="1"/>
  <c r="V237" i="1"/>
  <c r="J400" i="1"/>
  <c r="K416" i="12" s="1"/>
  <c r="I416" i="12" s="1"/>
  <c r="H416" i="12" s="1"/>
  <c r="M237" i="1"/>
  <c r="Y237" i="1"/>
  <c r="V392" i="1"/>
  <c r="M82" i="1"/>
  <c r="V145" i="1"/>
  <c r="P82" i="1"/>
  <c r="Y354" i="1"/>
  <c r="M521" i="1"/>
  <c r="Y521" i="1"/>
  <c r="J521" i="1"/>
  <c r="K537" i="12" s="1"/>
  <c r="I537" i="12" s="1"/>
  <c r="H537" i="12" s="1"/>
  <c r="M354" i="1"/>
  <c r="M421" i="1"/>
  <c r="L144" i="12" s="1"/>
  <c r="I144" i="12" s="1"/>
  <c r="H144" i="12" s="1"/>
  <c r="P354" i="1"/>
  <c r="Y176" i="1"/>
  <c r="V354" i="1"/>
  <c r="J354" i="1"/>
  <c r="K369" i="12" s="1"/>
  <c r="I369" i="12" s="1"/>
  <c r="H369" i="12" s="1"/>
  <c r="V82" i="1"/>
  <c r="Y82" i="1"/>
  <c r="V521" i="1"/>
  <c r="P521" i="1"/>
  <c r="J82" i="1"/>
  <c r="K96" i="12" s="1"/>
  <c r="I96" i="12" s="1"/>
  <c r="H96" i="12" s="1"/>
  <c r="Y537" i="1"/>
  <c r="M537" i="1"/>
  <c r="Y302" i="1"/>
  <c r="J302" i="1"/>
  <c r="K318" i="12" s="1"/>
  <c r="Y421" i="1"/>
  <c r="P302" i="1"/>
  <c r="V302" i="1"/>
  <c r="O319" i="12" s="1"/>
  <c r="I319" i="12" s="1"/>
  <c r="H319" i="12" s="1"/>
  <c r="J421" i="1"/>
  <c r="K437" i="12" s="1"/>
  <c r="I437" i="12" s="1"/>
  <c r="H437" i="12" s="1"/>
  <c r="P176" i="1"/>
  <c r="J176" i="1"/>
  <c r="K192" i="12" s="1"/>
  <c r="V421" i="1"/>
  <c r="J537" i="1"/>
  <c r="K553" i="12" s="1"/>
  <c r="I553" i="12" s="1"/>
  <c r="H553" i="12" s="1"/>
  <c r="V176" i="1"/>
  <c r="P421" i="1"/>
  <c r="M176" i="1"/>
  <c r="M302" i="1"/>
  <c r="J306" i="1"/>
  <c r="K322" i="12" s="1"/>
  <c r="I322" i="12" s="1"/>
  <c r="H322" i="12" s="1"/>
  <c r="P537" i="1"/>
  <c r="V537" i="1"/>
  <c r="V306" i="1"/>
  <c r="M306" i="1"/>
  <c r="Y245" i="1"/>
  <c r="M118" i="1"/>
  <c r="P306" i="1"/>
  <c r="J74" i="1"/>
  <c r="K88" i="12" s="1"/>
  <c r="I88" i="12" s="1"/>
  <c r="H88" i="12" s="1"/>
  <c r="V245" i="1"/>
  <c r="P74" i="1"/>
  <c r="M74" i="1"/>
  <c r="J245" i="1"/>
  <c r="K263" i="12" s="1"/>
  <c r="I263" i="12" s="1"/>
  <c r="H263" i="12" s="1"/>
  <c r="M245" i="1"/>
  <c r="Y74" i="1"/>
  <c r="P4" i="1"/>
  <c r="P245" i="1"/>
  <c r="J19" i="1"/>
  <c r="K32" i="12" s="1"/>
  <c r="I32" i="12" s="1"/>
  <c r="H32" i="12" s="1"/>
  <c r="V74" i="1"/>
  <c r="J277" i="1"/>
  <c r="K294" i="12" s="1"/>
  <c r="I294" i="12" s="1"/>
  <c r="H294" i="12" s="1"/>
  <c r="P495" i="1"/>
  <c r="V495" i="1"/>
  <c r="Y495" i="1"/>
  <c r="J229" i="1"/>
  <c r="K247" i="12" s="1"/>
  <c r="I247" i="12" s="1"/>
  <c r="H247" i="12" s="1"/>
  <c r="M98" i="1"/>
  <c r="L52" i="12" s="1"/>
  <c r="I52" i="12" s="1"/>
  <c r="H52" i="12" s="1"/>
  <c r="M495" i="1"/>
  <c r="J495" i="1"/>
  <c r="K511" i="12" s="1"/>
  <c r="I511" i="12" s="1"/>
  <c r="H511" i="12" s="1"/>
  <c r="P229" i="1"/>
  <c r="Y277" i="1"/>
  <c r="P277" i="1"/>
  <c r="V277" i="1"/>
  <c r="M595" i="1"/>
  <c r="M277" i="1"/>
  <c r="P595" i="1"/>
  <c r="Y595" i="1"/>
  <c r="J595" i="1"/>
  <c r="K611" i="12" s="1"/>
  <c r="I611" i="12" s="1"/>
  <c r="H611" i="12" s="1"/>
  <c r="M229" i="1"/>
  <c r="V595" i="1"/>
  <c r="P263" i="1"/>
  <c r="J263" i="1"/>
  <c r="K285" i="12" s="1"/>
  <c r="I285" i="12" s="1"/>
  <c r="H285" i="12" s="1"/>
  <c r="P167" i="1"/>
  <c r="V263" i="1"/>
  <c r="M563" i="1"/>
  <c r="M263" i="1"/>
  <c r="Y263" i="1"/>
  <c r="P145" i="1"/>
  <c r="J167" i="1"/>
  <c r="K183" i="12" s="1"/>
  <c r="I183" i="12" s="1"/>
  <c r="H183" i="12" s="1"/>
  <c r="V563" i="1"/>
  <c r="Y11" i="1"/>
  <c r="J563" i="1"/>
  <c r="K579" i="12" s="1"/>
  <c r="I579" i="12" s="1"/>
  <c r="H579" i="12" s="1"/>
  <c r="P563" i="1"/>
  <c r="V167" i="1"/>
  <c r="Y167" i="1"/>
  <c r="Y563" i="1"/>
  <c r="M145" i="1"/>
  <c r="Y145" i="1"/>
  <c r="J253" i="1"/>
  <c r="K271" i="12" s="1"/>
  <c r="I271" i="12" s="1"/>
  <c r="H271" i="12" s="1"/>
  <c r="P214" i="1"/>
  <c r="J214" i="1"/>
  <c r="K232" i="12" s="1"/>
  <c r="I232" i="12" s="1"/>
  <c r="H232" i="12" s="1"/>
  <c r="P253" i="1"/>
  <c r="M214" i="1"/>
  <c r="V253" i="1"/>
  <c r="M253" i="1"/>
  <c r="V214" i="1"/>
  <c r="Y214" i="1"/>
  <c r="Y253" i="1"/>
  <c r="V19" i="1"/>
  <c r="Y19" i="1"/>
  <c r="P166" i="12" s="1"/>
  <c r="P19" i="1"/>
  <c r="M19" i="1"/>
  <c r="M167" i="1"/>
  <c r="Y229" i="1"/>
  <c r="J4" i="1"/>
  <c r="K17" i="12" s="1"/>
  <c r="Y118" i="1"/>
  <c r="J118" i="1"/>
  <c r="K132" i="12" s="1"/>
  <c r="I132" i="12" s="1"/>
  <c r="H132" i="12" s="1"/>
  <c r="J145" i="1"/>
  <c r="K159" i="12" s="1"/>
  <c r="I159" i="12" s="1"/>
  <c r="H159" i="12" s="1"/>
  <c r="Y306" i="1"/>
  <c r="Y200" i="1"/>
  <c r="J314" i="1"/>
  <c r="K330" i="12" s="1"/>
  <c r="I330" i="12" s="1"/>
  <c r="H330" i="12" s="1"/>
  <c r="M200" i="1"/>
  <c r="P314" i="1"/>
  <c r="P200" i="1"/>
  <c r="Y314" i="1"/>
  <c r="V314" i="1"/>
  <c r="V200" i="1"/>
  <c r="M314" i="1"/>
  <c r="M129" i="1"/>
  <c r="J200" i="1"/>
  <c r="K218" i="12" s="1"/>
  <c r="I218" i="12" s="1"/>
  <c r="H218" i="12" s="1"/>
  <c r="V129" i="1"/>
  <c r="J129" i="1"/>
  <c r="K143" i="12" s="1"/>
  <c r="I143" i="12" s="1"/>
  <c r="H143" i="12" s="1"/>
  <c r="P129" i="1"/>
  <c r="Y286" i="1"/>
  <c r="Y129" i="1"/>
  <c r="V229" i="1"/>
  <c r="Y98" i="1"/>
  <c r="V98" i="1"/>
  <c r="O163" i="12" s="1"/>
  <c r="I163" i="12" s="1"/>
  <c r="H163" i="12" s="1"/>
  <c r="P98" i="1"/>
  <c r="J286" i="1"/>
  <c r="K303" i="12" s="1"/>
  <c r="I303" i="12" s="1"/>
  <c r="H303" i="12" s="1"/>
  <c r="P286" i="1"/>
  <c r="M286" i="1"/>
  <c r="V286" i="1"/>
  <c r="J98" i="1"/>
  <c r="K112" i="12" s="1"/>
  <c r="I112" i="12" s="1"/>
  <c r="H112" i="12" s="1"/>
  <c r="J11" i="1"/>
  <c r="K24" i="12" s="1"/>
  <c r="V11" i="1"/>
  <c r="M11" i="1"/>
  <c r="P11" i="1"/>
  <c r="P297" i="1"/>
  <c r="Y297" i="1"/>
  <c r="K89" i="12"/>
  <c r="N24" i="12"/>
  <c r="V622" i="1"/>
  <c r="V35" i="1"/>
  <c r="P622" i="1"/>
  <c r="M157" i="12"/>
  <c r="I157" i="12" s="1"/>
  <c r="H157" i="12" s="1"/>
  <c r="M499" i="12"/>
  <c r="I499" i="12" s="1"/>
  <c r="H499" i="12" s="1"/>
  <c r="K119" i="12"/>
  <c r="I119" i="12" s="1"/>
  <c r="H119" i="12" s="1"/>
  <c r="K340" i="12"/>
  <c r="I340" i="12" s="1"/>
  <c r="H340" i="12" s="1"/>
  <c r="K63" i="12"/>
  <c r="I63" i="12" s="1"/>
  <c r="H63" i="12" s="1"/>
  <c r="K127" i="12"/>
  <c r="I127" i="12" s="1"/>
  <c r="H127" i="12" s="1"/>
  <c r="K130" i="12"/>
  <c r="I130" i="12" s="1"/>
  <c r="H130" i="12" s="1"/>
  <c r="K645" i="12"/>
  <c r="I645" i="12" s="1"/>
  <c r="H645" i="12" s="1"/>
  <c r="K37" i="12"/>
  <c r="I37" i="12" s="1"/>
  <c r="H37" i="12" s="1"/>
  <c r="K401" i="12"/>
  <c r="I401" i="12" s="1"/>
  <c r="H401" i="12" s="1"/>
  <c r="K269" i="12"/>
  <c r="I269" i="12" s="1"/>
  <c r="H269" i="12" s="1"/>
  <c r="O66" i="12"/>
  <c r="I66" i="12" s="1"/>
  <c r="H66" i="12" s="1"/>
  <c r="K179" i="12"/>
  <c r="I179" i="12" s="1"/>
  <c r="H179" i="12" s="1"/>
  <c r="K46" i="12"/>
  <c r="I46" i="12" s="1"/>
  <c r="H46" i="12" s="1"/>
  <c r="K180" i="12"/>
  <c r="I180" i="12" s="1"/>
  <c r="H180" i="12" s="1"/>
  <c r="K141" i="12"/>
  <c r="I141" i="12" s="1"/>
  <c r="H141" i="12" s="1"/>
  <c r="K61" i="12"/>
  <c r="I61" i="12" s="1"/>
  <c r="H61" i="12" s="1"/>
  <c r="K45" i="12"/>
  <c r="I45" i="12" s="1"/>
  <c r="H45" i="12" s="1"/>
  <c r="K94" i="12"/>
  <c r="I94" i="12" s="1"/>
  <c r="H94" i="12" s="1"/>
  <c r="K230" i="12"/>
  <c r="I230" i="12" s="1"/>
  <c r="H230" i="12" s="1"/>
  <c r="K355" i="12"/>
  <c r="I355" i="12" s="1"/>
  <c r="H355" i="12" s="1"/>
  <c r="K29" i="12"/>
  <c r="I29" i="12" s="1"/>
  <c r="H29" i="12" s="1"/>
  <c r="K38" i="12"/>
  <c r="I38" i="12" s="1"/>
  <c r="H38" i="12" s="1"/>
  <c r="K55" i="12"/>
  <c r="I55" i="12" s="1"/>
  <c r="H55" i="12" s="1"/>
  <c r="K189" i="12"/>
  <c r="I189" i="12" s="1"/>
  <c r="H189" i="12" s="1"/>
  <c r="K352" i="12"/>
  <c r="I352" i="12" s="1"/>
  <c r="H352" i="12" s="1"/>
  <c r="K149" i="12"/>
  <c r="I149" i="12" s="1"/>
  <c r="H149" i="12" s="1"/>
  <c r="K62" i="12"/>
  <c r="I62" i="12" s="1"/>
  <c r="H62" i="12" s="1"/>
  <c r="K54" i="12"/>
  <c r="I54" i="12" s="1"/>
  <c r="H54" i="12" s="1"/>
  <c r="L50" i="12"/>
  <c r="I50" i="12" s="1"/>
  <c r="H50" i="12" s="1"/>
  <c r="K473" i="12"/>
  <c r="I473" i="12" s="1"/>
  <c r="H473" i="12" s="1"/>
  <c r="K216" i="12"/>
  <c r="I216" i="12" s="1"/>
  <c r="H216" i="12" s="1"/>
  <c r="K446" i="12"/>
  <c r="I446" i="12" s="1"/>
  <c r="H446" i="12" s="1"/>
  <c r="K393" i="12"/>
  <c r="K171" i="12"/>
  <c r="I171" i="12" s="1"/>
  <c r="H171" i="12" s="1"/>
  <c r="K343" i="12"/>
  <c r="I343" i="12" s="1"/>
  <c r="H343" i="12" s="1"/>
  <c r="I526" i="12"/>
  <c r="H526" i="12" s="1"/>
  <c r="K71" i="12"/>
  <c r="I71" i="12" s="1"/>
  <c r="H71" i="12" s="1"/>
  <c r="I613" i="12"/>
  <c r="H613" i="12" s="1"/>
  <c r="N99" i="12"/>
  <c r="K341" i="12"/>
  <c r="I341" i="12" s="1"/>
  <c r="H341" i="12" s="1"/>
  <c r="K253" i="12"/>
  <c r="I253" i="12" s="1"/>
  <c r="H253" i="12" s="1"/>
  <c r="K245" i="12"/>
  <c r="I245" i="12" s="1"/>
  <c r="H245" i="12" s="1"/>
  <c r="K140" i="12"/>
  <c r="I140" i="12" s="1"/>
  <c r="H140" i="12" s="1"/>
  <c r="K156" i="12"/>
  <c r="I156" i="12" s="1"/>
  <c r="H156" i="12" s="1"/>
  <c r="K206" i="12"/>
  <c r="I206" i="12" s="1"/>
  <c r="H206" i="12" s="1"/>
  <c r="K259" i="12"/>
  <c r="I259" i="12" s="1"/>
  <c r="H259" i="12" s="1"/>
  <c r="K204" i="12"/>
  <c r="I204" i="12" s="1"/>
  <c r="H204" i="12" s="1"/>
  <c r="K382" i="12"/>
  <c r="I382" i="12" s="1"/>
  <c r="H382" i="12" s="1"/>
  <c r="K379" i="12"/>
  <c r="I379" i="12" s="1"/>
  <c r="H379" i="12" s="1"/>
  <c r="K277" i="12"/>
  <c r="I277" i="12" s="1"/>
  <c r="H277" i="12" s="1"/>
  <c r="K72" i="12"/>
  <c r="I72" i="12" s="1"/>
  <c r="H72" i="12" s="1"/>
  <c r="K299" i="12"/>
  <c r="I299" i="12" s="1"/>
  <c r="H299" i="12" s="1"/>
  <c r="K147" i="12"/>
  <c r="I147" i="12" s="1"/>
  <c r="H147" i="12" s="1"/>
  <c r="K30" i="12"/>
  <c r="I30" i="12" s="1"/>
  <c r="H30" i="12" s="1"/>
  <c r="K509" i="12"/>
  <c r="I509" i="12" s="1"/>
  <c r="H509" i="12" s="1"/>
  <c r="N23" i="12"/>
  <c r="K261" i="12"/>
  <c r="I261" i="12" s="1"/>
  <c r="H261" i="12" s="1"/>
  <c r="I621" i="12"/>
  <c r="H621" i="12" s="1"/>
  <c r="K78" i="12"/>
  <c r="I78" i="12" s="1"/>
  <c r="H78" i="12" s="1"/>
  <c r="H394" i="12"/>
  <c r="K543" i="12"/>
  <c r="I543" i="12" s="1"/>
  <c r="H543" i="12" s="1"/>
  <c r="M622" i="1"/>
  <c r="J622" i="1"/>
  <c r="K642" i="12" s="1"/>
  <c r="Y622" i="1"/>
  <c r="V61" i="1"/>
  <c r="J359" i="1"/>
  <c r="Y61" i="1"/>
  <c r="Y600" i="1"/>
  <c r="V359" i="1"/>
  <c r="J140" i="1"/>
  <c r="Y359" i="1"/>
  <c r="M359" i="1"/>
  <c r="P359" i="1"/>
  <c r="P35" i="1"/>
  <c r="M35" i="1"/>
  <c r="Y35" i="1"/>
  <c r="J35" i="1"/>
  <c r="K48" i="12" s="1"/>
  <c r="M397" i="1"/>
  <c r="P600" i="1"/>
  <c r="V600" i="1"/>
  <c r="M600" i="1"/>
  <c r="V397" i="1"/>
  <c r="J61" i="1"/>
  <c r="J600" i="1"/>
  <c r="P61" i="1"/>
  <c r="M61" i="1"/>
  <c r="J297" i="1"/>
  <c r="M471" i="1"/>
  <c r="V297" i="1"/>
  <c r="Y471" i="1"/>
  <c r="P471" i="1"/>
  <c r="V471" i="1"/>
  <c r="M297" i="1"/>
  <c r="P162" i="1"/>
  <c r="S162" i="1"/>
  <c r="V162" i="1"/>
  <c r="J21" i="1"/>
  <c r="I348" i="12"/>
  <c r="H348" i="12" s="1"/>
  <c r="J606" i="1"/>
  <c r="I459" i="12"/>
  <c r="H459" i="12" s="1"/>
  <c r="M436" i="1"/>
  <c r="Y21" i="1"/>
  <c r="P606" i="1"/>
  <c r="P21" i="1"/>
  <c r="V436" i="1"/>
  <c r="M21" i="1"/>
  <c r="V21" i="1"/>
  <c r="M606" i="1"/>
  <c r="Y606" i="1"/>
  <c r="V606" i="1"/>
  <c r="J436" i="1"/>
  <c r="P436" i="1"/>
  <c r="Y436" i="1"/>
  <c r="V309" i="1"/>
  <c r="M309" i="1"/>
  <c r="V240" i="1"/>
  <c r="Y240" i="1"/>
  <c r="P240" i="1"/>
  <c r="M240" i="1"/>
  <c r="Y309" i="1"/>
  <c r="J309" i="1"/>
  <c r="P309" i="1"/>
  <c r="J240" i="1"/>
  <c r="Y140" i="1"/>
  <c r="V140" i="1"/>
  <c r="Y544" i="1"/>
  <c r="P272" i="1"/>
  <c r="M140" i="1"/>
  <c r="J272" i="1"/>
  <c r="P544" i="1"/>
  <c r="V544" i="1"/>
  <c r="P140" i="1"/>
  <c r="J544" i="1"/>
  <c r="M544" i="1"/>
  <c r="Y272" i="1"/>
  <c r="P498" i="1"/>
  <c r="M498" i="1"/>
  <c r="J471" i="1"/>
  <c r="V272" i="1"/>
  <c r="V498" i="1"/>
  <c r="J498" i="1"/>
  <c r="M272" i="1"/>
  <c r="Y498" i="1"/>
  <c r="M516" i="1"/>
  <c r="P474" i="1"/>
  <c r="V516" i="1"/>
  <c r="M474" i="1"/>
  <c r="V210" i="1"/>
  <c r="J474" i="1"/>
  <c r="Y516" i="1"/>
  <c r="Y474" i="1"/>
  <c r="V474" i="1"/>
  <c r="J397" i="1"/>
  <c r="Y397" i="1"/>
  <c r="P397" i="1"/>
  <c r="V558" i="1"/>
  <c r="V77" i="1"/>
  <c r="P516" i="1"/>
  <c r="J516" i="1"/>
  <c r="P183" i="1"/>
  <c r="Y183" i="1"/>
  <c r="P167" i="12" s="1"/>
  <c r="J183" i="1"/>
  <c r="V183" i="1"/>
  <c r="M183" i="1"/>
  <c r="J558" i="1"/>
  <c r="M558" i="1"/>
  <c r="Y558" i="1"/>
  <c r="P558" i="1"/>
  <c r="Y210" i="1"/>
  <c r="J210" i="1"/>
  <c r="M210" i="1"/>
  <c r="P210" i="1"/>
  <c r="M344" i="1"/>
  <c r="Y344" i="1"/>
  <c r="V344" i="1"/>
  <c r="J344" i="1"/>
  <c r="P344" i="1"/>
  <c r="J598" i="1"/>
  <c r="Y407" i="1"/>
  <c r="P6" i="1"/>
  <c r="I324" i="12"/>
  <c r="H324" i="12" s="1"/>
  <c r="P280" i="1"/>
  <c r="J280" i="1"/>
  <c r="P598" i="1"/>
  <c r="Y6" i="1"/>
  <c r="V194" i="1"/>
  <c r="V182" i="1"/>
  <c r="V360" i="1"/>
  <c r="J407" i="1"/>
  <c r="M182" i="1"/>
  <c r="M407" i="1"/>
  <c r="M598" i="1"/>
  <c r="M194" i="1"/>
  <c r="J6" i="1"/>
  <c r="K19" i="12" s="1"/>
  <c r="P182" i="1"/>
  <c r="P194" i="1"/>
  <c r="J194" i="1"/>
  <c r="Y194" i="1"/>
  <c r="M360" i="1"/>
  <c r="V407" i="1"/>
  <c r="M280" i="1"/>
  <c r="P360" i="1"/>
  <c r="V598" i="1"/>
  <c r="Y598" i="1"/>
  <c r="I363" i="12"/>
  <c r="H363" i="12" s="1"/>
  <c r="I418" i="12"/>
  <c r="H418" i="12" s="1"/>
  <c r="I327" i="12"/>
  <c r="H327" i="12" s="1"/>
  <c r="Y324" i="1"/>
  <c r="V241" i="1"/>
  <c r="M241" i="1"/>
  <c r="I85" i="12"/>
  <c r="H85" i="12" s="1"/>
  <c r="J324" i="1"/>
  <c r="J335" i="1"/>
  <c r="V324" i="1"/>
  <c r="P241" i="1"/>
  <c r="I291" i="12"/>
  <c r="H291" i="12" s="1"/>
  <c r="I371" i="12"/>
  <c r="H371" i="12" s="1"/>
  <c r="I73" i="12"/>
  <c r="H73" i="12" s="1"/>
  <c r="I442" i="12"/>
  <c r="H442" i="12" s="1"/>
  <c r="I184" i="12"/>
  <c r="H184" i="12" s="1"/>
  <c r="I465" i="12"/>
  <c r="H465" i="12" s="1"/>
  <c r="I488" i="12"/>
  <c r="H488" i="12" s="1"/>
  <c r="I233" i="12"/>
  <c r="H233" i="12" s="1"/>
  <c r="I125" i="12"/>
  <c r="H125" i="12" s="1"/>
  <c r="I74" i="12"/>
  <c r="H74" i="12" s="1"/>
  <c r="I257" i="12"/>
  <c r="H257" i="12" s="1"/>
  <c r="I152" i="12"/>
  <c r="H152" i="12" s="1"/>
  <c r="I360" i="12"/>
  <c r="H360" i="12" s="1"/>
  <c r="I207" i="12"/>
  <c r="H207" i="12" s="1"/>
  <c r="I79" i="12"/>
  <c r="H79" i="12" s="1"/>
  <c r="I151" i="12"/>
  <c r="H151" i="12" s="1"/>
  <c r="I260" i="12"/>
  <c r="H260" i="12" s="1"/>
  <c r="I252" i="12"/>
  <c r="H252" i="12" s="1"/>
  <c r="I33" i="12"/>
  <c r="H33" i="12" s="1"/>
  <c r="I185" i="12"/>
  <c r="H185" i="12" s="1"/>
  <c r="I451" i="12"/>
  <c r="H451" i="12" s="1"/>
  <c r="I133" i="12"/>
  <c r="H133" i="12" s="1"/>
  <c r="I93" i="12"/>
  <c r="H93" i="12" s="1"/>
  <c r="I173" i="12"/>
  <c r="H173" i="12" s="1"/>
  <c r="I162" i="12"/>
  <c r="H162" i="12" s="1"/>
  <c r="I248" i="12"/>
  <c r="H248" i="12" s="1"/>
  <c r="I69" i="12"/>
  <c r="H69" i="12" s="1"/>
  <c r="I82" i="12"/>
  <c r="H82" i="12" s="1"/>
  <c r="I98" i="12"/>
  <c r="H98" i="12" s="1"/>
  <c r="I367" i="12"/>
  <c r="H367" i="12" s="1"/>
  <c r="I116" i="12"/>
  <c r="H116" i="12" s="1"/>
  <c r="I188" i="12"/>
  <c r="H188" i="12" s="1"/>
  <c r="I402" i="12"/>
  <c r="H402" i="12" s="1"/>
  <c r="I256" i="12"/>
  <c r="H256" i="12" s="1"/>
  <c r="Y232" i="1"/>
  <c r="M232" i="1"/>
  <c r="S525" i="1"/>
  <c r="Y525" i="1"/>
  <c r="S524" i="1"/>
  <c r="J524" i="1"/>
  <c r="I101" i="12"/>
  <c r="H101" i="12" s="1"/>
  <c r="M608" i="1"/>
  <c r="S608" i="1"/>
  <c r="V134" i="1"/>
  <c r="S134" i="1"/>
  <c r="M587" i="1"/>
  <c r="S587" i="1"/>
  <c r="M139" i="1"/>
  <c r="S139" i="1"/>
  <c r="M69" i="1"/>
  <c r="S69" i="1"/>
  <c r="P453" i="1"/>
  <c r="S453" i="1"/>
  <c r="P599" i="1"/>
  <c r="S599" i="1"/>
  <c r="V336" i="1"/>
  <c r="S336" i="1"/>
  <c r="J399" i="1"/>
  <c r="S399" i="1"/>
  <c r="Y361" i="1"/>
  <c r="S361" i="1"/>
  <c r="V568" i="1"/>
  <c r="S568" i="1"/>
  <c r="S614" i="1"/>
  <c r="P244" i="1"/>
  <c r="S244" i="1"/>
  <c r="J236" i="1"/>
  <c r="S236" i="1"/>
  <c r="J188" i="1"/>
  <c r="S188" i="1"/>
  <c r="Y403" i="1"/>
  <c r="S403" i="1"/>
  <c r="V554" i="1"/>
  <c r="S554" i="1"/>
  <c r="V38" i="1"/>
  <c r="S38" i="1"/>
  <c r="Y451" i="1"/>
  <c r="S451" i="1"/>
  <c r="V531" i="1"/>
  <c r="S531" i="1"/>
  <c r="V351" i="1"/>
  <c r="S351" i="1"/>
  <c r="Y542" i="1"/>
  <c r="S542" i="1"/>
  <c r="Y323" i="1"/>
  <c r="S323" i="1"/>
  <c r="Y86" i="1"/>
  <c r="S86" i="1"/>
  <c r="J422" i="1"/>
  <c r="S422" i="1"/>
  <c r="P564" i="1"/>
  <c r="S564" i="1"/>
  <c r="V178" i="1"/>
  <c r="S178" i="1"/>
  <c r="V556" i="1"/>
  <c r="S556" i="1"/>
  <c r="V165" i="1"/>
  <c r="S165" i="1"/>
  <c r="Y36" i="1"/>
  <c r="S36" i="1"/>
  <c r="V81" i="1"/>
  <c r="S81" i="1"/>
  <c r="M213" i="1"/>
  <c r="L148" i="12" s="1"/>
  <c r="S213" i="1"/>
  <c r="V101" i="1"/>
  <c r="S101" i="1"/>
  <c r="M549" i="1"/>
  <c r="S549" i="1"/>
  <c r="M423" i="1"/>
  <c r="S423" i="1"/>
  <c r="J507" i="1"/>
  <c r="S507" i="1"/>
  <c r="V366" i="1"/>
  <c r="S366" i="1"/>
  <c r="S257" i="1"/>
  <c r="N275" i="12" s="1"/>
  <c r="M550" i="1"/>
  <c r="S550" i="1"/>
  <c r="P509" i="1"/>
  <c r="S509" i="1"/>
  <c r="V281" i="1"/>
  <c r="S281" i="1"/>
  <c r="J13" i="1"/>
  <c r="S13" i="1"/>
  <c r="Y406" i="1"/>
  <c r="S406" i="1"/>
  <c r="Y530" i="1"/>
  <c r="S530" i="1"/>
  <c r="V250" i="1"/>
  <c r="S250" i="1"/>
  <c r="Y401" i="1"/>
  <c r="S401" i="1"/>
  <c r="V581" i="1"/>
  <c r="S581" i="1"/>
  <c r="V226" i="1"/>
  <c r="S226" i="1"/>
  <c r="P583" i="1"/>
  <c r="S583" i="1"/>
  <c r="Y456" i="1"/>
  <c r="S456" i="1"/>
  <c r="Y355" i="1"/>
  <c r="S355" i="1"/>
  <c r="J117" i="1"/>
  <c r="K131" i="12" s="1"/>
  <c r="S117" i="1"/>
  <c r="Y3" i="1"/>
  <c r="S3" i="1"/>
  <c r="Y470" i="1"/>
  <c r="S470" i="1"/>
  <c r="P316" i="1"/>
  <c r="S316" i="1"/>
  <c r="V404" i="1"/>
  <c r="S404" i="1"/>
  <c r="Y523" i="1"/>
  <c r="S523" i="1"/>
  <c r="M396" i="1"/>
  <c r="S396" i="1"/>
  <c r="J452" i="1"/>
  <c r="S452" i="1"/>
  <c r="P233" i="1"/>
  <c r="S233" i="1"/>
  <c r="P324" i="1"/>
  <c r="S324" i="1"/>
  <c r="Y241" i="1"/>
  <c r="S241" i="1"/>
  <c r="J55" i="1"/>
  <c r="K70" i="12" s="1"/>
  <c r="S55" i="1"/>
  <c r="M278" i="1"/>
  <c r="S278" i="1"/>
  <c r="M518" i="1"/>
  <c r="S518" i="1"/>
  <c r="M89" i="1"/>
  <c r="S89" i="1"/>
  <c r="V341" i="1"/>
  <c r="S341" i="1"/>
  <c r="V357" i="1"/>
  <c r="S357" i="1"/>
  <c r="P247" i="1"/>
  <c r="M265" i="12" s="1"/>
  <c r="S247" i="1"/>
  <c r="M255" i="1"/>
  <c r="S255" i="1"/>
  <c r="J499" i="1"/>
  <c r="S499" i="1"/>
  <c r="M469" i="1"/>
  <c r="S469" i="1"/>
  <c r="J445" i="1"/>
  <c r="S445" i="1"/>
  <c r="M454" i="1"/>
  <c r="S454" i="1"/>
  <c r="V620" i="1"/>
  <c r="S620" i="1"/>
  <c r="Y546" i="1"/>
  <c r="S546" i="1"/>
  <c r="V602" i="1"/>
  <c r="S602" i="1"/>
  <c r="V199" i="1"/>
  <c r="S199" i="1"/>
  <c r="J144" i="1"/>
  <c r="K158" i="12" s="1"/>
  <c r="S144" i="1"/>
  <c r="J460" i="1"/>
  <c r="S460" i="1"/>
  <c r="J541" i="1"/>
  <c r="S541" i="1"/>
  <c r="V231" i="1"/>
  <c r="S231" i="1"/>
  <c r="Y280" i="1"/>
  <c r="S280" i="1"/>
  <c r="M133" i="1"/>
  <c r="S133" i="1"/>
  <c r="J360" i="1"/>
  <c r="S360" i="1"/>
  <c r="V6" i="1"/>
  <c r="S6" i="1"/>
  <c r="J182" i="1"/>
  <c r="S182" i="1"/>
  <c r="P532" i="1"/>
  <c r="S532" i="1"/>
  <c r="Y77" i="1"/>
  <c r="S77" i="1"/>
  <c r="Y592" i="1"/>
  <c r="S592" i="1"/>
  <c r="V500" i="1"/>
  <c r="S500" i="1"/>
  <c r="P106" i="1"/>
  <c r="S106" i="1"/>
  <c r="P209" i="1"/>
  <c r="S209" i="1"/>
  <c r="V514" i="1"/>
  <c r="S514" i="1"/>
  <c r="V154" i="1"/>
  <c r="S154" i="1"/>
  <c r="P276" i="1"/>
  <c r="S276" i="1"/>
  <c r="Y420" i="1"/>
  <c r="S420" i="1"/>
  <c r="P557" i="1"/>
  <c r="S557" i="1"/>
  <c r="P76" i="1"/>
  <c r="S76" i="1"/>
  <c r="P232" i="1"/>
  <c r="S232" i="1"/>
  <c r="J488" i="1"/>
  <c r="S488" i="1"/>
  <c r="P53" i="1"/>
  <c r="S53" i="1"/>
  <c r="P124" i="1"/>
  <c r="S124" i="1"/>
  <c r="N138" i="12" s="1"/>
  <c r="M85" i="1"/>
  <c r="S85" i="1"/>
  <c r="M424" i="1"/>
  <c r="S424" i="1"/>
  <c r="Y62" i="1"/>
  <c r="S62" i="1"/>
  <c r="M448" i="1"/>
  <c r="S448" i="1"/>
  <c r="P438" i="1"/>
  <c r="S438" i="1"/>
  <c r="P57" i="1"/>
  <c r="S57" i="1"/>
  <c r="Y73" i="1"/>
  <c r="S73" i="1"/>
  <c r="M440" i="1"/>
  <c r="S440" i="1"/>
  <c r="M313" i="1"/>
  <c r="S313" i="1"/>
  <c r="Y216" i="1"/>
  <c r="S216" i="1"/>
  <c r="J294" i="1"/>
  <c r="S294" i="1"/>
  <c r="P573" i="1"/>
  <c r="S573" i="1"/>
  <c r="Y566" i="1"/>
  <c r="S566" i="1"/>
  <c r="J343" i="1"/>
  <c r="S343" i="1"/>
  <c r="Y398" i="1"/>
  <c r="S398" i="1"/>
  <c r="P159" i="1"/>
  <c r="S159" i="1"/>
  <c r="P434" i="1"/>
  <c r="S434" i="1"/>
  <c r="Y195" i="1"/>
  <c r="S195" i="1"/>
  <c r="M300" i="1"/>
  <c r="S300" i="1"/>
  <c r="M170" i="1"/>
  <c r="S170" i="1"/>
  <c r="J28" i="1"/>
  <c r="K41" i="12" s="1"/>
  <c r="S28" i="1"/>
  <c r="P12" i="1"/>
  <c r="S12" i="1"/>
  <c r="V305" i="1"/>
  <c r="S305" i="1"/>
  <c r="Y363" i="1"/>
  <c r="S363" i="1"/>
  <c r="J349" i="1"/>
  <c r="S349" i="1"/>
  <c r="M393" i="1"/>
  <c r="S393" i="1"/>
  <c r="Y497" i="1"/>
  <c r="S497" i="1"/>
  <c r="J148" i="1"/>
  <c r="K164" i="12" s="1"/>
  <c r="S148" i="1"/>
  <c r="Y342" i="1"/>
  <c r="S342" i="1"/>
  <c r="Y224" i="1"/>
  <c r="P256" i="1"/>
  <c r="S256" i="1"/>
  <c r="J567" i="1"/>
  <c r="S567" i="1"/>
  <c r="V132" i="1"/>
  <c r="S132" i="1"/>
  <c r="P310" i="1"/>
  <c r="S310" i="1"/>
  <c r="V225" i="1"/>
  <c r="S225" i="1"/>
  <c r="M62" i="1"/>
  <c r="Y144" i="1"/>
  <c r="V144" i="1"/>
  <c r="P144" i="1"/>
  <c r="J300" i="1"/>
  <c r="M195" i="1"/>
  <c r="M398" i="1"/>
  <c r="V159" i="1"/>
  <c r="M434" i="1"/>
  <c r="Y343" i="1"/>
  <c r="J398" i="1"/>
  <c r="M343" i="1"/>
  <c r="V434" i="1"/>
  <c r="P398" i="1"/>
  <c r="Y300" i="1"/>
  <c r="V566" i="1"/>
  <c r="P300" i="1"/>
  <c r="V398" i="1"/>
  <c r="P216" i="1"/>
  <c r="V300" i="1"/>
  <c r="P566" i="1"/>
  <c r="J566" i="1"/>
  <c r="Y590" i="1"/>
  <c r="Y434" i="1"/>
  <c r="Y358" i="1"/>
  <c r="M566" i="1"/>
  <c r="M216" i="1"/>
  <c r="M154" i="1"/>
  <c r="P590" i="1"/>
  <c r="V195" i="1"/>
  <c r="J62" i="1"/>
  <c r="J434" i="1"/>
  <c r="P62" i="1"/>
  <c r="P158" i="1"/>
  <c r="P343" i="1"/>
  <c r="P195" i="1"/>
  <c r="J590" i="1"/>
  <c r="V233" i="1"/>
  <c r="M461" i="1"/>
  <c r="M452" i="1"/>
  <c r="J396" i="1"/>
  <c r="M406" i="1"/>
  <c r="J29" i="1"/>
  <c r="K42" i="12" s="1"/>
  <c r="V335" i="1"/>
  <c r="V14" i="1"/>
  <c r="P85" i="1"/>
  <c r="J85" i="1"/>
  <c r="K99" i="12" s="1"/>
  <c r="Y85" i="1"/>
  <c r="Y124" i="1"/>
  <c r="J532" i="1"/>
  <c r="P488" i="1"/>
  <c r="Y53" i="1"/>
  <c r="J195" i="1"/>
  <c r="V532" i="1"/>
  <c r="P424" i="1"/>
  <c r="M124" i="1"/>
  <c r="M77" i="1"/>
  <c r="M524" i="1"/>
  <c r="P524" i="1"/>
  <c r="V488" i="1"/>
  <c r="V424" i="1"/>
  <c r="J77" i="1"/>
  <c r="V343" i="1"/>
  <c r="J159" i="1"/>
  <c r="J158" i="1"/>
  <c r="Y159" i="1"/>
  <c r="V85" i="1"/>
  <c r="V124" i="1"/>
  <c r="J232" i="1"/>
  <c r="M488" i="1"/>
  <c r="J525" i="1"/>
  <c r="V525" i="1"/>
  <c r="J424" i="1"/>
  <c r="Y424" i="1"/>
  <c r="V53" i="1"/>
  <c r="J124" i="1"/>
  <c r="K138" i="12" s="1"/>
  <c r="M532" i="1"/>
  <c r="M159" i="1"/>
  <c r="V232" i="1"/>
  <c r="M53" i="1"/>
  <c r="P525" i="1"/>
  <c r="M590" i="1"/>
  <c r="Y524" i="1"/>
  <c r="J53" i="1"/>
  <c r="M525" i="1"/>
  <c r="Y532" i="1"/>
  <c r="V536" i="1"/>
  <c r="V347" i="1"/>
  <c r="V590" i="1"/>
  <c r="V524" i="1"/>
  <c r="V62" i="1"/>
  <c r="M565" i="1"/>
  <c r="J162" i="1"/>
  <c r="Y316" i="1"/>
  <c r="P452" i="1"/>
  <c r="J461" i="1"/>
  <c r="J233" i="1"/>
  <c r="P565" i="1"/>
  <c r="Y233" i="1"/>
  <c r="P461" i="1"/>
  <c r="V461" i="1"/>
  <c r="M335" i="1"/>
  <c r="M29" i="1"/>
  <c r="Y452" i="1"/>
  <c r="Y335" i="1"/>
  <c r="Y517" i="1"/>
  <c r="J406" i="1"/>
  <c r="V406" i="1"/>
  <c r="Y461" i="1"/>
  <c r="V29" i="1"/>
  <c r="P29" i="1"/>
  <c r="V470" i="1"/>
  <c r="P404" i="1"/>
  <c r="V452" i="1"/>
  <c r="J523" i="1"/>
  <c r="M162" i="1"/>
  <c r="Y565" i="1"/>
  <c r="M517" i="1"/>
  <c r="J123" i="1"/>
  <c r="K137" i="12" s="1"/>
  <c r="P470" i="1"/>
  <c r="M233" i="1"/>
  <c r="P406" i="1"/>
  <c r="Y29" i="1"/>
  <c r="Y162" i="1"/>
  <c r="P517" i="1"/>
  <c r="J517" i="1"/>
  <c r="V517" i="1"/>
  <c r="P335" i="1"/>
  <c r="Y531" i="1"/>
  <c r="M310" i="1"/>
  <c r="V599" i="1"/>
  <c r="M209" i="1"/>
  <c r="Y310" i="1"/>
  <c r="J310" i="1"/>
  <c r="J209" i="1"/>
  <c r="J69" i="1"/>
  <c r="J86" i="1"/>
  <c r="J599" i="1"/>
  <c r="J132" i="1"/>
  <c r="P69" i="1"/>
  <c r="V209" i="1"/>
  <c r="Y225" i="1"/>
  <c r="P86" i="1"/>
  <c r="J225" i="1"/>
  <c r="V86" i="1"/>
  <c r="P575" i="1"/>
  <c r="M248" i="1"/>
  <c r="M225" i="1"/>
  <c r="V248" i="1"/>
  <c r="Y69" i="1"/>
  <c r="J575" i="1"/>
  <c r="M575" i="1"/>
  <c r="Y209" i="1"/>
  <c r="V575" i="1"/>
  <c r="J248" i="1"/>
  <c r="K266" i="12" s="1"/>
  <c r="Y599" i="1"/>
  <c r="V453" i="1"/>
  <c r="M599" i="1"/>
  <c r="J453" i="1"/>
  <c r="Y453" i="1"/>
  <c r="M453" i="1"/>
  <c r="P225" i="1"/>
  <c r="V567" i="1"/>
  <c r="J387" i="1"/>
  <c r="Y387" i="1"/>
  <c r="V78" i="1"/>
  <c r="V387" i="1"/>
  <c r="Y255" i="1"/>
  <c r="J150" i="1"/>
  <c r="K166" i="12" s="1"/>
  <c r="J255" i="1"/>
  <c r="P255" i="1"/>
  <c r="P139" i="1"/>
  <c r="J139" i="1"/>
  <c r="M247" i="1"/>
  <c r="J515" i="1"/>
  <c r="V442" i="1"/>
  <c r="V139" i="1"/>
  <c r="J587" i="1"/>
  <c r="V150" i="1"/>
  <c r="J247" i="1"/>
  <c r="K265" i="12" s="1"/>
  <c r="Y139" i="1"/>
  <c r="V515" i="1"/>
  <c r="Y515" i="1"/>
  <c r="Y247" i="1"/>
  <c r="V401" i="1"/>
  <c r="P515" i="1"/>
  <c r="J256" i="1"/>
  <c r="K274" i="12" s="1"/>
  <c r="V255" i="1"/>
  <c r="V247" i="1"/>
  <c r="M515" i="1"/>
  <c r="M387" i="1"/>
  <c r="P387" i="1"/>
  <c r="P125" i="1"/>
  <c r="J351" i="1"/>
  <c r="V114" i="1"/>
  <c r="O128" i="12" s="1"/>
  <c r="Y499" i="1"/>
  <c r="Y125" i="1"/>
  <c r="P442" i="1"/>
  <c r="V256" i="1"/>
  <c r="M249" i="1"/>
  <c r="Y442" i="1"/>
  <c r="V141" i="1"/>
  <c r="Y150" i="1"/>
  <c r="P567" i="1"/>
  <c r="P262" i="1"/>
  <c r="V310" i="1"/>
  <c r="V136" i="1"/>
  <c r="M86" i="1"/>
  <c r="J78" i="1"/>
  <c r="M256" i="1"/>
  <c r="M78" i="1"/>
  <c r="M451" i="1"/>
  <c r="P249" i="1"/>
  <c r="P132" i="1"/>
  <c r="M141" i="1"/>
  <c r="I242" i="12"/>
  <c r="H242" i="12" s="1"/>
  <c r="M132" i="1"/>
  <c r="Y199" i="1"/>
  <c r="V69" i="1"/>
  <c r="Y248" i="1"/>
  <c r="Y78" i="1"/>
  <c r="Y256" i="1"/>
  <c r="P78" i="1"/>
  <c r="J487" i="1"/>
  <c r="J451" i="1"/>
  <c r="M567" i="1"/>
  <c r="Y249" i="1"/>
  <c r="P170" i="1"/>
  <c r="Y132" i="1"/>
  <c r="V249" i="1"/>
  <c r="J141" i="1"/>
  <c r="P141" i="1"/>
  <c r="Y170" i="1"/>
  <c r="P248" i="1"/>
  <c r="M266" i="12" s="1"/>
  <c r="M487" i="1"/>
  <c r="P487" i="1"/>
  <c r="J170" i="1"/>
  <c r="M442" i="1"/>
  <c r="J442" i="1"/>
  <c r="J249" i="1"/>
  <c r="M150" i="1"/>
  <c r="P150" i="1"/>
  <c r="V170" i="1"/>
  <c r="Y567" i="1"/>
  <c r="Y141" i="1"/>
  <c r="Y575" i="1"/>
  <c r="Y541" i="1"/>
  <c r="P52" i="1"/>
  <c r="Y181" i="1"/>
  <c r="V350" i="1"/>
  <c r="Y271" i="1"/>
  <c r="J550" i="1"/>
  <c r="J271" i="1"/>
  <c r="J574" i="1"/>
  <c r="J420" i="1"/>
  <c r="V271" i="1"/>
  <c r="P407" i="1"/>
  <c r="P133" i="1"/>
  <c r="V133" i="1"/>
  <c r="Y133" i="1"/>
  <c r="P13" i="1"/>
  <c r="Y509" i="1"/>
  <c r="M574" i="1"/>
  <c r="M257" i="1"/>
  <c r="V13" i="1"/>
  <c r="M509" i="1"/>
  <c r="J509" i="1"/>
  <c r="P257" i="1"/>
  <c r="P171" i="1"/>
  <c r="V574" i="1"/>
  <c r="V509" i="1"/>
  <c r="Y281" i="1"/>
  <c r="M13" i="1"/>
  <c r="Y574" i="1"/>
  <c r="J281" i="1"/>
  <c r="Y257" i="1"/>
  <c r="M281" i="1"/>
  <c r="P550" i="1"/>
  <c r="Y171" i="1"/>
  <c r="V550" i="1"/>
  <c r="Y13" i="1"/>
  <c r="V257" i="1"/>
  <c r="M171" i="1"/>
  <c r="Y550" i="1"/>
  <c r="J171" i="1"/>
  <c r="J257" i="1"/>
  <c r="K275" i="12" s="1"/>
  <c r="V171" i="1"/>
  <c r="P574" i="1"/>
  <c r="P281" i="1"/>
  <c r="P271" i="1"/>
  <c r="M271" i="1"/>
  <c r="Y114" i="1"/>
  <c r="J52" i="1"/>
  <c r="J350" i="1"/>
  <c r="J181" i="1"/>
  <c r="P114" i="1"/>
  <c r="M508" i="1"/>
  <c r="M460" i="1"/>
  <c r="M350" i="1"/>
  <c r="M323" i="1"/>
  <c r="V460" i="1"/>
  <c r="J114" i="1"/>
  <c r="K128" i="12" s="1"/>
  <c r="M52" i="1"/>
  <c r="P350" i="1"/>
  <c r="M181" i="1"/>
  <c r="J323" i="1"/>
  <c r="J508" i="1"/>
  <c r="V542" i="1"/>
  <c r="V323" i="1"/>
  <c r="M499" i="1"/>
  <c r="V52" i="1"/>
  <c r="Y351" i="1"/>
  <c r="Y350" i="1"/>
  <c r="V125" i="1"/>
  <c r="O139" i="12" s="1"/>
  <c r="P351" i="1"/>
  <c r="M541" i="1"/>
  <c r="P508" i="1"/>
  <c r="V181" i="1"/>
  <c r="P499" i="1"/>
  <c r="P460" i="1"/>
  <c r="M114" i="1"/>
  <c r="M351" i="1"/>
  <c r="V499" i="1"/>
  <c r="M542" i="1"/>
  <c r="V508" i="1"/>
  <c r="P541" i="1"/>
  <c r="Y231" i="1"/>
  <c r="P181" i="1"/>
  <c r="Y502" i="1"/>
  <c r="J542" i="1"/>
  <c r="J231" i="1"/>
  <c r="V541" i="1"/>
  <c r="M231" i="1"/>
  <c r="V502" i="1"/>
  <c r="Y460" i="1"/>
  <c r="P323" i="1"/>
  <c r="P231" i="1"/>
  <c r="M502" i="1"/>
  <c r="J125" i="1"/>
  <c r="K139" i="12" s="1"/>
  <c r="Y508" i="1"/>
  <c r="P542" i="1"/>
  <c r="J502" i="1"/>
  <c r="Y52" i="1"/>
  <c r="P502" i="1"/>
  <c r="M125" i="1"/>
  <c r="V487" i="1"/>
  <c r="V451" i="1"/>
  <c r="M531" i="1"/>
  <c r="J531" i="1"/>
  <c r="P531" i="1"/>
  <c r="V420" i="1"/>
  <c r="P441" i="1"/>
  <c r="P433" i="1"/>
  <c r="P451" i="1"/>
  <c r="Y487" i="1"/>
  <c r="J305" i="1"/>
  <c r="V276" i="1"/>
  <c r="P174" i="1"/>
  <c r="Y276" i="1"/>
  <c r="M276" i="1"/>
  <c r="P428" i="1"/>
  <c r="J276" i="1"/>
  <c r="V358" i="1"/>
  <c r="M358" i="1"/>
  <c r="J3" i="1"/>
  <c r="K16" i="12" s="1"/>
  <c r="M573" i="1"/>
  <c r="V269" i="1"/>
  <c r="V216" i="1"/>
  <c r="M3" i="1"/>
  <c r="M294" i="1"/>
  <c r="M497" i="1"/>
  <c r="V3" i="1"/>
  <c r="J358" i="1"/>
  <c r="P358" i="1"/>
  <c r="Y294" i="1"/>
  <c r="J216" i="1"/>
  <c r="M342" i="1"/>
  <c r="P294" i="1"/>
  <c r="P269" i="1"/>
  <c r="Y269" i="1"/>
  <c r="V573" i="1"/>
  <c r="V294" i="1"/>
  <c r="Y573" i="1"/>
  <c r="P3" i="1"/>
  <c r="M158" i="1"/>
  <c r="M269" i="1"/>
  <c r="J573" i="1"/>
  <c r="V497" i="1"/>
  <c r="J342" i="1"/>
  <c r="Y158" i="1"/>
  <c r="J269" i="1"/>
  <c r="V158" i="1"/>
  <c r="J441" i="1"/>
  <c r="J433" i="1"/>
  <c r="J76" i="1"/>
  <c r="Y76" i="1"/>
  <c r="J621" i="1"/>
  <c r="K641" i="12" s="1"/>
  <c r="V76" i="1"/>
  <c r="M76" i="1"/>
  <c r="P334" i="1"/>
  <c r="M557" i="1"/>
  <c r="J557" i="1"/>
  <c r="Y557" i="1"/>
  <c r="M244" i="1"/>
  <c r="M621" i="1"/>
  <c r="Y621" i="1"/>
  <c r="V334" i="1"/>
  <c r="V557" i="1"/>
  <c r="P621" i="1"/>
  <c r="V621" i="1"/>
  <c r="M112" i="1"/>
  <c r="Y334" i="1"/>
  <c r="P112" i="1"/>
  <c r="Y112" i="1"/>
  <c r="J334" i="1"/>
  <c r="M334" i="1"/>
  <c r="V112" i="1"/>
  <c r="J112" i="1"/>
  <c r="Y191" i="1"/>
  <c r="P592" i="1"/>
  <c r="V342" i="1"/>
  <c r="Y441" i="1"/>
  <c r="J191" i="1"/>
  <c r="M433" i="1"/>
  <c r="M191" i="1"/>
  <c r="V433" i="1"/>
  <c r="P191" i="1"/>
  <c r="P341" i="1"/>
  <c r="Y433" i="1"/>
  <c r="V441" i="1"/>
  <c r="P342" i="1"/>
  <c r="M148" i="1"/>
  <c r="P148" i="1"/>
  <c r="P497" i="1"/>
  <c r="M441" i="1"/>
  <c r="J497" i="1"/>
  <c r="Y148" i="1"/>
  <c r="M341" i="1"/>
  <c r="V191" i="1"/>
  <c r="V148" i="1"/>
  <c r="P423" i="1"/>
  <c r="Y366" i="1"/>
  <c r="Y131" i="1"/>
  <c r="P549" i="1"/>
  <c r="Y549" i="1"/>
  <c r="P366" i="1"/>
  <c r="M366" i="1"/>
  <c r="M131" i="1"/>
  <c r="Y507" i="1"/>
  <c r="J423" i="1"/>
  <c r="J366" i="1"/>
  <c r="M507" i="1"/>
  <c r="Y423" i="1"/>
  <c r="V507" i="1"/>
  <c r="P507" i="1"/>
  <c r="V131" i="1"/>
  <c r="J101" i="1"/>
  <c r="Y101" i="1"/>
  <c r="M101" i="1"/>
  <c r="J131" i="1"/>
  <c r="V549" i="1"/>
  <c r="P101" i="1"/>
  <c r="J549" i="1"/>
  <c r="V423" i="1"/>
  <c r="P131" i="1"/>
  <c r="J14" i="1"/>
  <c r="Y12" i="1"/>
  <c r="J404" i="1"/>
  <c r="V523" i="1"/>
  <c r="M470" i="1"/>
  <c r="J470" i="1"/>
  <c r="Y14" i="1"/>
  <c r="Y404" i="1"/>
  <c r="P523" i="1"/>
  <c r="V396" i="1"/>
  <c r="M14" i="1"/>
  <c r="M404" i="1"/>
  <c r="V565" i="1"/>
  <c r="V316" i="1"/>
  <c r="Y396" i="1"/>
  <c r="M523" i="1"/>
  <c r="P396" i="1"/>
  <c r="M316" i="1"/>
  <c r="J565" i="1"/>
  <c r="J316" i="1"/>
  <c r="M123" i="1"/>
  <c r="P14" i="1"/>
  <c r="P228" i="1"/>
  <c r="P89" i="1"/>
  <c r="P123" i="1"/>
  <c r="V123" i="1"/>
  <c r="Y123" i="1"/>
  <c r="V587" i="1"/>
  <c r="P587" i="1"/>
  <c r="Y587" i="1"/>
  <c r="M420" i="1"/>
  <c r="P420" i="1"/>
  <c r="P339" i="1"/>
  <c r="J313" i="1"/>
  <c r="J393" i="1"/>
  <c r="P393" i="1"/>
  <c r="V313" i="1"/>
  <c r="P313" i="1"/>
  <c r="Y393" i="1"/>
  <c r="V393" i="1"/>
  <c r="Y313" i="1"/>
  <c r="M188" i="1"/>
  <c r="M347" i="1"/>
  <c r="M38" i="1"/>
  <c r="M554" i="1"/>
  <c r="Y528" i="1"/>
  <c r="P188" i="1"/>
  <c r="V188" i="1"/>
  <c r="J403" i="1"/>
  <c r="M403" i="1"/>
  <c r="J154" i="1"/>
  <c r="K170" i="12" s="1"/>
  <c r="Y347" i="1"/>
  <c r="P554" i="1"/>
  <c r="P528" i="1"/>
  <c r="Y188" i="1"/>
  <c r="J554" i="1"/>
  <c r="J528" i="1"/>
  <c r="P403" i="1"/>
  <c r="Y536" i="1"/>
  <c r="Y554" i="1"/>
  <c r="M528" i="1"/>
  <c r="P38" i="1"/>
  <c r="J536" i="1"/>
  <c r="Y154" i="1"/>
  <c r="V403" i="1"/>
  <c r="Y38" i="1"/>
  <c r="J199" i="1"/>
  <c r="P154" i="1"/>
  <c r="V528" i="1"/>
  <c r="M536" i="1"/>
  <c r="P536" i="1"/>
  <c r="P347" i="1"/>
  <c r="M199" i="1"/>
  <c r="J347" i="1"/>
  <c r="P199" i="1"/>
  <c r="J38" i="1"/>
  <c r="Y165" i="1"/>
  <c r="P562" i="1"/>
  <c r="P520" i="1"/>
  <c r="M236" i="1"/>
  <c r="P136" i="1"/>
  <c r="P357" i="1"/>
  <c r="M357" i="1"/>
  <c r="V106" i="1"/>
  <c r="J602" i="1"/>
  <c r="Y136" i="1"/>
  <c r="Y357" i="1"/>
  <c r="J284" i="1"/>
  <c r="J262" i="1"/>
  <c r="J546" i="1"/>
  <c r="J357" i="1"/>
  <c r="P284" i="1"/>
  <c r="V262" i="1"/>
  <c r="J106" i="1"/>
  <c r="M106" i="1"/>
  <c r="V546" i="1"/>
  <c r="M284" i="1"/>
  <c r="J341" i="1"/>
  <c r="M262" i="1"/>
  <c r="V284" i="1"/>
  <c r="M546" i="1"/>
  <c r="Y341" i="1"/>
  <c r="Y106" i="1"/>
  <c r="Y602" i="1"/>
  <c r="Y262" i="1"/>
  <c r="Y284" i="1"/>
  <c r="M136" i="1"/>
  <c r="P602" i="1"/>
  <c r="J136" i="1"/>
  <c r="P546" i="1"/>
  <c r="M602" i="1"/>
  <c r="V355" i="1"/>
  <c r="P456" i="1"/>
  <c r="M456" i="1"/>
  <c r="V363" i="1"/>
  <c r="M36" i="1"/>
  <c r="M349" i="1"/>
  <c r="V117" i="1"/>
  <c r="P117" i="1"/>
  <c r="J81" i="1"/>
  <c r="K95" i="12" s="1"/>
  <c r="P363" i="1"/>
  <c r="M363" i="1"/>
  <c r="J355" i="1"/>
  <c r="Y117" i="1"/>
  <c r="J363" i="1"/>
  <c r="Y349" i="1"/>
  <c r="P81" i="1"/>
  <c r="V36" i="1"/>
  <c r="M355" i="1"/>
  <c r="M81" i="1"/>
  <c r="M117" i="1"/>
  <c r="V456" i="1"/>
  <c r="J456" i="1"/>
  <c r="Y81" i="1"/>
  <c r="P349" i="1"/>
  <c r="P36" i="1"/>
  <c r="V349" i="1"/>
  <c r="J36" i="1"/>
  <c r="P355" i="1"/>
  <c r="M12" i="1"/>
  <c r="J12" i="1"/>
  <c r="K25" i="12" s="1"/>
  <c r="V228" i="1"/>
  <c r="M228" i="1"/>
  <c r="Y89" i="1"/>
  <c r="Y428" i="1"/>
  <c r="Y305" i="1"/>
  <c r="Y228" i="1"/>
  <c r="V89" i="1"/>
  <c r="P401" i="1"/>
  <c r="M305" i="1"/>
  <c r="J228" i="1"/>
  <c r="V244" i="1"/>
  <c r="J89" i="1"/>
  <c r="V12" i="1"/>
  <c r="P305" i="1"/>
  <c r="J89" i="12"/>
  <c r="V252" i="1"/>
  <c r="P252" i="1"/>
  <c r="P594" i="1"/>
  <c r="V448" i="1"/>
  <c r="V438" i="1"/>
  <c r="J438" i="1"/>
  <c r="V100" i="1"/>
  <c r="J252" i="1"/>
  <c r="V594" i="1"/>
  <c r="J100" i="1"/>
  <c r="Y438" i="1"/>
  <c r="P100" i="1"/>
  <c r="V570" i="1"/>
  <c r="M100" i="1"/>
  <c r="Y448" i="1"/>
  <c r="P570" i="1"/>
  <c r="Y252" i="1"/>
  <c r="Y100" i="1"/>
  <c r="Y570" i="1"/>
  <c r="J570" i="1"/>
  <c r="M252" i="1"/>
  <c r="P448" i="1"/>
  <c r="M570" i="1"/>
  <c r="J448" i="1"/>
  <c r="J594" i="1"/>
  <c r="M594" i="1"/>
  <c r="M438" i="1"/>
  <c r="J620" i="1"/>
  <c r="K640" i="12" s="1"/>
  <c r="P236" i="1"/>
  <c r="P494" i="1"/>
  <c r="P440" i="1"/>
  <c r="Y440" i="1"/>
  <c r="P128" i="1"/>
  <c r="Y236" i="1"/>
  <c r="V520" i="1"/>
  <c r="V236" i="1"/>
  <c r="J165" i="1"/>
  <c r="P73" i="1"/>
  <c r="M520" i="1"/>
  <c r="Y562" i="1"/>
  <c r="M562" i="1"/>
  <c r="P165" i="1"/>
  <c r="V512" i="1"/>
  <c r="J520" i="1"/>
  <c r="M128" i="1"/>
  <c r="Y128" i="1"/>
  <c r="Y494" i="1"/>
  <c r="J562" i="1"/>
  <c r="Y512" i="1"/>
  <c r="V73" i="1"/>
  <c r="V128" i="1"/>
  <c r="M494" i="1"/>
  <c r="V562" i="1"/>
  <c r="V440" i="1"/>
  <c r="P512" i="1"/>
  <c r="J73" i="1"/>
  <c r="M512" i="1"/>
  <c r="M73" i="1"/>
  <c r="V494" i="1"/>
  <c r="J440" i="1"/>
  <c r="J512" i="1"/>
  <c r="Y520" i="1"/>
  <c r="J128" i="1"/>
  <c r="J494" i="1"/>
  <c r="Y594" i="1"/>
  <c r="M428" i="1"/>
  <c r="V428" i="1"/>
  <c r="J592" i="1"/>
  <c r="J401" i="1"/>
  <c r="Y467" i="1"/>
  <c r="M581" i="1"/>
  <c r="Y244" i="1"/>
  <c r="J213" i="1"/>
  <c r="P581" i="1"/>
  <c r="V213" i="1"/>
  <c r="M592" i="1"/>
  <c r="J614" i="1"/>
  <c r="J581" i="1"/>
  <c r="K597" i="12" s="1"/>
  <c r="I597" i="12" s="1"/>
  <c r="J174" i="1"/>
  <c r="Y581" i="1"/>
  <c r="Y614" i="1"/>
  <c r="V614" i="1"/>
  <c r="Y213" i="1"/>
  <c r="M614" i="1"/>
  <c r="M401" i="1"/>
  <c r="J244" i="1"/>
  <c r="Y174" i="1"/>
  <c r="P213" i="1"/>
  <c r="V174" i="1"/>
  <c r="Y445" i="1"/>
  <c r="P614" i="1"/>
  <c r="M339" i="1"/>
  <c r="M174" i="1"/>
  <c r="J428" i="1"/>
  <c r="J327" i="1"/>
  <c r="M28" i="1"/>
  <c r="M467" i="1"/>
  <c r="V384" i="1"/>
  <c r="Y384" i="1"/>
  <c r="V57" i="1"/>
  <c r="P28" i="1"/>
  <c r="V467" i="1"/>
  <c r="M384" i="1"/>
  <c r="J57" i="1"/>
  <c r="Y327" i="1"/>
  <c r="Y28" i="1"/>
  <c r="J467" i="1"/>
  <c r="J384" i="1"/>
  <c r="M165" i="1"/>
  <c r="Y57" i="1"/>
  <c r="M327" i="1"/>
  <c r="V28" i="1"/>
  <c r="M57" i="1"/>
  <c r="P327" i="1"/>
  <c r="Y339" i="1"/>
  <c r="V339" i="1"/>
  <c r="J339" i="1"/>
  <c r="V327" i="1"/>
  <c r="P384" i="1"/>
  <c r="P467" i="1"/>
  <c r="M564" i="1"/>
  <c r="Y564" i="1"/>
  <c r="J365" i="1"/>
  <c r="V465" i="1"/>
  <c r="Y514" i="1"/>
  <c r="M514" i="1"/>
  <c r="P514" i="1"/>
  <c r="Y450" i="1"/>
  <c r="V518" i="1"/>
  <c r="V469" i="1"/>
  <c r="P465" i="1"/>
  <c r="M365" i="1"/>
  <c r="M500" i="1"/>
  <c r="Y278" i="1"/>
  <c r="P365" i="1"/>
  <c r="M465" i="1"/>
  <c r="M445" i="1"/>
  <c r="Y134" i="1"/>
  <c r="Y465" i="1"/>
  <c r="P445" i="1"/>
  <c r="M134" i="1"/>
  <c r="V490" i="1"/>
  <c r="P518" i="1"/>
  <c r="J465" i="1"/>
  <c r="V365" i="1"/>
  <c r="Y454" i="1"/>
  <c r="J518" i="1"/>
  <c r="Y500" i="1"/>
  <c r="Y365" i="1"/>
  <c r="J490" i="1"/>
  <c r="V454" i="1"/>
  <c r="P278" i="1"/>
  <c r="P454" i="1"/>
  <c r="J134" i="1"/>
  <c r="K148" i="12" s="1"/>
  <c r="J500" i="1"/>
  <c r="M250" i="1"/>
  <c r="M620" i="1"/>
  <c r="L641" i="12" s="1"/>
  <c r="P490" i="1"/>
  <c r="P250" i="1"/>
  <c r="J278" i="1"/>
  <c r="M490" i="1"/>
  <c r="J49" i="1"/>
  <c r="J307" i="1"/>
  <c r="Y246" i="1"/>
  <c r="M390" i="1"/>
  <c r="M67" i="1"/>
  <c r="V607" i="1"/>
  <c r="P551" i="1"/>
  <c r="V530" i="1"/>
  <c r="J564" i="1"/>
  <c r="V592" i="1"/>
  <c r="V55" i="1"/>
  <c r="M178" i="1"/>
  <c r="Y459" i="1"/>
  <c r="Y556" i="1"/>
  <c r="M10" i="1"/>
  <c r="V268" i="1"/>
  <c r="V211" i="1"/>
  <c r="I501" i="12"/>
  <c r="H501" i="12" s="1"/>
  <c r="M533" i="1"/>
  <c r="P543" i="1"/>
  <c r="M591" i="1"/>
  <c r="J425" i="1"/>
  <c r="P489" i="1"/>
  <c r="P603" i="1"/>
  <c r="J336" i="1"/>
  <c r="P45" i="1"/>
  <c r="M529" i="1"/>
  <c r="J391" i="1"/>
  <c r="J506" i="1"/>
  <c r="M526" i="1"/>
  <c r="P496" i="1"/>
  <c r="V583" i="1"/>
  <c r="J431" i="1"/>
  <c r="V315" i="1"/>
  <c r="Y534" i="1"/>
  <c r="P484" i="1"/>
  <c r="J291" i="1"/>
  <c r="J439" i="1"/>
  <c r="V18" i="1"/>
  <c r="V63" i="1"/>
  <c r="M513" i="1"/>
  <c r="V582" i="1"/>
  <c r="J469" i="1"/>
  <c r="V608" i="1"/>
  <c r="V278" i="1"/>
  <c r="V445" i="1"/>
  <c r="J250" i="1"/>
  <c r="J454" i="1"/>
  <c r="Y518" i="1"/>
  <c r="P134" i="1"/>
  <c r="Y620" i="1"/>
  <c r="P500" i="1"/>
  <c r="J2" i="1"/>
  <c r="J254" i="1"/>
  <c r="V151" i="1"/>
  <c r="Y226" i="1"/>
  <c r="P462" i="1"/>
  <c r="M505" i="1"/>
  <c r="P571" i="1"/>
  <c r="P34" i="1"/>
  <c r="V369" i="1"/>
  <c r="J72" i="1"/>
  <c r="Y353" i="1"/>
  <c r="P408" i="1"/>
  <c r="Y560" i="1"/>
  <c r="Y22" i="1"/>
  <c r="Y399" i="1"/>
  <c r="P552" i="1"/>
  <c r="J201" i="1"/>
  <c r="M576" i="1"/>
  <c r="M5" i="1"/>
  <c r="V361" i="1"/>
  <c r="J568" i="1"/>
  <c r="J514" i="1"/>
  <c r="P540" i="1"/>
  <c r="V184" i="1"/>
  <c r="J83" i="1"/>
  <c r="J604" i="1"/>
  <c r="Y72" i="1"/>
  <c r="Y506" i="1"/>
  <c r="J534" i="1"/>
  <c r="Y526" i="1"/>
  <c r="M431" i="1"/>
  <c r="V408" i="1"/>
  <c r="P568" i="1"/>
  <c r="V506" i="1"/>
  <c r="V5" i="1"/>
  <c r="Y201" i="1"/>
  <c r="P83" i="1"/>
  <c r="V552" i="1"/>
  <c r="M425" i="1"/>
  <c r="M540" i="1"/>
  <c r="M361" i="1"/>
  <c r="V576" i="1"/>
  <c r="V534" i="1"/>
  <c r="M534" i="1"/>
  <c r="P526" i="1"/>
  <c r="V431" i="1"/>
  <c r="V353" i="1"/>
  <c r="Y604" i="1"/>
  <c r="M604" i="1"/>
  <c r="M568" i="1"/>
  <c r="J548" i="1"/>
  <c r="P534" i="1"/>
  <c r="J526" i="1"/>
  <c r="J408" i="1"/>
  <c r="P513" i="1"/>
  <c r="V604" i="1"/>
  <c r="Y315" i="1"/>
  <c r="P506" i="1"/>
  <c r="V526" i="1"/>
  <c r="Y431" i="1"/>
  <c r="Y408" i="1"/>
  <c r="M408" i="1"/>
  <c r="P604" i="1"/>
  <c r="J496" i="1"/>
  <c r="J268" i="1"/>
  <c r="J178" i="1"/>
  <c r="M583" i="1"/>
  <c r="P556" i="1"/>
  <c r="J583" i="1"/>
  <c r="M572" i="1"/>
  <c r="P291" i="1"/>
  <c r="Y55" i="1"/>
  <c r="P104" i="1"/>
  <c r="Y10" i="1"/>
  <c r="P572" i="1"/>
  <c r="Y572" i="1"/>
  <c r="P469" i="1"/>
  <c r="Y583" i="1"/>
  <c r="J10" i="1"/>
  <c r="K23" i="12" s="1"/>
  <c r="M596" i="1"/>
  <c r="P211" i="1"/>
  <c r="Y608" i="1"/>
  <c r="V572" i="1"/>
  <c r="Y469" i="1"/>
  <c r="P10" i="1"/>
  <c r="M211" i="1"/>
  <c r="J596" i="1"/>
  <c r="P608" i="1"/>
  <c r="M522" i="1"/>
  <c r="Y395" i="1"/>
  <c r="V548" i="1"/>
  <c r="M336" i="1"/>
  <c r="J556" i="1"/>
  <c r="M556" i="1"/>
  <c r="P529" i="1"/>
  <c r="Y211" i="1"/>
  <c r="J572" i="1"/>
  <c r="Y529" i="1"/>
  <c r="M268" i="1"/>
  <c r="M55" i="1"/>
  <c r="V104" i="1"/>
  <c r="P596" i="1"/>
  <c r="P178" i="1"/>
  <c r="Y596" i="1"/>
  <c r="V10" i="1"/>
  <c r="V2" i="1"/>
  <c r="J608" i="1"/>
  <c r="P2" i="1"/>
  <c r="M439" i="1"/>
  <c r="M459" i="1"/>
  <c r="P268" i="1"/>
  <c r="P55" i="1"/>
  <c r="Y104" i="1"/>
  <c r="Y178" i="1"/>
  <c r="V596" i="1"/>
  <c r="J211" i="1"/>
  <c r="P459" i="1"/>
  <c r="V459" i="1"/>
  <c r="J459" i="1"/>
  <c r="Y268" i="1"/>
  <c r="J104" i="1"/>
  <c r="M104" i="1"/>
  <c r="V522" i="1"/>
  <c r="M496" i="1"/>
  <c r="J582" i="1"/>
  <c r="M506" i="1"/>
  <c r="P522" i="1"/>
  <c r="M49" i="1"/>
  <c r="P395" i="1"/>
  <c r="M548" i="1"/>
  <c r="Y548" i="1"/>
  <c r="P431" i="1"/>
  <c r="Y522" i="1"/>
  <c r="J522" i="1"/>
  <c r="Y496" i="1"/>
  <c r="M315" i="1"/>
  <c r="Y49" i="1"/>
  <c r="J395" i="1"/>
  <c r="V395" i="1"/>
  <c r="P548" i="1"/>
  <c r="Y568" i="1"/>
  <c r="M307" i="1"/>
  <c r="V496" i="1"/>
  <c r="J315" i="1"/>
  <c r="P315" i="1"/>
  <c r="M395" i="1"/>
  <c r="J208" i="1"/>
  <c r="J361" i="1"/>
  <c r="Y571" i="1"/>
  <c r="Y5" i="1"/>
  <c r="V571" i="1"/>
  <c r="V425" i="1"/>
  <c r="J184" i="1"/>
  <c r="V390" i="1"/>
  <c r="M15" i="1"/>
  <c r="M450" i="1"/>
  <c r="P67" i="1"/>
  <c r="V83" i="1"/>
  <c r="P576" i="1"/>
  <c r="J552" i="1"/>
  <c r="V22" i="1"/>
  <c r="Y552" i="1"/>
  <c r="M22" i="1"/>
  <c r="Y576" i="1"/>
  <c r="P208" i="1"/>
  <c r="V208" i="1"/>
  <c r="P5" i="1"/>
  <c r="M484" i="1"/>
  <c r="M184" i="1"/>
  <c r="Y484" i="1"/>
  <c r="V391" i="1"/>
  <c r="P22" i="1"/>
  <c r="M201" i="1"/>
  <c r="J576" i="1"/>
  <c r="P201" i="1"/>
  <c r="J22" i="1"/>
  <c r="K35" i="12" s="1"/>
  <c r="P184" i="1"/>
  <c r="Y607" i="1"/>
  <c r="J450" i="1"/>
  <c r="M399" i="1"/>
  <c r="V551" i="1"/>
  <c r="M552" i="1"/>
  <c r="Y208" i="1"/>
  <c r="M571" i="1"/>
  <c r="P391" i="1"/>
  <c r="Y425" i="1"/>
  <c r="V484" i="1"/>
  <c r="Y184" i="1"/>
  <c r="P450" i="1"/>
  <c r="P361" i="1"/>
  <c r="Y551" i="1"/>
  <c r="Y15" i="1"/>
  <c r="V201" i="1"/>
  <c r="P15" i="1"/>
  <c r="J5" i="1"/>
  <c r="K18" i="12" s="1"/>
  <c r="V450" i="1"/>
  <c r="Y83" i="1"/>
  <c r="Y540" i="1"/>
  <c r="Y490" i="1"/>
  <c r="Y250" i="1"/>
  <c r="V540" i="1"/>
  <c r="P620" i="1"/>
  <c r="M640" i="12" s="1"/>
  <c r="M83" i="1"/>
  <c r="J540" i="1"/>
  <c r="M208" i="1"/>
  <c r="Y67" i="1"/>
  <c r="J484" i="1"/>
  <c r="K500" i="12" s="1"/>
  <c r="J15" i="1"/>
  <c r="J67" i="1"/>
  <c r="P607" i="1"/>
  <c r="Y115" i="1"/>
  <c r="J607" i="1"/>
  <c r="M607" i="1"/>
  <c r="V505" i="1"/>
  <c r="P115" i="1"/>
  <c r="Y505" i="1"/>
  <c r="J571" i="1"/>
  <c r="P390" i="1"/>
  <c r="Y390" i="1"/>
  <c r="M391" i="1"/>
  <c r="V67" i="1"/>
  <c r="M551" i="1"/>
  <c r="M115" i="1"/>
  <c r="J505" i="1"/>
  <c r="J390" i="1"/>
  <c r="P425" i="1"/>
  <c r="J115" i="1"/>
  <c r="P399" i="1"/>
  <c r="P505" i="1"/>
  <c r="J551" i="1"/>
  <c r="Y391" i="1"/>
  <c r="V15" i="1"/>
  <c r="V115" i="1"/>
  <c r="V399" i="1"/>
  <c r="V555" i="1"/>
  <c r="Y422" i="1"/>
  <c r="V422" i="1"/>
  <c r="P422" i="1"/>
  <c r="Y543" i="1"/>
  <c r="M422" i="1"/>
  <c r="V564" i="1"/>
  <c r="V533" i="1"/>
  <c r="P530" i="1"/>
  <c r="J530" i="1"/>
  <c r="M530" i="1"/>
  <c r="J591" i="1"/>
  <c r="M555" i="1"/>
  <c r="M34" i="1"/>
  <c r="M603" i="1"/>
  <c r="Y559" i="1"/>
  <c r="V72" i="1"/>
  <c r="P559" i="1"/>
  <c r="M489" i="1"/>
  <c r="Y151" i="1"/>
  <c r="P49" i="1"/>
  <c r="P560" i="1"/>
  <c r="P226" i="1"/>
  <c r="J513" i="1"/>
  <c r="J603" i="1"/>
  <c r="P151" i="1"/>
  <c r="P72" i="1"/>
  <c r="J559" i="1"/>
  <c r="M353" i="1"/>
  <c r="M559" i="1"/>
  <c r="M560" i="1"/>
  <c r="J151" i="1"/>
  <c r="K167" i="12" s="1"/>
  <c r="Y18" i="1"/>
  <c r="J353" i="1"/>
  <c r="Y582" i="1"/>
  <c r="M18" i="1"/>
  <c r="P18" i="1"/>
  <c r="M462" i="1"/>
  <c r="V603" i="1"/>
  <c r="Y513" i="1"/>
  <c r="M151" i="1"/>
  <c r="V559" i="1"/>
  <c r="V307" i="1"/>
  <c r="V489" i="1"/>
  <c r="J560" i="1"/>
  <c r="J226" i="1"/>
  <c r="J18" i="1"/>
  <c r="P353" i="1"/>
  <c r="M226" i="1"/>
  <c r="P582" i="1"/>
  <c r="Y307" i="1"/>
  <c r="M582" i="1"/>
  <c r="M72" i="1"/>
  <c r="V462" i="1"/>
  <c r="Y603" i="1"/>
  <c r="V49" i="1"/>
  <c r="P307" i="1"/>
  <c r="V513" i="1"/>
  <c r="J489" i="1"/>
  <c r="Y489" i="1"/>
  <c r="P63" i="1"/>
  <c r="V560" i="1"/>
  <c r="Y63" i="1"/>
  <c r="J462" i="1"/>
  <c r="M63" i="1"/>
  <c r="J63" i="1"/>
  <c r="Y462" i="1"/>
  <c r="M45" i="1"/>
  <c r="Y439" i="1"/>
  <c r="M254" i="1"/>
  <c r="Y254" i="1"/>
  <c r="M291" i="1"/>
  <c r="V543" i="1"/>
  <c r="Y591" i="1"/>
  <c r="V246" i="1"/>
  <c r="P555" i="1"/>
  <c r="Y34" i="1"/>
  <c r="P533" i="1"/>
  <c r="J543" i="1"/>
  <c r="V591" i="1"/>
  <c r="P246" i="1"/>
  <c r="M246" i="1"/>
  <c r="Y533" i="1"/>
  <c r="J533" i="1"/>
  <c r="J555" i="1"/>
  <c r="P591" i="1"/>
  <c r="M543" i="1"/>
  <c r="Y555" i="1"/>
  <c r="J246" i="1"/>
  <c r="J34" i="1"/>
  <c r="K47" i="12" s="1"/>
  <c r="M369" i="1"/>
  <c r="P369" i="1"/>
  <c r="V34" i="1"/>
  <c r="Y369" i="1"/>
  <c r="J369" i="1"/>
  <c r="I172" i="12"/>
  <c r="H172" i="12" s="1"/>
  <c r="Y2" i="1"/>
  <c r="P439" i="1"/>
  <c r="V254" i="1"/>
  <c r="J45" i="1"/>
  <c r="Y45" i="1"/>
  <c r="Y336" i="1"/>
  <c r="V529" i="1"/>
  <c r="V45" i="1"/>
  <c r="Y291" i="1"/>
  <c r="V291" i="1"/>
  <c r="P254" i="1"/>
  <c r="P336" i="1"/>
  <c r="M2" i="1"/>
  <c r="V439" i="1"/>
  <c r="J529" i="1"/>
  <c r="J394" i="1"/>
  <c r="Y394" i="1"/>
  <c r="P394" i="1"/>
  <c r="V394" i="1"/>
  <c r="M394" i="1"/>
  <c r="V197" i="1"/>
  <c r="P197" i="1"/>
  <c r="M197" i="1"/>
  <c r="Y197" i="1"/>
  <c r="J197" i="1"/>
  <c r="M103" i="1"/>
  <c r="V103" i="1"/>
  <c r="J103" i="1"/>
  <c r="Y103" i="1"/>
  <c r="P103" i="1"/>
  <c r="I393" i="12" l="1"/>
  <c r="H393" i="12" s="1"/>
  <c r="I318" i="12"/>
  <c r="H318" i="12" s="1"/>
  <c r="I317" i="12"/>
  <c r="H317" i="12" s="1"/>
  <c r="M498" i="12"/>
  <c r="I498" i="12" s="1"/>
  <c r="H498" i="12" s="1"/>
  <c r="I24" i="12"/>
  <c r="H24" i="12" s="1"/>
  <c r="M131" i="12"/>
  <c r="I131" i="12" s="1"/>
  <c r="H131" i="12" s="1"/>
  <c r="O43" i="12"/>
  <c r="I43" i="12" s="1"/>
  <c r="H43" i="12" s="1"/>
  <c r="O47" i="12"/>
  <c r="I47" i="12" s="1"/>
  <c r="H47" i="12" s="1"/>
  <c r="P164" i="12"/>
  <c r="I164" i="12" s="1"/>
  <c r="H164" i="12" s="1"/>
  <c r="N25" i="12"/>
  <c r="I25" i="12" s="1"/>
  <c r="H25" i="12" s="1"/>
  <c r="O48" i="12"/>
  <c r="I48" i="12" s="1"/>
  <c r="H48" i="12" s="1"/>
  <c r="P170" i="12"/>
  <c r="I170" i="12" s="1"/>
  <c r="H170" i="12" s="1"/>
  <c r="O42" i="12"/>
  <c r="I42" i="12" s="1"/>
  <c r="H42" i="12" s="1"/>
  <c r="M20" i="12"/>
  <c r="I20" i="12" s="1"/>
  <c r="H20" i="12" s="1"/>
  <c r="O40" i="12"/>
  <c r="I40" i="12" s="1"/>
  <c r="H40" i="12" s="1"/>
  <c r="L35" i="12"/>
  <c r="I35" i="12" s="1"/>
  <c r="H35" i="12" s="1"/>
  <c r="M17" i="12"/>
  <c r="I17" i="12" s="1"/>
  <c r="H17" i="12" s="1"/>
  <c r="M137" i="12"/>
  <c r="I137" i="12" s="1"/>
  <c r="H137" i="12" s="1"/>
  <c r="L158" i="12"/>
  <c r="I158" i="12" s="1"/>
  <c r="H158" i="12" s="1"/>
  <c r="N21" i="12"/>
  <c r="I21" i="12" s="1"/>
  <c r="H21" i="12" s="1"/>
  <c r="K354" i="12"/>
  <c r="I354" i="12" s="1"/>
  <c r="H354" i="12" s="1"/>
  <c r="K417" i="12"/>
  <c r="I417" i="12" s="1"/>
  <c r="H417" i="12" s="1"/>
  <c r="K181" i="12"/>
  <c r="I181" i="12" s="1"/>
  <c r="H181" i="12" s="1"/>
  <c r="K60" i="12"/>
  <c r="I60" i="12" s="1"/>
  <c r="H60" i="12" s="1"/>
  <c r="K549" i="12"/>
  <c r="I549" i="12" s="1"/>
  <c r="H549" i="12" s="1"/>
  <c r="K607" i="12"/>
  <c r="I607" i="12" s="1"/>
  <c r="H607" i="12" s="1"/>
  <c r="K567" i="12"/>
  <c r="I567" i="12" s="1"/>
  <c r="H567" i="12" s="1"/>
  <c r="K592" i="12"/>
  <c r="I592" i="12" s="1"/>
  <c r="H592" i="12" s="1"/>
  <c r="K538" i="12"/>
  <c r="I538" i="12" s="1"/>
  <c r="H538" i="12" s="1"/>
  <c r="K424" i="12"/>
  <c r="I424" i="12" s="1"/>
  <c r="H424" i="12" s="1"/>
  <c r="K530" i="12"/>
  <c r="I530" i="12" s="1"/>
  <c r="H530" i="12" s="1"/>
  <c r="K323" i="12"/>
  <c r="I323" i="12" s="1"/>
  <c r="H323" i="12" s="1"/>
  <c r="K516" i="12"/>
  <c r="I516" i="12" s="1"/>
  <c r="H516" i="12" s="1"/>
  <c r="K534" i="12"/>
  <c r="I534" i="12" s="1"/>
  <c r="H534" i="12" s="1"/>
  <c r="K380" i="12"/>
  <c r="I380" i="12" s="1"/>
  <c r="H380" i="12" s="1"/>
  <c r="K483" i="12"/>
  <c r="I483" i="12" s="1"/>
  <c r="H483" i="12" s="1"/>
  <c r="M192" i="12"/>
  <c r="I192" i="12" s="1"/>
  <c r="H192" i="12" s="1"/>
  <c r="K246" i="12"/>
  <c r="I246" i="12" s="1"/>
  <c r="H246" i="12" s="1"/>
  <c r="K301" i="12"/>
  <c r="I301" i="12" s="1"/>
  <c r="H301" i="12" s="1"/>
  <c r="K570" i="12"/>
  <c r="I570" i="12" s="1"/>
  <c r="H570" i="12" s="1"/>
  <c r="K115" i="12"/>
  <c r="I115" i="12" s="1"/>
  <c r="H115" i="12" s="1"/>
  <c r="K457" i="12"/>
  <c r="I457" i="12" s="1"/>
  <c r="H457" i="12" s="1"/>
  <c r="K467" i="12"/>
  <c r="I467" i="12" s="1"/>
  <c r="H467" i="12" s="1"/>
  <c r="K92" i="12"/>
  <c r="I92" i="12" s="1"/>
  <c r="H92" i="12" s="1"/>
  <c r="K100" i="12"/>
  <c r="I100" i="12" s="1"/>
  <c r="H100" i="12" s="1"/>
  <c r="K251" i="12"/>
  <c r="I251" i="12" s="1"/>
  <c r="H251" i="12" s="1"/>
  <c r="K440" i="12"/>
  <c r="I440" i="12" s="1"/>
  <c r="H440" i="12" s="1"/>
  <c r="K174" i="12"/>
  <c r="I174" i="12" s="1"/>
  <c r="H174" i="12" s="1"/>
  <c r="K412" i="12"/>
  <c r="I412" i="12" s="1"/>
  <c r="H412" i="12" s="1"/>
  <c r="K583" i="12"/>
  <c r="I583" i="12" s="1"/>
  <c r="H583" i="12" s="1"/>
  <c r="K254" i="12"/>
  <c r="I254" i="12" s="1"/>
  <c r="H254" i="12" s="1"/>
  <c r="K359" i="12"/>
  <c r="I359" i="12" s="1"/>
  <c r="H359" i="12" s="1"/>
  <c r="M18" i="12"/>
  <c r="I18" i="12" s="1"/>
  <c r="H18" i="12" s="1"/>
  <c r="K475" i="12"/>
  <c r="I475" i="12" s="1"/>
  <c r="H475" i="12" s="1"/>
  <c r="K612" i="12"/>
  <c r="I612" i="12" s="1"/>
  <c r="H612" i="12" s="1"/>
  <c r="K575" i="12"/>
  <c r="I575" i="12" s="1"/>
  <c r="H575" i="12" s="1"/>
  <c r="K505" i="12"/>
  <c r="I505" i="12" s="1"/>
  <c r="H505" i="12" s="1"/>
  <c r="K598" i="12"/>
  <c r="I598" i="12" s="1"/>
  <c r="H598" i="12" s="1"/>
  <c r="K572" i="12"/>
  <c r="I572" i="12" s="1"/>
  <c r="H572" i="12" s="1"/>
  <c r="K599" i="12"/>
  <c r="I599" i="12" s="1"/>
  <c r="H599" i="12" s="1"/>
  <c r="K542" i="12"/>
  <c r="I542" i="12" s="1"/>
  <c r="H542" i="12" s="1"/>
  <c r="K550" i="12"/>
  <c r="I550" i="12" s="1"/>
  <c r="H550" i="12" s="1"/>
  <c r="K584" i="12"/>
  <c r="I584" i="12" s="1"/>
  <c r="H584" i="12" s="1"/>
  <c r="K448" i="12"/>
  <c r="I448" i="12" s="1"/>
  <c r="H448" i="12" s="1"/>
  <c r="K351" i="12"/>
  <c r="I351" i="12" s="1"/>
  <c r="H351" i="12" s="1"/>
  <c r="K580" i="12"/>
  <c r="I580" i="12" s="1"/>
  <c r="H580" i="12" s="1"/>
  <c r="K64" i="12"/>
  <c r="I64" i="12" s="1"/>
  <c r="H64" i="12" s="1"/>
  <c r="K114" i="12"/>
  <c r="I114" i="12" s="1"/>
  <c r="H114" i="12" s="1"/>
  <c r="K552" i="12"/>
  <c r="I552" i="12" s="1"/>
  <c r="H552" i="12" s="1"/>
  <c r="M16" i="12"/>
  <c r="I16" i="12" s="1"/>
  <c r="H16" i="12" s="1"/>
  <c r="K234" i="12"/>
  <c r="I234" i="12" s="1"/>
  <c r="H234" i="12" s="1"/>
  <c r="M51" i="12"/>
  <c r="I51" i="12" s="1"/>
  <c r="H51" i="12" s="1"/>
  <c r="K267" i="12"/>
  <c r="I267" i="12" s="1"/>
  <c r="H267" i="12" s="1"/>
  <c r="K503" i="12"/>
  <c r="I503" i="12" s="1"/>
  <c r="H503" i="12" s="1"/>
  <c r="L95" i="12"/>
  <c r="I95" i="12" s="1"/>
  <c r="H95" i="12" s="1"/>
  <c r="K243" i="12"/>
  <c r="I243" i="12" s="1"/>
  <c r="H243" i="12" s="1"/>
  <c r="K83" i="12"/>
  <c r="I83" i="12" s="1"/>
  <c r="H83" i="12" s="1"/>
  <c r="K477" i="12"/>
  <c r="I477" i="12" s="1"/>
  <c r="H477" i="12" s="1"/>
  <c r="K175" i="12"/>
  <c r="I175" i="12" s="1"/>
  <c r="H175" i="12" s="1"/>
  <c r="K450" i="12"/>
  <c r="I450" i="12" s="1"/>
  <c r="H450" i="12" s="1"/>
  <c r="K311" i="12"/>
  <c r="K26" i="12"/>
  <c r="I26" i="12" s="1"/>
  <c r="H26" i="12" s="1"/>
  <c r="K415" i="12"/>
  <c r="I415" i="12" s="1"/>
  <c r="H415" i="12" s="1"/>
  <c r="L80" i="12"/>
  <c r="I80" i="12" s="1"/>
  <c r="H80" i="12" s="1"/>
  <c r="K297" i="12"/>
  <c r="I297" i="12" s="1"/>
  <c r="H297" i="12" s="1"/>
  <c r="K532" i="12"/>
  <c r="I532" i="12" s="1"/>
  <c r="H532" i="12" s="1"/>
  <c r="K452" i="12"/>
  <c r="I452" i="12" s="1"/>
  <c r="H452" i="12" s="1"/>
  <c r="K637" i="12"/>
  <c r="I637" i="12" s="1"/>
  <c r="H637" i="12" s="1"/>
  <c r="K623" i="12"/>
  <c r="I623" i="12" s="1"/>
  <c r="H623" i="12" s="1"/>
  <c r="K376" i="12"/>
  <c r="I376" i="12" s="1"/>
  <c r="H376" i="12" s="1"/>
  <c r="K470" i="12"/>
  <c r="I470" i="12" s="1"/>
  <c r="H470" i="12" s="1"/>
  <c r="L484" i="12"/>
  <c r="I484" i="12" s="1"/>
  <c r="H484" i="12" s="1"/>
  <c r="K231" i="12"/>
  <c r="I231" i="12" s="1"/>
  <c r="H231" i="12" s="1"/>
  <c r="K610" i="12"/>
  <c r="I610" i="12" s="1"/>
  <c r="H610" i="12" s="1"/>
  <c r="K472" i="12"/>
  <c r="I472" i="12" s="1"/>
  <c r="H472" i="12" s="1"/>
  <c r="K378" i="12"/>
  <c r="I378" i="12" s="1"/>
  <c r="H378" i="12" s="1"/>
  <c r="K120" i="12"/>
  <c r="I120" i="12" s="1"/>
  <c r="H120" i="12" s="1"/>
  <c r="K486" i="12"/>
  <c r="I486" i="12" s="1"/>
  <c r="H486" i="12" s="1"/>
  <c r="K565" i="12"/>
  <c r="I565" i="12" s="1"/>
  <c r="H565" i="12" s="1"/>
  <c r="K209" i="12"/>
  <c r="I209" i="12" s="1"/>
  <c r="H209" i="12" s="1"/>
  <c r="K349" i="12"/>
  <c r="I349" i="12" s="1"/>
  <c r="H349" i="12" s="1"/>
  <c r="K286" i="12"/>
  <c r="I286" i="12" s="1"/>
  <c r="H286" i="12" s="1"/>
  <c r="K198" i="12"/>
  <c r="I198" i="12" s="1"/>
  <c r="H198" i="12" s="1"/>
  <c r="K436" i="12"/>
  <c r="I436" i="12" s="1"/>
  <c r="H436" i="12" s="1"/>
  <c r="K458" i="12"/>
  <c r="I458" i="12" s="1"/>
  <c r="H458" i="12" s="1"/>
  <c r="K155" i="12"/>
  <c r="I155" i="12" s="1"/>
  <c r="H155" i="12" s="1"/>
  <c r="K531" i="12"/>
  <c r="I531" i="12" s="1"/>
  <c r="H531" i="12" s="1"/>
  <c r="K469" i="12"/>
  <c r="I469" i="12" s="1"/>
  <c r="H469" i="12" s="1"/>
  <c r="K591" i="12"/>
  <c r="I591" i="12" s="1"/>
  <c r="H591" i="12" s="1"/>
  <c r="K227" i="12"/>
  <c r="I227" i="12" s="1"/>
  <c r="H227" i="12" s="1"/>
  <c r="K541" i="12"/>
  <c r="I541" i="12" s="1"/>
  <c r="H541" i="12" s="1"/>
  <c r="K76" i="12"/>
  <c r="I76" i="12" s="1"/>
  <c r="H76" i="12" s="1"/>
  <c r="M274" i="12"/>
  <c r="I274" i="12" s="1"/>
  <c r="H274" i="12" s="1"/>
  <c r="K438" i="12"/>
  <c r="I438" i="12" s="1"/>
  <c r="H438" i="12" s="1"/>
  <c r="K350" i="12"/>
  <c r="I350" i="12" s="1"/>
  <c r="H350" i="12" s="1"/>
  <c r="P168" i="12"/>
  <c r="I168" i="12" s="1"/>
  <c r="H168" i="12" s="1"/>
  <c r="K154" i="12"/>
  <c r="I154" i="12" s="1"/>
  <c r="H154" i="12" s="1"/>
  <c r="K117" i="12"/>
  <c r="I117" i="12" s="1"/>
  <c r="H117" i="12" s="1"/>
  <c r="K521" i="12"/>
  <c r="I521" i="12" s="1"/>
  <c r="H521" i="12" s="1"/>
  <c r="K512" i="12"/>
  <c r="I512" i="12" s="1"/>
  <c r="H512" i="12" s="1"/>
  <c r="K77" i="12"/>
  <c r="I77" i="12" s="1"/>
  <c r="H77" i="12" s="1"/>
  <c r="K556" i="12"/>
  <c r="I556" i="12" s="1"/>
  <c r="H556" i="12" s="1"/>
  <c r="K229" i="12"/>
  <c r="I229" i="12" s="1"/>
  <c r="H229" i="12" s="1"/>
  <c r="K215" i="12"/>
  <c r="I215" i="12" s="1"/>
  <c r="H215" i="12" s="1"/>
  <c r="K264" i="12"/>
  <c r="I264" i="12" s="1"/>
  <c r="H264" i="12" s="1"/>
  <c r="P165" i="12"/>
  <c r="I165" i="12" s="1"/>
  <c r="H165" i="12" s="1"/>
  <c r="K619" i="12"/>
  <c r="I619" i="12" s="1"/>
  <c r="H619" i="12" s="1"/>
  <c r="K129" i="12"/>
  <c r="I129" i="12" s="1"/>
  <c r="H129" i="12" s="1"/>
  <c r="K466" i="12"/>
  <c r="I466" i="12" s="1"/>
  <c r="H466" i="12" s="1"/>
  <c r="K226" i="12"/>
  <c r="I226" i="12" s="1"/>
  <c r="H226" i="12" s="1"/>
  <c r="K624" i="12"/>
  <c r="I624" i="12" s="1"/>
  <c r="H624" i="12" s="1"/>
  <c r="K564" i="12"/>
  <c r="I564" i="12" s="1"/>
  <c r="H564" i="12" s="1"/>
  <c r="K268" i="12"/>
  <c r="I268" i="12" s="1"/>
  <c r="H268" i="12" s="1"/>
  <c r="O41" i="12"/>
  <c r="I41" i="12" s="1"/>
  <c r="H41" i="12" s="1"/>
  <c r="K296" i="12"/>
  <c r="I296" i="12" s="1"/>
  <c r="H296" i="12" s="1"/>
  <c r="K481" i="12"/>
  <c r="I481" i="12" s="1"/>
  <c r="H481" i="12" s="1"/>
  <c r="L482" i="12"/>
  <c r="I482" i="12" s="1"/>
  <c r="H482" i="12" s="1"/>
  <c r="K510" i="12"/>
  <c r="I510" i="12" s="1"/>
  <c r="H510" i="12" s="1"/>
  <c r="K87" i="12"/>
  <c r="I87" i="12" s="1"/>
  <c r="H87" i="12" s="1"/>
  <c r="K578" i="12"/>
  <c r="I578" i="12" s="1"/>
  <c r="H578" i="12" s="1"/>
  <c r="K464" i="12"/>
  <c r="I464" i="12" s="1"/>
  <c r="H464" i="12" s="1"/>
  <c r="K270" i="12"/>
  <c r="I270" i="12" s="1"/>
  <c r="H270" i="12" s="1"/>
  <c r="K150" i="12"/>
  <c r="I150" i="12" s="1"/>
  <c r="H150" i="12" s="1"/>
  <c r="K618" i="12"/>
  <c r="I618" i="12" s="1"/>
  <c r="H618" i="12" s="1"/>
  <c r="K518" i="12"/>
  <c r="I518" i="12" s="1"/>
  <c r="H518" i="12" s="1"/>
  <c r="K365" i="12"/>
  <c r="I365" i="12" s="1"/>
  <c r="H365" i="12" s="1"/>
  <c r="K590" i="12"/>
  <c r="I590" i="12" s="1"/>
  <c r="H590" i="12" s="1"/>
  <c r="P84" i="12"/>
  <c r="I84" i="12" s="1"/>
  <c r="H84" i="12" s="1"/>
  <c r="K326" i="12"/>
  <c r="I326" i="12" s="1"/>
  <c r="H326" i="12" s="1"/>
  <c r="K533" i="12"/>
  <c r="I533" i="12" s="1"/>
  <c r="H533" i="12" s="1"/>
  <c r="K91" i="12"/>
  <c r="I91" i="12" s="1"/>
  <c r="H91" i="12" s="1"/>
  <c r="K582" i="12"/>
  <c r="I582" i="12" s="1"/>
  <c r="H582" i="12" s="1"/>
  <c r="K358" i="12"/>
  <c r="I358" i="12" s="1"/>
  <c r="H358" i="12" s="1"/>
  <c r="K504" i="12"/>
  <c r="I504" i="12" s="1"/>
  <c r="H504" i="12" s="1"/>
  <c r="K375" i="12"/>
  <c r="I375" i="12" s="1"/>
  <c r="H375" i="12" s="1"/>
  <c r="K557" i="12"/>
  <c r="I557" i="12" s="1"/>
  <c r="H557" i="12" s="1"/>
  <c r="K461" i="12"/>
  <c r="I461" i="12" s="1"/>
  <c r="H461" i="12" s="1"/>
  <c r="N632" i="12"/>
  <c r="I632" i="12" s="1"/>
  <c r="H632" i="12" s="1"/>
  <c r="K339" i="12"/>
  <c r="I339" i="12" s="1"/>
  <c r="H339" i="12" s="1"/>
  <c r="K212" i="12"/>
  <c r="I212" i="12" s="1"/>
  <c r="H212" i="12" s="1"/>
  <c r="K423" i="12"/>
  <c r="I423" i="12" s="1"/>
  <c r="H423" i="12" s="1"/>
  <c r="K574" i="12"/>
  <c r="I574" i="12" s="1"/>
  <c r="H574" i="12" s="1"/>
  <c r="K490" i="12"/>
  <c r="I490" i="12" s="1"/>
  <c r="H490" i="12" s="1"/>
  <c r="K514" i="12"/>
  <c r="I514" i="12" s="1"/>
  <c r="H514" i="12" s="1"/>
  <c r="K560" i="12"/>
  <c r="I560" i="12" s="1"/>
  <c r="H560" i="12" s="1"/>
  <c r="K244" i="12"/>
  <c r="I244" i="12" s="1"/>
  <c r="H244" i="12" s="1"/>
  <c r="K568" i="12"/>
  <c r="I568" i="12" s="1"/>
  <c r="H568" i="12" s="1"/>
  <c r="K546" i="12"/>
  <c r="I546" i="12" s="1"/>
  <c r="H546" i="12" s="1"/>
  <c r="L36" i="12"/>
  <c r="I36" i="12" s="1"/>
  <c r="H36" i="12" s="1"/>
  <c r="K478" i="12"/>
  <c r="I478" i="12" s="1"/>
  <c r="H478" i="12" s="1"/>
  <c r="K411" i="12"/>
  <c r="I411" i="12" s="1"/>
  <c r="H411" i="12" s="1"/>
  <c r="K194" i="12"/>
  <c r="I194" i="12" s="1"/>
  <c r="H194" i="12" s="1"/>
  <c r="K620" i="12"/>
  <c r="I620" i="12" s="1"/>
  <c r="H620" i="12" s="1"/>
  <c r="K86" i="12"/>
  <c r="I86" i="12" s="1"/>
  <c r="H86" i="12" s="1"/>
  <c r="K272" i="12"/>
  <c r="I272" i="12" s="1"/>
  <c r="H272" i="12" s="1"/>
  <c r="K455" i="12"/>
  <c r="I455" i="12" s="1"/>
  <c r="H455" i="12" s="1"/>
  <c r="K441" i="12"/>
  <c r="I441" i="12" s="1"/>
  <c r="H441" i="12" s="1"/>
  <c r="K342" i="12"/>
  <c r="I342" i="12" s="1"/>
  <c r="H342" i="12" s="1"/>
  <c r="K190" i="12"/>
  <c r="I190" i="12" s="1"/>
  <c r="H190" i="12" s="1"/>
  <c r="K142" i="12"/>
  <c r="I142" i="12" s="1"/>
  <c r="H142" i="12" s="1"/>
  <c r="K370" i="12"/>
  <c r="I370" i="12" s="1"/>
  <c r="H370" i="12" s="1"/>
  <c r="K53" i="12"/>
  <c r="I53" i="12" s="1"/>
  <c r="H53" i="12" s="1"/>
  <c r="K331" i="12"/>
  <c r="I331" i="12" s="1"/>
  <c r="H331" i="12" s="1"/>
  <c r="I641" i="12"/>
  <c r="H641" i="12" s="1"/>
  <c r="K357" i="12"/>
  <c r="I357" i="12" s="1"/>
  <c r="H357" i="12" s="1"/>
  <c r="K373" i="12"/>
  <c r="I373" i="12" s="1"/>
  <c r="H373" i="12" s="1"/>
  <c r="K547" i="12"/>
  <c r="I547" i="12" s="1"/>
  <c r="H547" i="12" s="1"/>
  <c r="K67" i="12"/>
  <c r="I67" i="12" s="1"/>
  <c r="H67" i="12" s="1"/>
  <c r="K187" i="12"/>
  <c r="I187" i="12" s="1"/>
  <c r="H187" i="12" s="1"/>
  <c r="K288" i="12"/>
  <c r="I288" i="12" s="1"/>
  <c r="H288" i="12" s="1"/>
  <c r="K186" i="12"/>
  <c r="I186" i="12" s="1"/>
  <c r="H186" i="12" s="1"/>
  <c r="K153" i="12"/>
  <c r="I153" i="12" s="1"/>
  <c r="H153" i="12" s="1"/>
  <c r="K176" i="12"/>
  <c r="I176" i="12" s="1"/>
  <c r="H176" i="12" s="1"/>
  <c r="K250" i="12"/>
  <c r="I250" i="12" s="1"/>
  <c r="H250" i="12" s="1"/>
  <c r="K213" i="12"/>
  <c r="I213" i="12" s="1"/>
  <c r="H213" i="12" s="1"/>
  <c r="K606" i="12"/>
  <c r="I606" i="12" s="1"/>
  <c r="H606" i="12" s="1"/>
  <c r="K316" i="12"/>
  <c r="K523" i="12"/>
  <c r="I523" i="12" s="1"/>
  <c r="H523" i="12" s="1"/>
  <c r="K540" i="12"/>
  <c r="I540" i="12" s="1"/>
  <c r="H540" i="12" s="1"/>
  <c r="M19" i="12"/>
  <c r="I19" i="12" s="1"/>
  <c r="H19" i="12" s="1"/>
  <c r="K616" i="12"/>
  <c r="I616" i="12" s="1"/>
  <c r="H616" i="12" s="1"/>
  <c r="K368" i="12"/>
  <c r="I368" i="12" s="1"/>
  <c r="H368" i="12" s="1"/>
  <c r="K410" i="12"/>
  <c r="I410" i="12" s="1"/>
  <c r="H410" i="12" s="1"/>
  <c r="K529" i="12"/>
  <c r="I529" i="12" s="1"/>
  <c r="H529" i="12" s="1"/>
  <c r="K545" i="12"/>
  <c r="I545" i="12" s="1"/>
  <c r="H545" i="12" s="1"/>
  <c r="K385" i="12"/>
  <c r="I385" i="12" s="1"/>
  <c r="H385" i="12" s="1"/>
  <c r="K559" i="12"/>
  <c r="I559" i="12" s="1"/>
  <c r="H559" i="12" s="1"/>
  <c r="K31" i="12"/>
  <c r="I31" i="12" s="1"/>
  <c r="H31" i="12" s="1"/>
  <c r="K406" i="12"/>
  <c r="I406" i="12" s="1"/>
  <c r="H406" i="12" s="1"/>
  <c r="K587" i="12"/>
  <c r="I587" i="12" s="1"/>
  <c r="H587" i="12" s="1"/>
  <c r="K81" i="12"/>
  <c r="I81" i="12" s="1"/>
  <c r="H81" i="12" s="1"/>
  <c r="K201" i="12"/>
  <c r="I201" i="12" s="1"/>
  <c r="H201" i="12" s="1"/>
  <c r="K118" i="12"/>
  <c r="I118" i="12" s="1"/>
  <c r="H118" i="12" s="1"/>
  <c r="K588" i="12"/>
  <c r="I588" i="12" s="1"/>
  <c r="H588" i="12" s="1"/>
  <c r="K282" i="12"/>
  <c r="I282" i="12" s="1"/>
  <c r="H282" i="12" s="1"/>
  <c r="K97" i="12"/>
  <c r="I97" i="12" s="1"/>
  <c r="H97" i="12" s="1"/>
  <c r="K219" i="12"/>
  <c r="I219" i="12" s="1"/>
  <c r="H219" i="12" s="1"/>
  <c r="K15" i="12"/>
  <c r="I15" i="12" s="1"/>
  <c r="K308" i="12"/>
  <c r="I308" i="12" s="1"/>
  <c r="H308" i="12" s="1"/>
  <c r="K522" i="12"/>
  <c r="I522" i="12" s="1"/>
  <c r="H522" i="12" s="1"/>
  <c r="K506" i="12"/>
  <c r="I506" i="12" s="1"/>
  <c r="H506" i="12" s="1"/>
  <c r="K444" i="12"/>
  <c r="I444" i="12" s="1"/>
  <c r="H444" i="12" s="1"/>
  <c r="K262" i="12"/>
  <c r="I262" i="12" s="1"/>
  <c r="H262" i="12" s="1"/>
  <c r="H597" i="12"/>
  <c r="K454" i="12"/>
  <c r="I454" i="12" s="1"/>
  <c r="H454" i="12" s="1"/>
  <c r="K49" i="12"/>
  <c r="I49" i="12" s="1"/>
  <c r="H49" i="12" s="1"/>
  <c r="K372" i="12"/>
  <c r="I372" i="12" s="1"/>
  <c r="H372" i="12" s="1"/>
  <c r="K217" i="12"/>
  <c r="I217" i="12" s="1"/>
  <c r="H217" i="12" s="1"/>
  <c r="K409" i="12"/>
  <c r="I409" i="12" s="1"/>
  <c r="H409" i="12" s="1"/>
  <c r="K581" i="12"/>
  <c r="I581" i="12" s="1"/>
  <c r="H581" i="12" s="1"/>
  <c r="K420" i="12"/>
  <c r="I420" i="12" s="1"/>
  <c r="H420" i="12" s="1"/>
  <c r="K145" i="12"/>
  <c r="I145" i="12" s="1"/>
  <c r="H145" i="12" s="1"/>
  <c r="K513" i="12"/>
  <c r="I513" i="12" s="1"/>
  <c r="H513" i="12" s="1"/>
  <c r="K321" i="12"/>
  <c r="K566" i="12"/>
  <c r="I566" i="12" s="1"/>
  <c r="H566" i="12" s="1"/>
  <c r="K403" i="12"/>
  <c r="I403" i="12" s="1"/>
  <c r="H403" i="12" s="1"/>
  <c r="K68" i="12"/>
  <c r="I68" i="12" s="1"/>
  <c r="H68" i="12" s="1"/>
  <c r="K364" i="12"/>
  <c r="I364" i="12" s="1"/>
  <c r="H364" i="12" s="1"/>
  <c r="K476" i="12"/>
  <c r="I476" i="12" s="1"/>
  <c r="H476" i="12" s="1"/>
  <c r="N22" i="12"/>
  <c r="I22" i="12" s="1"/>
  <c r="H22" i="12" s="1"/>
  <c r="K258" i="12"/>
  <c r="I258" i="12" s="1"/>
  <c r="H258" i="12" s="1"/>
  <c r="O44" i="12"/>
  <c r="I44" i="12" s="1"/>
  <c r="H44" i="12" s="1"/>
  <c r="K622" i="12"/>
  <c r="I622" i="12" s="1"/>
  <c r="H622" i="12" s="1"/>
  <c r="K75" i="12"/>
  <c r="I75" i="12" s="1"/>
  <c r="H75" i="12" s="1"/>
  <c r="K332" i="12"/>
  <c r="I332" i="12" s="1"/>
  <c r="H332" i="12" s="1"/>
  <c r="K407" i="12"/>
  <c r="I407" i="12" s="1"/>
  <c r="H407" i="12" s="1"/>
  <c r="K630" i="12"/>
  <c r="I630" i="12" s="1"/>
  <c r="H630" i="12" s="1"/>
  <c r="K528" i="12"/>
  <c r="I528" i="12" s="1"/>
  <c r="H528" i="12" s="1"/>
  <c r="K103" i="12"/>
  <c r="I103" i="12" s="1"/>
  <c r="H103" i="12" s="1"/>
  <c r="K356" i="12"/>
  <c r="I356" i="12" s="1"/>
  <c r="H356" i="12" s="1"/>
  <c r="K562" i="12"/>
  <c r="I562" i="12" s="1"/>
  <c r="H562" i="12" s="1"/>
  <c r="K362" i="12"/>
  <c r="I362" i="12" s="1"/>
  <c r="H362" i="12" s="1"/>
  <c r="P169" i="12"/>
  <c r="I169" i="12" s="1"/>
  <c r="H169" i="12" s="1"/>
  <c r="K329" i="12"/>
  <c r="I329" i="12" s="1"/>
  <c r="H329" i="12" s="1"/>
  <c r="K381" i="12"/>
  <c r="I381" i="12" s="1"/>
  <c r="H381" i="12" s="1"/>
  <c r="K90" i="12"/>
  <c r="I90" i="12" s="1"/>
  <c r="H90" i="12" s="1"/>
  <c r="K589" i="12"/>
  <c r="I589" i="12" s="1"/>
  <c r="H589" i="12" s="1"/>
  <c r="K249" i="12"/>
  <c r="I249" i="12" s="1"/>
  <c r="H249" i="12" s="1"/>
  <c r="K524" i="12"/>
  <c r="I524" i="12" s="1"/>
  <c r="H524" i="12" s="1"/>
  <c r="K298" i="12"/>
  <c r="I298" i="12" s="1"/>
  <c r="H298" i="12" s="1"/>
  <c r="K525" i="12"/>
  <c r="I525" i="12" s="1"/>
  <c r="H525" i="12" s="1"/>
  <c r="K146" i="12"/>
  <c r="I146" i="12" s="1"/>
  <c r="H146" i="12" s="1"/>
  <c r="K539" i="12"/>
  <c r="I539" i="12" s="1"/>
  <c r="H539" i="12" s="1"/>
  <c r="K422" i="12"/>
  <c r="I422" i="12" s="1"/>
  <c r="H422" i="12" s="1"/>
  <c r="K414" i="12"/>
  <c r="I414" i="12" s="1"/>
  <c r="H414" i="12" s="1"/>
  <c r="N642" i="12"/>
  <c r="I642" i="12" s="1"/>
  <c r="H642" i="12" s="1"/>
  <c r="K205" i="12"/>
  <c r="I205" i="12" s="1"/>
  <c r="H205" i="12" s="1"/>
  <c r="K614" i="12"/>
  <c r="I614" i="12" s="1"/>
  <c r="H614" i="12" s="1"/>
  <c r="K228" i="12"/>
  <c r="I228" i="12" s="1"/>
  <c r="H228" i="12" s="1"/>
  <c r="K200" i="12"/>
  <c r="I200" i="12" s="1"/>
  <c r="H200" i="12" s="1"/>
  <c r="K487" i="12"/>
  <c r="I487" i="12" s="1"/>
  <c r="H487" i="12" s="1"/>
  <c r="K374" i="12"/>
  <c r="I374" i="12" s="1"/>
  <c r="H374" i="12" s="1"/>
  <c r="K28" i="12"/>
  <c r="I28" i="12" s="1"/>
  <c r="H28" i="12" s="1"/>
  <c r="K571" i="12"/>
  <c r="I571" i="12" s="1"/>
  <c r="H571" i="12" s="1"/>
  <c r="K576" i="12"/>
  <c r="I576" i="12" s="1"/>
  <c r="H576" i="12" s="1"/>
  <c r="K485" i="12"/>
  <c r="I485" i="12" s="1"/>
  <c r="H485" i="12" s="1"/>
  <c r="O70" i="12"/>
  <c r="I70" i="12" s="1"/>
  <c r="H70" i="12" s="1"/>
  <c r="K400" i="12"/>
  <c r="L631" i="12"/>
  <c r="I631" i="12" s="1"/>
  <c r="H631" i="12" s="1"/>
  <c r="K608" i="12"/>
  <c r="I608" i="12" s="1"/>
  <c r="H608" i="12" s="1"/>
  <c r="K456" i="12"/>
  <c r="I456" i="12" s="1"/>
  <c r="H456" i="12" s="1"/>
  <c r="K536" i="12"/>
  <c r="I536" i="12" s="1"/>
  <c r="H536" i="12" s="1"/>
  <c r="I640" i="12"/>
  <c r="H640" i="12" s="1"/>
  <c r="K586" i="12"/>
  <c r="I586" i="12" s="1"/>
  <c r="H586" i="12" s="1"/>
  <c r="K284" i="12"/>
  <c r="I284" i="12" s="1"/>
  <c r="H284" i="12" s="1"/>
  <c r="K544" i="12"/>
  <c r="I544" i="12" s="1"/>
  <c r="H544" i="12" s="1"/>
  <c r="K419" i="12"/>
  <c r="I419" i="12" s="1"/>
  <c r="H419" i="12" s="1"/>
  <c r="K27" i="12"/>
  <c r="I27" i="12" s="1"/>
  <c r="H27" i="12" s="1"/>
  <c r="K439" i="12"/>
  <c r="I439" i="12" s="1"/>
  <c r="H439" i="12" s="1"/>
  <c r="K126" i="12"/>
  <c r="I126" i="12" s="1"/>
  <c r="H126" i="12" s="1"/>
  <c r="K573" i="12"/>
  <c r="I573" i="12" s="1"/>
  <c r="H573" i="12" s="1"/>
  <c r="K449" i="12"/>
  <c r="I449" i="12" s="1"/>
  <c r="H449" i="12" s="1"/>
  <c r="K293" i="12"/>
  <c r="I293" i="12" s="1"/>
  <c r="H293" i="12" s="1"/>
  <c r="K558" i="12"/>
  <c r="I558" i="12" s="1"/>
  <c r="H558" i="12" s="1"/>
  <c r="K338" i="12"/>
  <c r="I338" i="12" s="1"/>
  <c r="H338" i="12" s="1"/>
  <c r="K366" i="12"/>
  <c r="I366" i="12" s="1"/>
  <c r="H366" i="12" s="1"/>
  <c r="K603" i="12"/>
  <c r="I603" i="12" s="1"/>
  <c r="H603" i="12" s="1"/>
  <c r="K273" i="12"/>
  <c r="I273" i="12" s="1"/>
  <c r="H273" i="12" s="1"/>
  <c r="K615" i="12"/>
  <c r="I615" i="12" s="1"/>
  <c r="H615" i="12" s="1"/>
  <c r="K548" i="12"/>
  <c r="I548" i="12" s="1"/>
  <c r="H548" i="12" s="1"/>
  <c r="K199" i="12"/>
  <c r="I199" i="12" s="1"/>
  <c r="H199" i="12" s="1"/>
  <c r="K515" i="12"/>
  <c r="I515" i="12" s="1"/>
  <c r="H515" i="12" s="1"/>
  <c r="K468" i="12"/>
  <c r="I468" i="12" s="1"/>
  <c r="H468" i="12" s="1"/>
  <c r="K413" i="12"/>
  <c r="I413" i="12" s="1"/>
  <c r="H413" i="12" s="1"/>
  <c r="K289" i="12"/>
  <c r="I289" i="12" s="1"/>
  <c r="H289" i="12" s="1"/>
  <c r="K325" i="12"/>
  <c r="I325" i="12" s="1"/>
  <c r="H325" i="12" s="1"/>
  <c r="K34" i="12"/>
  <c r="I34" i="12" s="1"/>
  <c r="H34" i="12" s="1"/>
  <c r="I148" i="12"/>
  <c r="H148" i="12" s="1"/>
  <c r="I128" i="12"/>
  <c r="H128" i="12" s="1"/>
  <c r="I265" i="12"/>
  <c r="H265" i="12" s="1"/>
  <c r="I139" i="12"/>
  <c r="H139" i="12" s="1"/>
  <c r="I99" i="12"/>
  <c r="H99" i="12" s="1"/>
  <c r="I89" i="12"/>
  <c r="H89" i="12" s="1"/>
  <c r="I166" i="12"/>
  <c r="H166" i="12" s="1"/>
  <c r="I266" i="12"/>
  <c r="H266" i="12" s="1"/>
  <c r="I138" i="12"/>
  <c r="H138" i="12" s="1"/>
  <c r="I167" i="12"/>
  <c r="H167" i="12" s="1"/>
  <c r="I56" i="12"/>
  <c r="H56" i="12" s="1"/>
  <c r="I500" i="12"/>
  <c r="H500" i="12" s="1"/>
  <c r="I58" i="12"/>
  <c r="H58" i="12" s="1"/>
  <c r="I275" i="12"/>
  <c r="H275" i="12" s="1"/>
  <c r="I23" i="12"/>
  <c r="H23" i="12" s="1"/>
  <c r="I400" i="12" l="1"/>
  <c r="H400" i="12" s="1"/>
  <c r="I316" i="12"/>
  <c r="H316" i="12" s="1"/>
  <c r="I321" i="12"/>
  <c r="H321" i="12" s="1"/>
  <c r="I311" i="12"/>
  <c r="H311" i="12" s="1"/>
  <c r="H657" i="12" l="1"/>
  <c r="H656" i="12"/>
  <c r="H658" i="12"/>
  <c r="H654" i="12"/>
  <c r="H655" i="12"/>
  <c r="H653" i="12"/>
  <c r="H659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Shortley Ian</author>
  </authors>
  <commentList>
    <comment ref="E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
'</t>
        </r>
        <r>
          <rPr>
            <b/>
            <sz val="9"/>
            <color indexed="81"/>
            <rFont val="Tahoma"/>
            <family val="2"/>
          </rPr>
          <t xml:space="preserve">CTRL ; ' Inputs todays date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Shortley Ian</author>
  </authors>
  <commentList>
    <comment ref="F14" authorId="0" shapeId="0" xr:uid="{2D6C939F-37D9-4B87-80EA-F4F82A1A06F7}">
      <text>
        <r>
          <rPr>
            <b/>
            <sz val="9"/>
            <color indexed="81"/>
            <rFont val="Tahoma"/>
            <family val="2"/>
          </rPr>
          <t>Shortley Ian:</t>
        </r>
        <r>
          <rPr>
            <sz val="9"/>
            <color indexed="81"/>
            <rFont val="Tahoma"/>
            <family val="2"/>
          </rPr>
          <t xml:space="preserve">
Primary material </t>
        </r>
      </text>
    </comment>
  </commentList>
</comments>
</file>

<file path=xl/sharedStrings.xml><?xml version="1.0" encoding="utf-8"?>
<sst xmlns="http://schemas.openxmlformats.org/spreadsheetml/2006/main" count="21022" uniqueCount="11309">
  <si>
    <t xml:space="preserve">ANY ISSUES SHOULD BE COMMUNICATED TO IAN SHORTLEY </t>
  </si>
  <si>
    <t>ian.shortley@volvo.com</t>
  </si>
  <si>
    <t>TEL. +44 (0)7771 806 659</t>
  </si>
  <si>
    <t xml:space="preserve">This Excel file is intended a support  tool only  </t>
  </si>
  <si>
    <t>Data files can get out of date, or corrupted, We suggest that you cross check your results</t>
  </si>
  <si>
    <t xml:space="preserve">You are ultimately responsibility for your account accuracy </t>
  </si>
  <si>
    <t xml:space="preserve">BECAUSE THERE ARE OFTEN UPDATES TO THE CATALOGUE PLEASE  ENSURE THAT YOU ARE WORKING WITH THE LATEST COPY </t>
  </si>
  <si>
    <t xml:space="preserve">TERMINALS / DEPOTS AND INTERNAL USERS PLEASE CHECK ON TEAMPLACE </t>
  </si>
  <si>
    <t xml:space="preserve">CUSTOMERS ,USERS &amp; RELEASERS PLEASE CONTACT YOUR VLC REPRESENTATIVE </t>
  </si>
  <si>
    <t>S-LOC NUMBER</t>
  </si>
  <si>
    <t xml:space="preserve">DELIVERY NUMBER </t>
  </si>
  <si>
    <t>COMPANY</t>
  </si>
  <si>
    <t xml:space="preserve">RECEIVING LOCATION </t>
  </si>
  <si>
    <t>S-LOC  NUMBER</t>
  </si>
  <si>
    <t>DATE</t>
  </si>
  <si>
    <t>TRAILER NUMBER</t>
  </si>
  <si>
    <t xml:space="preserve">LOCATION </t>
  </si>
  <si>
    <t xml:space="preserve">UNLOADED / LOADED BY </t>
  </si>
  <si>
    <t>SIGNED</t>
  </si>
  <si>
    <t>VERSION</t>
  </si>
  <si>
    <t>HAULIER</t>
  </si>
  <si>
    <t>DRIVERS NAME / SIGNATURE</t>
  </si>
  <si>
    <t>START TIME</t>
  </si>
  <si>
    <t>END TIME</t>
  </si>
  <si>
    <r>
      <t xml:space="preserve">LOCATION </t>
    </r>
    <r>
      <rPr>
        <sz val="9"/>
        <color indexed="55"/>
        <rFont val="Calibri"/>
        <family val="2"/>
      </rPr>
      <t>( WAREHOUSE ADMIN )</t>
    </r>
  </si>
  <si>
    <r>
      <rPr>
        <sz val="10"/>
        <color indexed="8"/>
        <rFont val="Calibri"/>
        <family val="2"/>
      </rPr>
      <t>OLD/SHORT</t>
    </r>
    <r>
      <rPr>
        <sz val="12"/>
        <color indexed="8"/>
        <rFont val="Calibri"/>
        <family val="2"/>
      </rPr>
      <t xml:space="preserve"> EMB Number</t>
    </r>
  </si>
  <si>
    <t>RECEIVED BUNDLE QTY</t>
  </si>
  <si>
    <t>Extra Pieces</t>
  </si>
  <si>
    <t xml:space="preserve">FULL BUNDLE Number </t>
  </si>
  <si>
    <t>DESCRIPTION</t>
  </si>
  <si>
    <t>MAIN</t>
  </si>
  <si>
    <t>WASH</t>
  </si>
  <si>
    <t>REPAIR</t>
  </si>
  <si>
    <t>BLOCKED</t>
  </si>
  <si>
    <t>SCRAP</t>
  </si>
  <si>
    <t>Total Bundles</t>
  </si>
  <si>
    <t>NOTES</t>
  </si>
  <si>
    <t>TRAILER no.</t>
  </si>
  <si>
    <t xml:space="preserve">SENDING CUSTOMER </t>
  </si>
  <si>
    <t>LOCATION</t>
  </si>
  <si>
    <t xml:space="preserve">S-LOC Number </t>
  </si>
  <si>
    <t>CHECKED BY :</t>
  </si>
  <si>
    <t xml:space="preserve">RECEIVING TERMINAL </t>
  </si>
  <si>
    <t>FULL Piece No.</t>
  </si>
  <si>
    <t>SHORT No.</t>
  </si>
  <si>
    <t>MATERIAL</t>
  </si>
  <si>
    <t>KG</t>
  </si>
  <si>
    <t>SUM KG</t>
  </si>
  <si>
    <t>TOTAL</t>
  </si>
  <si>
    <t>Pieces</t>
  </si>
  <si>
    <t>RECD</t>
  </si>
  <si>
    <t>CHECK</t>
  </si>
  <si>
    <t>STATUS</t>
  </si>
  <si>
    <t>ADMIN</t>
  </si>
  <si>
    <t xml:space="preserve">PALLET OF WOOD, TYPE L </t>
  </si>
  <si>
    <t>WOOD</t>
  </si>
  <si>
    <t xml:space="preserve">PALLET OF WOOD, TYPE K </t>
  </si>
  <si>
    <t xml:space="preserve">PALLET OF WOOD, TYPE F </t>
  </si>
  <si>
    <t xml:space="preserve">PALLET OF WOOD, TYPE G </t>
  </si>
  <si>
    <t xml:space="preserve">PALLET OF WOOD, TYPE H </t>
  </si>
  <si>
    <t xml:space="preserve">FRAME OF WOOD, TYPE L </t>
  </si>
  <si>
    <t xml:space="preserve">FRAME OF WOOD, TYPE K </t>
  </si>
  <si>
    <t xml:space="preserve">FRAME OF WOOD, TYPE F </t>
  </si>
  <si>
    <t xml:space="preserve">FRAME OF WOOD, TYPE G </t>
  </si>
  <si>
    <t xml:space="preserve">FRAME OF WOOD, TYPE H </t>
  </si>
  <si>
    <t xml:space="preserve">SPACER OF PLYWOOD, L OUTER </t>
  </si>
  <si>
    <t xml:space="preserve">SPACER OF PLYWOOD, F OUTER </t>
  </si>
  <si>
    <t xml:space="preserve">SPACER OF PLYWOOD, L INNER </t>
  </si>
  <si>
    <t>SPACER OF PLYWOOD, F INNER</t>
  </si>
  <si>
    <t xml:space="preserve">SPACER OF WOOD FIBRE, L OUTER </t>
  </si>
  <si>
    <t xml:space="preserve">SPACER OF WOOD FIBRE, K OUTER </t>
  </si>
  <si>
    <t xml:space="preserve">SPACER OF WOOD FIBRE, F OUTER </t>
  </si>
  <si>
    <t>SPACER OF WOOD FIBRE, G OUTER</t>
  </si>
  <si>
    <t>SPACER OF WOOD FIBRE, H OUTER</t>
  </si>
  <si>
    <t>SPACER OF WOOD FIBRE, L INNER</t>
  </si>
  <si>
    <t>SOLIDBOARD</t>
  </si>
  <si>
    <t>SPACER OF WOOD FIBRE, K INNER</t>
  </si>
  <si>
    <t>SPACER OF WOOD FIBRE, F INNER</t>
  </si>
  <si>
    <t>SPACER OF WOOD FIBRE, G INNER</t>
  </si>
  <si>
    <t>SPACER OF WOOD FIBRE, H INNER</t>
  </si>
  <si>
    <t xml:space="preserve">LID OF PLYWOOD, TYPE L </t>
  </si>
  <si>
    <t>LID OF PLYWOOD, TYPE K</t>
  </si>
  <si>
    <t xml:space="preserve">LID OF PLYWOOD, TYPE F </t>
  </si>
  <si>
    <t xml:space="preserve">LID OF PLYWOOD, TYPE G </t>
  </si>
  <si>
    <t xml:space="preserve">LID OF PLYWOOD, TYPE H </t>
  </si>
  <si>
    <t xml:space="preserve">SPACER OF PLASTIC, L INNER </t>
  </si>
  <si>
    <t>PLASTIC</t>
  </si>
  <si>
    <t xml:space="preserve">SPACER OF PLASTIC, K INNER  </t>
  </si>
  <si>
    <t xml:space="preserve">LID OF PLASTIC </t>
  </si>
  <si>
    <t>BAG OF PLASTIC (5L) Disposable</t>
  </si>
  <si>
    <t>PLASTIC BASE</t>
  </si>
  <si>
    <t>PALLET OF WOOD</t>
  </si>
  <si>
    <t xml:space="preserve">FIXING OF PLASTIC </t>
  </si>
  <si>
    <t>SPACER OF FLEX TEXTILE</t>
  </si>
  <si>
    <t>SPACER OF CORR.BOARD/FOAM</t>
  </si>
  <si>
    <t>COMPOSITE</t>
  </si>
  <si>
    <t>PSP- KIT</t>
  </si>
  <si>
    <t>PSC-PALLET</t>
  </si>
  <si>
    <t>PSC- SLEEVE</t>
  </si>
  <si>
    <t>PSC- LID</t>
  </si>
  <si>
    <t>GOODS LABEL HOLDER</t>
  </si>
  <si>
    <t>CARDBOARD</t>
  </si>
  <si>
    <t>BOX OF CORRUGATED BOARD</t>
  </si>
  <si>
    <t>RACK OF STEEL</t>
  </si>
  <si>
    <t>METAL</t>
  </si>
  <si>
    <t>BATTEN OF WOOD</t>
  </si>
  <si>
    <t xml:space="preserve">PALLET OF PLASTIC </t>
  </si>
  <si>
    <t>SUPPORT OF STEEL</t>
  </si>
  <si>
    <t>LID OF PLYWOOD</t>
  </si>
  <si>
    <t>SPACER OF FOAM</t>
  </si>
  <si>
    <t>SPACER OF CARDBOARD</t>
  </si>
  <si>
    <t>SPACER OF WOOD</t>
  </si>
  <si>
    <t>SPACER OF PLASTIC</t>
  </si>
  <si>
    <t>FIXING SPACER OF STEEL/ALU</t>
  </si>
  <si>
    <t>PLASTIC CONTAINER FSC</t>
  </si>
  <si>
    <t>PLASTIC CONTAINER FLC</t>
  </si>
  <si>
    <t>PLASTIC CONTAINER FHC</t>
  </si>
  <si>
    <t>DUST COVER VOLVO FXC</t>
  </si>
  <si>
    <t>SPACER FOAM / CARD</t>
  </si>
  <si>
    <t>PLASTIC COVER FXC</t>
  </si>
  <si>
    <t>SUPPORT OF CELL.PLASTIC</t>
  </si>
  <si>
    <t>HANGER OF STEEL</t>
  </si>
  <si>
    <t>SPACER OF PLASTIC / FOAM</t>
  </si>
  <si>
    <t>COMBITAINER</t>
  </si>
  <si>
    <t>FIXING SPACER OF PLASTIC</t>
  </si>
  <si>
    <t>Combitainer</t>
  </si>
  <si>
    <t>COMBITAINER SIDES (Set of 4 = 2 short, 2 long)</t>
  </si>
  <si>
    <t>BOX OF PLASTIC</t>
  </si>
  <si>
    <t>SPACER OF CELL.PLASTIC</t>
  </si>
  <si>
    <t>BOX OF PLASTIC (ESD)</t>
  </si>
  <si>
    <t>LID OF PLASTIC (ESD)</t>
  </si>
  <si>
    <t>SLEEVE OF PLASTIC (ESD)</t>
  </si>
  <si>
    <t>PALLET OF PLASTIC (ESD)</t>
  </si>
  <si>
    <t xml:space="preserve">SLEEVE OF PLASTIC </t>
  </si>
  <si>
    <t>PALLET OF PLASTIC</t>
  </si>
  <si>
    <t>LID OF PLASTIC</t>
  </si>
  <si>
    <t>COMBITAINER OF PLASTIC/STEEL</t>
  </si>
  <si>
    <t>SPACER OF FOAMED PLASTIC</t>
  </si>
  <si>
    <t>LID OF PLASTIC (One way)</t>
  </si>
  <si>
    <t>FOIL OF PLASTIC</t>
  </si>
  <si>
    <t>BATTENS OF WOOD</t>
  </si>
  <si>
    <t>LID OF PLYWOOD AND WOOD FIBRE</t>
  </si>
  <si>
    <t>FRAME OF WOOD</t>
  </si>
  <si>
    <t>LID OF PLYWOOD  ( 2 PARTS )</t>
  </si>
  <si>
    <r>
      <t xml:space="preserve">PLASTIC BOX KIT </t>
    </r>
    <r>
      <rPr>
        <sz val="10"/>
        <color indexed="8"/>
        <rFont val="Calibri"/>
        <family val="2"/>
      </rPr>
      <t>( Inc 751 Lid)</t>
    </r>
  </si>
  <si>
    <r>
      <t xml:space="preserve">PLASTIC BOX KIT </t>
    </r>
    <r>
      <rPr>
        <sz val="10"/>
        <color indexed="8"/>
        <rFont val="Calibri"/>
        <family val="2"/>
      </rPr>
      <t>(Inc 751 Lid )</t>
    </r>
  </si>
  <si>
    <r>
      <t xml:space="preserve">SPACER OF FOAM </t>
    </r>
    <r>
      <rPr>
        <sz val="10"/>
        <color indexed="8"/>
        <rFont val="Calibri"/>
        <family val="2"/>
      </rPr>
      <t>(Disposable)</t>
    </r>
  </si>
  <si>
    <r>
      <t xml:space="preserve">PLASTIC BOX KIT </t>
    </r>
    <r>
      <rPr>
        <sz val="10"/>
        <color indexed="8"/>
        <rFont val="Calibri"/>
        <family val="2"/>
      </rPr>
      <t>(Inc 781 Lid )</t>
    </r>
  </si>
  <si>
    <r>
      <t xml:space="preserve">PLASTIC BOX KIT </t>
    </r>
    <r>
      <rPr>
        <sz val="10"/>
        <color indexed="8"/>
        <rFont val="Calibri"/>
        <family val="2"/>
      </rPr>
      <t>(Inc 791 Lid)</t>
    </r>
  </si>
  <si>
    <r>
      <t xml:space="preserve">PLASTIC BOX KIT </t>
    </r>
    <r>
      <rPr>
        <sz val="10"/>
        <color indexed="8"/>
        <rFont val="Calibri"/>
        <family val="2"/>
      </rPr>
      <t>(Inc 801 Lid)</t>
    </r>
  </si>
  <si>
    <t>PALLET OF STEEL</t>
  </si>
  <si>
    <r>
      <t xml:space="preserve">PLASTIC BOX KIT </t>
    </r>
    <r>
      <rPr>
        <sz val="10"/>
        <color indexed="8"/>
        <rFont val="Calibri"/>
        <family val="2"/>
      </rPr>
      <t>(Inc 841 Lid)</t>
    </r>
  </si>
  <si>
    <t xml:space="preserve">PLASTIC BOX </t>
  </si>
  <si>
    <t>PLASTIC COVER, PALLET BOX L</t>
  </si>
  <si>
    <t>PLASTIC COVER, PALLET BOX K2</t>
  </si>
  <si>
    <t>PLASTIC COVER, PALLET BOX F2</t>
  </si>
  <si>
    <t>PLASTIC COVER, PALLET BOX G2</t>
  </si>
  <si>
    <t>PLASTIC COVER, PALLET BOX H2</t>
  </si>
  <si>
    <t>PLASTIC COVER, PALLET BOX L3</t>
  </si>
  <si>
    <t>PLASTIC COVER, PALLET BOX L4</t>
  </si>
  <si>
    <t>PLASTIC COVER, PALLET BOX G4</t>
  </si>
  <si>
    <t>Rack Of Steel</t>
  </si>
  <si>
    <t>INSERT OF PLASTIC</t>
  </si>
  <si>
    <t>FIXING INSERT OF PLASTIC</t>
  </si>
  <si>
    <t>PALLET BOX OF WOOD</t>
  </si>
  <si>
    <t>FIXING SPACER OF WOOD</t>
  </si>
  <si>
    <t>LOCKING CLIP OF STEEL</t>
  </si>
  <si>
    <t>FIXING SPACER OF PLYWOOD</t>
  </si>
  <si>
    <t>BOX OF PLYWOOD</t>
  </si>
  <si>
    <t>FIXING SPACER OF STEEL</t>
  </si>
  <si>
    <r>
      <t>FIXING SPACER KIT</t>
    </r>
    <r>
      <rPr>
        <sz val="10"/>
        <color indexed="8"/>
        <rFont val="Calibri"/>
        <family val="2"/>
      </rPr>
      <t>( 1603 &amp; 1822)</t>
    </r>
  </si>
  <si>
    <r>
      <t>FIXING SPACER KIT</t>
    </r>
    <r>
      <rPr>
        <sz val="10"/>
        <color indexed="8"/>
        <rFont val="Calibri"/>
        <family val="2"/>
      </rPr>
      <t>( 1604 &amp; 1823)</t>
    </r>
  </si>
  <si>
    <t>SPACER OF PLASTIC/FOAM</t>
  </si>
  <si>
    <t>INSERT OF FOAM</t>
  </si>
  <si>
    <t>FABRIC INSERT</t>
  </si>
  <si>
    <t>LID OF PLYWWOD, HIGH</t>
  </si>
  <si>
    <t>FIXTURE FOR L-FRAMES</t>
  </si>
  <si>
    <t>FIXTURE FOR K-FRAMES</t>
  </si>
  <si>
    <t>FIXTURE FOR F-FRAMES</t>
  </si>
  <si>
    <t>FIXTURE FOR G-FRAMES</t>
  </si>
  <si>
    <t>FIXTURE FOR EMB 702</t>
  </si>
  <si>
    <t>FIXTURE FOR H-FRAMES</t>
  </si>
  <si>
    <t>HINGE LUG STRAIGHTENING TOOL</t>
  </si>
  <si>
    <t>FIXTURE FOR L-LIDS</t>
  </si>
  <si>
    <t>FIXTURE FOR K-LIDS</t>
  </si>
  <si>
    <t>FIXTURE FOR F-LIDS</t>
  </si>
  <si>
    <t>FIXTURE FOR G-LIDS</t>
  </si>
  <si>
    <t>PALLET BOX OF PLYWOOD</t>
  </si>
  <si>
    <t>INSERT OF FABRIC</t>
  </si>
  <si>
    <t>RACK OF PLASTIC</t>
  </si>
  <si>
    <t>INSERT OF RUBBER</t>
  </si>
  <si>
    <t>RUBBER</t>
  </si>
  <si>
    <t>INSERT STEEL/ PLASTIC</t>
  </si>
  <si>
    <t>TRAY OF PLASTIC</t>
  </si>
  <si>
    <t>FIXING SPACER OF STEEL/TEXTILE</t>
  </si>
  <si>
    <t>BAG OF PLASTIC</t>
  </si>
  <si>
    <t>BOX INSERT</t>
  </si>
  <si>
    <t>TOP FRAME OF WOOD</t>
  </si>
  <si>
    <t>SPACER OF PLYWOOD</t>
  </si>
  <si>
    <t>PALLET OF WOOD (EUR)</t>
  </si>
  <si>
    <t>PALLET OF WOOD (1/2 EUR)</t>
  </si>
  <si>
    <t>FRAME OF WOOD (EUR)</t>
  </si>
  <si>
    <t>FRAME OF WOOD (1/2 EUR)</t>
  </si>
  <si>
    <t>LID OF WOOD (EUR)</t>
  </si>
  <si>
    <t>GM INSERT</t>
  </si>
  <si>
    <t>FUNDO WOOD KIT</t>
  </si>
  <si>
    <t>ANTE PIN</t>
  </si>
  <si>
    <t>L-DECK BOARD</t>
  </si>
  <si>
    <t>L-RUNNER 22MM</t>
  </si>
  <si>
    <t>L-RUNNER 32MM</t>
  </si>
  <si>
    <t>L-DECK BOARD W. KALLE PIN</t>
  </si>
  <si>
    <t>K-DECK BOARD</t>
  </si>
  <si>
    <t>K-RUNNER 22MM</t>
  </si>
  <si>
    <t>K-RUNNER 32MM</t>
  </si>
  <si>
    <t>F-RUNNER 22MM &amp; DECK BOARD</t>
  </si>
  <si>
    <t>F-RUNNER 32MM</t>
  </si>
  <si>
    <t>G-RUNNER 22MM &amp; DECK BOARD</t>
  </si>
  <si>
    <t>G-RUNNER 32MM</t>
  </si>
  <si>
    <t>H-RUNNER 22MM &amp; DECK BOARD</t>
  </si>
  <si>
    <t>H-RUNNER 32MM</t>
  </si>
  <si>
    <t>701-RUNNER 22MM &amp; DECK BOARD</t>
  </si>
  <si>
    <t>701-RUNNER 32MM</t>
  </si>
  <si>
    <t>724-RUNNER 22MM &amp; DECK BOARD</t>
  </si>
  <si>
    <t>724-RUNNER 32MM</t>
  </si>
  <si>
    <t>1575-RUNNER</t>
  </si>
  <si>
    <t>HINGE PIN</t>
  </si>
  <si>
    <t xml:space="preserve">FIXING SPACER OF PLASTIC </t>
  </si>
  <si>
    <t>FIXING SPACER OF PLASTIC FOAM</t>
  </si>
  <si>
    <t>PALLET BOX OF STEEL /WOOD</t>
  </si>
  <si>
    <r>
      <t xml:space="preserve">PSP and INSERT KIT </t>
    </r>
    <r>
      <rPr>
        <sz val="8"/>
        <rFont val="Calibri"/>
        <family val="2"/>
        <scheme val="minor"/>
      </rPr>
      <t xml:space="preserve">(2196 x3,2197x3,2199x6,2195x3,2198x3) </t>
    </r>
  </si>
  <si>
    <r>
      <t xml:space="preserve">FRONT PANEL KIT </t>
    </r>
    <r>
      <rPr>
        <sz val="8"/>
        <rFont val="Calibri"/>
        <family val="2"/>
      </rPr>
      <t>(1818x2,1819X2,1820x1,1821x2)</t>
    </r>
  </si>
  <si>
    <t>CONTAINER OF STEEL</t>
  </si>
  <si>
    <t>ABSORBENT OF MINERAL</t>
  </si>
  <si>
    <t>MINERAL WOOL</t>
  </si>
  <si>
    <t>SUPPORT OF MINERAL WOOL</t>
  </si>
  <si>
    <t>PSP KIT  (Inc 142 Sleeve and 143 Lid)</t>
  </si>
  <si>
    <r>
      <t>PLASTIC PALLET / LID Combo</t>
    </r>
    <r>
      <rPr>
        <sz val="9"/>
        <color theme="1"/>
        <rFont val="Calibri"/>
        <family val="2"/>
        <scheme val="minor"/>
      </rPr>
      <t xml:space="preserve"> ( EMB 190 pallet and EMB 191 lid) </t>
    </r>
  </si>
  <si>
    <r>
      <t xml:space="preserve">ESD PLASTIC BOX KIT  </t>
    </r>
    <r>
      <rPr>
        <sz val="10"/>
        <color indexed="8"/>
        <rFont val="Calibri"/>
        <family val="2"/>
      </rPr>
      <t>(Inc 461 Lid)</t>
    </r>
  </si>
  <si>
    <r>
      <t xml:space="preserve">ESD PLASTIC BOX KIT  </t>
    </r>
    <r>
      <rPr>
        <sz val="10"/>
        <color indexed="8"/>
        <rFont val="Calibri"/>
        <family val="2"/>
      </rPr>
      <t>(Inc 463 Lid)</t>
    </r>
  </si>
  <si>
    <r>
      <t xml:space="preserve">ESD PLASTIC SLEEVE KIT  </t>
    </r>
    <r>
      <rPr>
        <sz val="10"/>
        <color indexed="8"/>
        <rFont val="Calibri"/>
        <family val="2"/>
      </rPr>
      <t>(464 Sleeve, 465 Pallet, 466 Lid)</t>
    </r>
  </si>
  <si>
    <t>SPACER SLEEVE KIT (467 Sleeve, 468 Pallet, 469 Lid)</t>
  </si>
  <si>
    <t>SPACER KIT  (9211 &amp; 9212)</t>
  </si>
  <si>
    <t xml:space="preserve">PLASTIC PALLET / LID Combo ( EMB 141 pallet and EMB 91 lid) </t>
  </si>
  <si>
    <t>Some types may contain more than one material,   The weight indicated is the system weight for that packaging and is simplified to the main material.</t>
  </si>
  <si>
    <t xml:space="preserve">TOTAL KG </t>
  </si>
  <si>
    <t>NOTES:</t>
  </si>
  <si>
    <t>Material</t>
  </si>
  <si>
    <t>ABV</t>
  </si>
  <si>
    <t>Bundle INPUT</t>
  </si>
  <si>
    <t>Piece input</t>
  </si>
  <si>
    <t>Material Description</t>
  </si>
  <si>
    <t>TYPE</t>
  </si>
  <si>
    <t>Resort time</t>
  </si>
  <si>
    <t xml:space="preserve">Primary EMB </t>
  </si>
  <si>
    <t>QTY1</t>
  </si>
  <si>
    <t>RES1</t>
  </si>
  <si>
    <t xml:space="preserve">SECONDRY </t>
  </si>
  <si>
    <t>QTY2</t>
  </si>
  <si>
    <t>RES2</t>
  </si>
  <si>
    <t>PALLETS</t>
  </si>
  <si>
    <t>QTY3</t>
  </si>
  <si>
    <t>RES3</t>
  </si>
  <si>
    <t>FRAMES</t>
  </si>
  <si>
    <t>QTY4</t>
  </si>
  <si>
    <t>RES4</t>
  </si>
  <si>
    <t>LIDS</t>
  </si>
  <si>
    <t>QTY5</t>
  </si>
  <si>
    <t>RES5</t>
  </si>
  <si>
    <t xml:space="preserve">Plastic Cover </t>
  </si>
  <si>
    <t>QTY6</t>
  </si>
  <si>
    <t>RES6</t>
  </si>
  <si>
    <t>Admin</t>
  </si>
  <si>
    <t xml:space="preserve">PALLET OF WOOD, TYPE L (Bundle) </t>
  </si>
  <si>
    <t>L</t>
  </si>
  <si>
    <t xml:space="preserve">PALLET OF WOOD, TYPE K (Bundle) </t>
  </si>
  <si>
    <t>K</t>
  </si>
  <si>
    <t xml:space="preserve">PALLET OF WOOD, TYPE F (Bundle) </t>
  </si>
  <si>
    <t>F</t>
  </si>
  <si>
    <t xml:space="preserve">PALLET OF WOOD, TYPE G (Bundle) </t>
  </si>
  <si>
    <t>G</t>
  </si>
  <si>
    <t xml:space="preserve">PALLET OF WOOD, TYPE H (Bundle) </t>
  </si>
  <si>
    <t>H</t>
  </si>
  <si>
    <t xml:space="preserve">FRAME OF WOOD, TYPE L (Bundle) </t>
  </si>
  <si>
    <t xml:space="preserve">FRAME OF WOOD, TYPE K (Bundle) </t>
  </si>
  <si>
    <t xml:space="preserve">FRAME OF WOOD, TYPE F (Bundle) </t>
  </si>
  <si>
    <t xml:space="preserve">FRAME OF WOOD, TYPE G (Bundle) </t>
  </si>
  <si>
    <t xml:space="preserve">FRAME OF WOOD, TYPE H (Bundle) </t>
  </si>
  <si>
    <t xml:space="preserve">SPACER OF PLYWOOD, L OUTER (Bundle) </t>
  </si>
  <si>
    <t xml:space="preserve">SPACER OF PLYWOOD, F OUTER (Bundle) </t>
  </si>
  <si>
    <t xml:space="preserve">SPACER OF PLYWOOD, L INNER (Bundle) </t>
  </si>
  <si>
    <t xml:space="preserve">SPACER OF PLYWOOD, F INNER (Bundle) </t>
  </si>
  <si>
    <t xml:space="preserve">SPACER OF WOOD FIBRE, K OUTER (Bundle) </t>
  </si>
  <si>
    <t xml:space="preserve">SPACER OF WOOD FIBRE, F OUTER (Bundle) </t>
  </si>
  <si>
    <t xml:space="preserve">LID OF PLYWOOD, TYPE L (Bundle) </t>
  </si>
  <si>
    <t xml:space="preserve">LID OF PLYWOOD, TYPE K (Bundle) </t>
  </si>
  <si>
    <t xml:space="preserve">LID OF PLYWOOD, TYPE F (Bundle) </t>
  </si>
  <si>
    <t xml:space="preserve">LID OF PLYWOOD, TYPE G (Bundle) </t>
  </si>
  <si>
    <t xml:space="preserve">LID OF PLYWOOD, TYPE H (Bundle) </t>
  </si>
  <si>
    <t xml:space="preserve">SPACER OF PLASTIC, L INNER (Bundle) </t>
  </si>
  <si>
    <t xml:space="preserve">SPACER OF PLASTIC, K INNER (Bundle) </t>
  </si>
  <si>
    <t xml:space="preserve">LID OF PLASTIC (Bundle) </t>
  </si>
  <si>
    <t>BAG OF PLASTIC (5L)</t>
  </si>
  <si>
    <t xml:space="preserve">PALLET OF WOOD (Bundle) </t>
  </si>
  <si>
    <t>PSC- PALLET</t>
  </si>
  <si>
    <t>Spacer of card /foam</t>
  </si>
  <si>
    <t>PLASTIC COVER</t>
  </si>
  <si>
    <t>Bundle BOX OF PLASTIC (ESD)</t>
  </si>
  <si>
    <t>LID OF PLASTIC ( Pieces Only )</t>
  </si>
  <si>
    <t>PIECE</t>
  </si>
  <si>
    <t xml:space="preserve">SLEEVE OF PLASTIC ( ESD) </t>
  </si>
  <si>
    <t>Euro</t>
  </si>
  <si>
    <t>Bundle of BOX OF PLASTIC</t>
  </si>
  <si>
    <t>Bundle BOX OF PLASTIC</t>
  </si>
  <si>
    <t>Bundle FOAM SPACER-(disposable)</t>
  </si>
  <si>
    <t>PLASTIC COVER, PALLET BOXL3</t>
  </si>
  <si>
    <t>KIT -FRONT PANEL</t>
  </si>
  <si>
    <t>POCKET FIXTURE</t>
  </si>
  <si>
    <t>INSERT OF FABIC</t>
  </si>
  <si>
    <t>SLEEVE PACK-INSERT KIT</t>
  </si>
  <si>
    <t>INSERT OF STEEL/ PLASTIC</t>
  </si>
  <si>
    <t>Insert Of Plastic</t>
  </si>
  <si>
    <t>HINGE- PIN</t>
  </si>
  <si>
    <t>FIXING SPACER KIT (9211 &amp; 9212)</t>
  </si>
  <si>
    <t>Bundle of ABSORBENT OF MINERAL</t>
  </si>
  <si>
    <t>Bundle of SUPPORT OF MINERAL WOOL</t>
  </si>
  <si>
    <t>Customer</t>
  </si>
  <si>
    <t>SLOC</t>
  </si>
  <si>
    <t>Name</t>
  </si>
  <si>
    <t>City</t>
  </si>
  <si>
    <t>Cty</t>
  </si>
  <si>
    <t>VOLVO BUS WROCLAW</t>
  </si>
  <si>
    <t>WROCLAW</t>
  </si>
  <si>
    <t>PL</t>
  </si>
  <si>
    <t>VOLVO PARTS WROCLAW</t>
  </si>
  <si>
    <t>RENAULT TRUCKS BLAINVILLE</t>
  </si>
  <si>
    <t>Blainville-sur-Orne</t>
  </si>
  <si>
    <t>FR</t>
  </si>
  <si>
    <t>Lundgrens Askim</t>
  </si>
  <si>
    <t>ASKIM</t>
  </si>
  <si>
    <t>SE</t>
  </si>
  <si>
    <t>PMC Hyd Askim</t>
  </si>
  <si>
    <t>DBK David+Baader Gmbh</t>
  </si>
  <si>
    <t>Rülzheim</t>
  </si>
  <si>
    <t>DE</t>
  </si>
  <si>
    <t>KUMWOO ENG CO.,LTD</t>
  </si>
  <si>
    <t>JINJU</t>
  </si>
  <si>
    <t>KR</t>
  </si>
  <si>
    <t>Embtec AB</t>
  </si>
  <si>
    <t>Stenkullen</t>
  </si>
  <si>
    <t>Ferrero S.P.A</t>
  </si>
  <si>
    <t>Casalgrasso</t>
  </si>
  <si>
    <t>IT</t>
  </si>
  <si>
    <t>VOLVO PARTS VENISSIEUX</t>
  </si>
  <si>
    <t>Vénissieux</t>
  </si>
  <si>
    <t>Volvo Parts Gent</t>
  </si>
  <si>
    <t>OOSTAKKER</t>
  </si>
  <si>
    <t>BE</t>
  </si>
  <si>
    <t>DECCAN BANGARAPE</t>
  </si>
  <si>
    <t>BANGARAPET</t>
  </si>
  <si>
    <t>IN</t>
  </si>
  <si>
    <t>Sakthi Auto Component Limited</t>
  </si>
  <si>
    <t>ERODE</t>
  </si>
  <si>
    <t>Donaldson Do Brasil Equip</t>
  </si>
  <si>
    <t>Atibaia</t>
  </si>
  <si>
    <t>BR</t>
  </si>
  <si>
    <t>Horton Inc</t>
  </si>
  <si>
    <t>Britton</t>
  </si>
  <si>
    <t>US</t>
  </si>
  <si>
    <t>Volvo Equipamentos De Construção</t>
  </si>
  <si>
    <t>Pederneiras, Sp</t>
  </si>
  <si>
    <t>VOLVO TRUCKS TUVE PROD</t>
  </si>
  <si>
    <t>Göteborg</t>
  </si>
  <si>
    <t>Volvo Do Brasil Production</t>
  </si>
  <si>
    <t>Curitiba-Pr</t>
  </si>
  <si>
    <t>Volvo Bussar Ab</t>
  </si>
  <si>
    <t>Borås</t>
  </si>
  <si>
    <t>VOLVO TRUCKS NEW RIVER VALLEY</t>
  </si>
  <si>
    <t>DUBLIN</t>
  </si>
  <si>
    <t>VOLVO TRUCKS UMEÅ</t>
  </si>
  <si>
    <t>UMEÅ</t>
  </si>
  <si>
    <t>VOLVO BUS SÄFFLE</t>
  </si>
  <si>
    <t>Säffle</t>
  </si>
  <si>
    <t>VOLVO TRUCKS GENT</t>
  </si>
  <si>
    <t>GENT-OOSTAKKER</t>
  </si>
  <si>
    <t>VCE ESKILSTUNA</t>
  </si>
  <si>
    <t>ESKILSTUNA</t>
  </si>
  <si>
    <t>VCE HALLSBERG CAB DIV</t>
  </si>
  <si>
    <t>Hallsberg</t>
  </si>
  <si>
    <t>Triple Cities Mack Parts</t>
  </si>
  <si>
    <t>Pittston</t>
  </si>
  <si>
    <t>Diemer Diesel Service</t>
  </si>
  <si>
    <t>Batesville</t>
  </si>
  <si>
    <t>M A Caribbean Corporation</t>
  </si>
  <si>
    <t>Caguas, Pr</t>
  </si>
  <si>
    <t>Gulf Coast Truck &amp; Equip</t>
  </si>
  <si>
    <t>Mobile</t>
  </si>
  <si>
    <t>Rees Truck &amp; Trailer Inc</t>
  </si>
  <si>
    <t>Lawton</t>
  </si>
  <si>
    <t>Stang Sales &amp; Service Com</t>
  </si>
  <si>
    <t>Menominee</t>
  </si>
  <si>
    <t>Performance Truck-Lufkin</t>
  </si>
  <si>
    <t>Lufkin</t>
  </si>
  <si>
    <t>Tucker'S Truck Inc Fordyc</t>
  </si>
  <si>
    <t>Fordyce</t>
  </si>
  <si>
    <t>French-Ellison Trk Ctr Lt</t>
  </si>
  <si>
    <t>Laredo</t>
  </si>
  <si>
    <t>Bruckner Truck Sales</t>
  </si>
  <si>
    <t>Dallas</t>
  </si>
  <si>
    <t>Kearny Mesa Truck Center</t>
  </si>
  <si>
    <t>San Diego</t>
  </si>
  <si>
    <t>Tec La Mirada</t>
  </si>
  <si>
    <t>La Mirada</t>
  </si>
  <si>
    <t>Mack Trucks Inc Tm Yard</t>
  </si>
  <si>
    <t>Macungie</t>
  </si>
  <si>
    <t>Dex Pecas E Componentes P</t>
  </si>
  <si>
    <t>Curitiba</t>
  </si>
  <si>
    <t>Stema Ind. E Com. Ltda</t>
  </si>
  <si>
    <t>Jau</t>
  </si>
  <si>
    <t>Kondor Ind Mecanica Ltda.</t>
  </si>
  <si>
    <t>Sao Paulo</t>
  </si>
  <si>
    <t>Gage Do Brasil Ltda</t>
  </si>
  <si>
    <t>Maua</t>
  </si>
  <si>
    <t>Wiest S.A</t>
  </si>
  <si>
    <t>Jaragua Do Sul,</t>
  </si>
  <si>
    <t>Mvc Componentes Plasticos</t>
  </si>
  <si>
    <t>São Jose Dos Pinhais</t>
  </si>
  <si>
    <t>Zf Do Brasil Sa</t>
  </si>
  <si>
    <t>Sorocaba</t>
  </si>
  <si>
    <t>Moltec Molas De Precisao</t>
  </si>
  <si>
    <t>Araucaria</t>
  </si>
  <si>
    <t>Bruning Tecnometal Ltda.</t>
  </si>
  <si>
    <t>Panambi-Rs</t>
  </si>
  <si>
    <t>Robert Bosch Ltda.</t>
  </si>
  <si>
    <t>Campinas-Sp</t>
  </si>
  <si>
    <t>Schrader Bridgeport Brasi</t>
  </si>
  <si>
    <t>Jacarei - Sp.</t>
  </si>
  <si>
    <t>Alka3 Industria De Autope</t>
  </si>
  <si>
    <t>Osasco</t>
  </si>
  <si>
    <t>Neumayer</t>
  </si>
  <si>
    <t>Jundiai</t>
  </si>
  <si>
    <t>Coml E Indl Auto Pecas Ci</t>
  </si>
  <si>
    <t>S.Caetano Sul - Sp</t>
  </si>
  <si>
    <t>Dana S.A.Industria Ltda</t>
  </si>
  <si>
    <t>Diadema-Sp</t>
  </si>
  <si>
    <t>Tecnocurva Ind.Pecas Auto</t>
  </si>
  <si>
    <t>Mogi Das Cruzes</t>
  </si>
  <si>
    <t>Industrias Mangotex Ltda.</t>
  </si>
  <si>
    <t>Itu-Sp</t>
  </si>
  <si>
    <t>Vdo Do Brasil Medidores</t>
  </si>
  <si>
    <t>Guarulhos-Sp</t>
  </si>
  <si>
    <t>Johnson Controls Ps Do Br</t>
  </si>
  <si>
    <t>Meritor Do Brasil Ltda.</t>
  </si>
  <si>
    <t>Osasco-Sp</t>
  </si>
  <si>
    <t>Filtros Mann Ltda.</t>
  </si>
  <si>
    <t>Indaiatuba-Sp</t>
  </si>
  <si>
    <t>Sachs Automotive Ltda.</t>
  </si>
  <si>
    <t>S.B.Do Campo-Sp</t>
  </si>
  <si>
    <t>Rassini-Nhk Autopecas Ltd</t>
  </si>
  <si>
    <t>Sao Ber Do Camp</t>
  </si>
  <si>
    <t>Thyssen Group Hoesch</t>
  </si>
  <si>
    <t>Sao Paulo-Sp</t>
  </si>
  <si>
    <t>Teksid Do Brasil Ltda.</t>
  </si>
  <si>
    <t>Betim-Mg</t>
  </si>
  <si>
    <t>Magius Metalurgica Indust</t>
  </si>
  <si>
    <t>S.Jose Pinhais - Pr</t>
  </si>
  <si>
    <t>Torcomp Usinagem E Compon</t>
  </si>
  <si>
    <t>Dana Industrias Ltda</t>
  </si>
  <si>
    <t>Gravatai</t>
  </si>
  <si>
    <t>Ibratec Ind. Bras. Art.</t>
  </si>
  <si>
    <t>Hellerman Do Brasil Ind.C</t>
  </si>
  <si>
    <t>Jundiai  -Sp</t>
  </si>
  <si>
    <t>MAQUINAS AGRICOLAS</t>
  </si>
  <si>
    <t>POMPEIA</t>
  </si>
  <si>
    <t>Sifco Sa</t>
  </si>
  <si>
    <t>Jundiai-Sp</t>
  </si>
  <si>
    <t>Wabco Do Brasil Ind E Com</t>
  </si>
  <si>
    <t>Sumare</t>
  </si>
  <si>
    <t>Freudenberg Componentes</t>
  </si>
  <si>
    <t>Diadema</t>
  </si>
  <si>
    <t>Delga Industria E Com S/A</t>
  </si>
  <si>
    <t>Toro Ind Com</t>
  </si>
  <si>
    <t>Diadema - Sp</t>
  </si>
  <si>
    <t>Imi Norgren Herion Ltda/F</t>
  </si>
  <si>
    <t>Sao Paulo - Sp</t>
  </si>
  <si>
    <t>Voith Turbo Automotive Lt</t>
  </si>
  <si>
    <t>Sao Paulo  - Sp</t>
  </si>
  <si>
    <t>Lalberti Industria Mecan</t>
  </si>
  <si>
    <t>Colombo-Pr</t>
  </si>
  <si>
    <t>Pilkington Brasil Ltda.</t>
  </si>
  <si>
    <t>Cacapava Sp</t>
  </si>
  <si>
    <t>Basf Sa</t>
  </si>
  <si>
    <t>São Bernardo Do Campo</t>
  </si>
  <si>
    <t>Thermoglass Ind.Com.Ltda</t>
  </si>
  <si>
    <t>Guarulhos</t>
  </si>
  <si>
    <t>Plascar Ind. De Comp Plás</t>
  </si>
  <si>
    <t>Jundiaí</t>
  </si>
  <si>
    <t>Denso Do Brasil</t>
  </si>
  <si>
    <t>Alpino Industria Metalurg</t>
  </si>
  <si>
    <t>Isringhausen Industrial</t>
  </si>
  <si>
    <t>Henkel</t>
  </si>
  <si>
    <t>Du Pont Do Brasil S.A.</t>
  </si>
  <si>
    <t>Barra Mansa-Rj</t>
  </si>
  <si>
    <t>Mahle Behr</t>
  </si>
  <si>
    <t>Aruja</t>
  </si>
  <si>
    <t>SCHULZ S.A.</t>
  </si>
  <si>
    <t>Joinville, SC</t>
  </si>
  <si>
    <t>Jost Brasil Sistemas Auto</t>
  </si>
  <si>
    <t>Caxias Do Sul</t>
  </si>
  <si>
    <t>Mahle Metal Leve</t>
  </si>
  <si>
    <t>Eaton Ltda</t>
  </si>
  <si>
    <t>Sao Jose Dos Campos</t>
  </si>
  <si>
    <t>Tkm Indústria De Artefato</t>
  </si>
  <si>
    <t>Refal Ind.E Com.De Rebite</t>
  </si>
  <si>
    <t>Pk Cables Do Brasil Ind</t>
  </si>
  <si>
    <t>Vexilom Emblemas Tecnicos</t>
  </si>
  <si>
    <t>Plascar Ind De Comp Plást</t>
  </si>
  <si>
    <t>Varginha</t>
  </si>
  <si>
    <t>Lepe Industria E Comercio</t>
  </si>
  <si>
    <t>Tecnoperfil Taurus Ltda</t>
  </si>
  <si>
    <t>Sao Bernardo do Campo</t>
  </si>
  <si>
    <t>Resil Ind E Com</t>
  </si>
  <si>
    <t>Cummins Brasil Ltda.- Hol</t>
  </si>
  <si>
    <t>Valeo Sistemas Automot.Lt</t>
  </si>
  <si>
    <t>Fras-Le S.A.</t>
  </si>
  <si>
    <t>Caxias Do Sul - Rs</t>
  </si>
  <si>
    <t>Rieter Ello Artf.Fib.Tex.</t>
  </si>
  <si>
    <t>S.B. Do Campo - Sp</t>
  </si>
  <si>
    <t>Luksnova S.As. Industria</t>
  </si>
  <si>
    <t>Sao Bernardo Do</t>
  </si>
  <si>
    <t>Knorr Bremse Sistemas,Bra</t>
  </si>
  <si>
    <t>Mahle Metal Leve Ltda</t>
  </si>
  <si>
    <t>Mogi-Guacu-Sp</t>
  </si>
  <si>
    <t>Fagor Ederlan Brasileira</t>
  </si>
  <si>
    <t>Extrema, Mg</t>
  </si>
  <si>
    <t>Tirreno Ind E Com Prod Qu</t>
  </si>
  <si>
    <t>Honeywell Indústria Autom</t>
  </si>
  <si>
    <t>Thyssenkrupp Metalurgica</t>
  </si>
  <si>
    <t>Campo Limpo Pau</t>
  </si>
  <si>
    <t>Wiest Sa</t>
  </si>
  <si>
    <t>Jaragua Do Sul</t>
  </si>
  <si>
    <t>Metalurgica Wetzel Sa</t>
  </si>
  <si>
    <t>Joinville</t>
  </si>
  <si>
    <t>Cinpal Cia Indl De Peças</t>
  </si>
  <si>
    <t>Taboao Da Serra</t>
  </si>
  <si>
    <t>Hubner Ind Mecanica Ltda</t>
  </si>
  <si>
    <t>Araucaria, Pr</t>
  </si>
  <si>
    <t>Farina Componentes Automo</t>
  </si>
  <si>
    <t>Bento Goncalves</t>
  </si>
  <si>
    <t>Parker Hannifing Ind.Com</t>
  </si>
  <si>
    <t>São José Dos Ca</t>
  </si>
  <si>
    <t>Metalurgica Hassmann Sa</t>
  </si>
  <si>
    <t>Imigrante</t>
  </si>
  <si>
    <t>Master Sistemas Automotiv</t>
  </si>
  <si>
    <t>Lang Mekra Do Brasil Ltda</t>
  </si>
  <si>
    <t>Sorocaba- Sp</t>
  </si>
  <si>
    <t>Robert Bosch Direção Autom.</t>
  </si>
  <si>
    <t>Sorocaba  -  Sp</t>
  </si>
  <si>
    <t>Martinrea Honsel Brasil</t>
  </si>
  <si>
    <t>Monte Mor</t>
  </si>
  <si>
    <t>Sachs Autom.Brasil Ltda.</t>
  </si>
  <si>
    <t>Araraquara - Sp</t>
  </si>
  <si>
    <t>Stabilus Ltda</t>
  </si>
  <si>
    <t>Itajuba - Mg</t>
  </si>
  <si>
    <t>Progeral Ind De Art Plast</t>
  </si>
  <si>
    <t>Ipero</t>
  </si>
  <si>
    <t>Kongsberg Automotive</t>
  </si>
  <si>
    <t>Lemforder Do Brasil Ltda.</t>
  </si>
  <si>
    <t>Sorocaba - Sp.</t>
  </si>
  <si>
    <t>Cidade Clima De Pal. Com</t>
  </si>
  <si>
    <t>Palmeira</t>
  </si>
  <si>
    <t>Starsprings Do Brasil Ltd</t>
  </si>
  <si>
    <t>Araucaria - Pr.</t>
  </si>
  <si>
    <t>Prolind Industrial Ltda</t>
  </si>
  <si>
    <t>Sao Jose Dos Ca</t>
  </si>
  <si>
    <t>Hydro Extrusion Sweden AB</t>
  </si>
  <si>
    <t>VETLANDA</t>
  </si>
  <si>
    <t>Sabo Sistemas Automotivos</t>
  </si>
  <si>
    <t>São Paulo  -  S</t>
  </si>
  <si>
    <t>Volvo Penta Dealers Swede</t>
  </si>
  <si>
    <t/>
  </si>
  <si>
    <t>Volvo Penta Dealers Franc</t>
  </si>
  <si>
    <t>Volvo Penta Dealers Slova SKXX</t>
  </si>
  <si>
    <t>SK</t>
  </si>
  <si>
    <t>Volvo Penta Dealers Hunga</t>
  </si>
  <si>
    <t>HU</t>
  </si>
  <si>
    <t>Volvo Penta Dealers Austr</t>
  </si>
  <si>
    <t>Austria</t>
  </si>
  <si>
    <t>AT</t>
  </si>
  <si>
    <t>Volvo Penta Dealers Spain</t>
  </si>
  <si>
    <t>Spain</t>
  </si>
  <si>
    <t>Embrart</t>
  </si>
  <si>
    <t>JHD Componentes Mecanicos</t>
  </si>
  <si>
    <t>Bauru</t>
  </si>
  <si>
    <t>Ind Com Maq.E Equip.Pedro</t>
  </si>
  <si>
    <t>Pederneiras</t>
  </si>
  <si>
    <t>Ind. Tudor Sp De Baterias</t>
  </si>
  <si>
    <t>Requiph Ind.Com.Equip.Hid</t>
  </si>
  <si>
    <t>Piracicaba - Sp</t>
  </si>
  <si>
    <t>Tecnoroad Rodas Pneus Lt</t>
  </si>
  <si>
    <t>Americana</t>
  </si>
  <si>
    <t>Resfri Ar Climat Equip</t>
  </si>
  <si>
    <t>Vacaria</t>
  </si>
  <si>
    <t>Metokote Brasil Ltda</t>
  </si>
  <si>
    <t>Metalac S.A.Ind.E Comerci</t>
  </si>
  <si>
    <t>Sorocaba-Sp</t>
  </si>
  <si>
    <t>Randon S.A. Implementos E</t>
  </si>
  <si>
    <t>Valinhos</t>
  </si>
  <si>
    <t>International Ind Automot</t>
  </si>
  <si>
    <t>Canoas</t>
  </si>
  <si>
    <t>Ab Sistemas De Freios</t>
  </si>
  <si>
    <t>Campinas, Sp</t>
  </si>
  <si>
    <t>Fontaine</t>
  </si>
  <si>
    <t>International Indústria</t>
  </si>
  <si>
    <t>Schaeffler Brasil Ltda</t>
  </si>
  <si>
    <t>Daytec Ltda</t>
  </si>
  <si>
    <t>Juatuba - Mg</t>
  </si>
  <si>
    <t>Melco Automotive Do Brasi</t>
  </si>
  <si>
    <t>Barueri - Sp</t>
  </si>
  <si>
    <t>Betenheuserömontanini Ltd</t>
  </si>
  <si>
    <t>Colombo - Pr.</t>
  </si>
  <si>
    <t>Ask Do Brasil Ltda</t>
  </si>
  <si>
    <t>Sete Lagoas</t>
  </si>
  <si>
    <t>Quantum Ind. E Com. De Eq</t>
  </si>
  <si>
    <t>Alm. Tamandaré </t>
  </si>
  <si>
    <t>Truck Bus BRDID 117</t>
  </si>
  <si>
    <t>Dambroz Ind. Mec. E Matal</t>
  </si>
  <si>
    <t>Caxias Do Sul,</t>
  </si>
  <si>
    <t>Aksys Do Brasil Ltda</t>
  </si>
  <si>
    <t>Trw Automotive Ltda</t>
  </si>
  <si>
    <t>Santo Andre</t>
  </si>
  <si>
    <t>Elring Klinger Do Brasil</t>
  </si>
  <si>
    <t>Piracicaba</t>
  </si>
  <si>
    <t>Mahle Metal Leve S/A</t>
  </si>
  <si>
    <t>Itajuba</t>
  </si>
  <si>
    <t>Kspg Automotive Brasil</t>
  </si>
  <si>
    <t>Nova Odessa  Sp</t>
  </si>
  <si>
    <t>Tecnotubo Ind Peças Tubul</t>
  </si>
  <si>
    <t>Eaton Divisão Ghd</t>
  </si>
  <si>
    <t>Guarulhos - Sp</t>
  </si>
  <si>
    <t>Mocdrol Hidraulica Ltda</t>
  </si>
  <si>
    <t>Mococa</t>
  </si>
  <si>
    <t>Ind Brasileira Componente</t>
  </si>
  <si>
    <t>Jaguariuna  Sp</t>
  </si>
  <si>
    <t>Ccs Tecnologia E Servicos</t>
  </si>
  <si>
    <t>Limeira</t>
  </si>
  <si>
    <t>Pedertractor, Ind.E Com.D</t>
  </si>
  <si>
    <t>Fundimisa Fundição Usinag</t>
  </si>
  <si>
    <t>Santo Angelo</t>
  </si>
  <si>
    <t>Manuli Hidraulica Brasil</t>
  </si>
  <si>
    <t>Rkm Equip Hidraulicos Lt</t>
  </si>
  <si>
    <t>Ethos Industrial Ltda.</t>
  </si>
  <si>
    <t>Boituva, Sp</t>
  </si>
  <si>
    <t>Dini Textil In</t>
  </si>
  <si>
    <t>Ferraz De Vasco</t>
  </si>
  <si>
    <t>V. S. De Lima &amp; Cia Ltda</t>
  </si>
  <si>
    <t>Bragança Paulis</t>
  </si>
  <si>
    <t>Maxbolt Ind. E Com. De Me</t>
  </si>
  <si>
    <t>Itupeva</t>
  </si>
  <si>
    <t>Autoneum Brasil Texteis</t>
  </si>
  <si>
    <t>Taubate, Sp</t>
  </si>
  <si>
    <t>Fomeco Do Brasil Ind. Met</t>
  </si>
  <si>
    <t>Itupeva, Sp</t>
  </si>
  <si>
    <t>Metalsa Brasil Ind Com Au</t>
  </si>
  <si>
    <t>Campo Largo  Pr</t>
  </si>
  <si>
    <t>Pro-Metal Industrial Ltda</t>
  </si>
  <si>
    <t>Obenaus Ind E Com De Mola</t>
  </si>
  <si>
    <t>Pomerode</t>
  </si>
  <si>
    <t>Yazaki Do Brasil Ltda</t>
  </si>
  <si>
    <t>Irati</t>
  </si>
  <si>
    <t>Maxiforja Componentes Aut</t>
  </si>
  <si>
    <t>Pk Cables Brazil</t>
  </si>
  <si>
    <t>Campo Alegre, S</t>
  </si>
  <si>
    <t>Titanx Refrigeração De Mo</t>
  </si>
  <si>
    <t>Jaguariuna</t>
  </si>
  <si>
    <t>Leax Do Brasil Ltda</t>
  </si>
  <si>
    <t>MGI Coutier</t>
  </si>
  <si>
    <t>Tupy S.A</t>
  </si>
  <si>
    <t>Kimadeiras Industria Come</t>
  </si>
  <si>
    <t>Chevron Brasil Lubrifican</t>
  </si>
  <si>
    <t>Manserv - Montagem E Man</t>
  </si>
  <si>
    <t>Sao Caetano Do</t>
  </si>
  <si>
    <t>Elanders Artcopy Rep De</t>
  </si>
  <si>
    <t>Soluemba Embalagens Indus</t>
  </si>
  <si>
    <t>Campo Magro, Pr</t>
  </si>
  <si>
    <t>Bras Onda Papelao Ondulad</t>
  </si>
  <si>
    <t>Wetzel S.A - Divisao Ferr</t>
  </si>
  <si>
    <t>Joinville, Sc</t>
  </si>
  <si>
    <t>Haldex Do Brasil Ind. E C</t>
  </si>
  <si>
    <t>Nekarth Ind.De Pecas E Ma</t>
  </si>
  <si>
    <t>Osasco, Sp</t>
  </si>
  <si>
    <t>Thyssenkrupp Bilstein</t>
  </si>
  <si>
    <t>Ibirite, Mg</t>
  </si>
  <si>
    <t>Painco Indústria E Comérc</t>
  </si>
  <si>
    <t>Rio Das Pedras,</t>
  </si>
  <si>
    <t>Rotomixbrasil Indústria E</t>
  </si>
  <si>
    <t>Agudos</t>
  </si>
  <si>
    <t>Hubner Componentes E Sist</t>
  </si>
  <si>
    <t>Ponta Grossa</t>
  </si>
  <si>
    <t>Croma Revestimentos Tecni</t>
  </si>
  <si>
    <t>São Paulo</t>
  </si>
  <si>
    <t>Whb Fundição S.A</t>
  </si>
  <si>
    <t>Glória Do Goitá</t>
  </si>
  <si>
    <t>Reale Industria E Comerci</t>
  </si>
  <si>
    <t>Hortolandia</t>
  </si>
  <si>
    <t>Sulbras Moldes E Plastico</t>
  </si>
  <si>
    <t>Salto</t>
  </si>
  <si>
    <t>Gnotec Reftele Ab</t>
  </si>
  <si>
    <t>Reftele</t>
  </si>
  <si>
    <t>Veyance Technologies Bras</t>
  </si>
  <si>
    <t>Itapevi</t>
  </si>
  <si>
    <t>Fazenda Rio Grande</t>
  </si>
  <si>
    <t>Verzino Industrial Ltda</t>
  </si>
  <si>
    <t>Braganca Paulis</t>
  </si>
  <si>
    <t>Metalurgica Gerarduzzi</t>
  </si>
  <si>
    <t>Caracas</t>
  </si>
  <si>
    <t>VE</t>
  </si>
  <si>
    <t>Italtractor Landroni Ltda</t>
  </si>
  <si>
    <t>Atibaia, Sp</t>
  </si>
  <si>
    <t>Granaco Fundicao Ltda</t>
  </si>
  <si>
    <t>Benteler Sist Automotivos</t>
  </si>
  <si>
    <t>Porto Real    R</t>
  </si>
  <si>
    <t>Whb Fundicao S.A</t>
  </si>
  <si>
    <t>Chr Berner Mölnl</t>
  </si>
  <si>
    <t>Mölnlycke</t>
  </si>
  <si>
    <t>Bosch Rexroth Ltda</t>
  </si>
  <si>
    <t>Electro Aco Altona S A</t>
  </si>
  <si>
    <t>Blumenau</t>
  </si>
  <si>
    <t>Havd Group Mdal</t>
  </si>
  <si>
    <t>Mölndal </t>
  </si>
  <si>
    <t>Anders Bard Träprodukter</t>
  </si>
  <si>
    <t>Broaryd</t>
  </si>
  <si>
    <t>Aring Equipment Company</t>
  </si>
  <si>
    <t>Butler</t>
  </si>
  <si>
    <t>Madison</t>
  </si>
  <si>
    <t>Eau Claire</t>
  </si>
  <si>
    <t>De Pere</t>
  </si>
  <si>
    <t>Associated Supply Company</t>
  </si>
  <si>
    <t>Lubbock</t>
  </si>
  <si>
    <t>Odessa</t>
  </si>
  <si>
    <t>Amarillo</t>
  </si>
  <si>
    <t>Vida Pack Pall</t>
  </si>
  <si>
    <t>Hestra</t>
  </si>
  <si>
    <t>Talent Plastics Gislaved AB</t>
  </si>
  <si>
    <t>GISLAVED</t>
  </si>
  <si>
    <t>Ljungbergs Snickeri Ab</t>
  </si>
  <si>
    <t>Älvängen</t>
  </si>
  <si>
    <t>Lydde Mekaniska Verkstad</t>
  </si>
  <si>
    <t>Kinna</t>
  </si>
  <si>
    <t>J.A. Adolfsson Ab</t>
  </si>
  <si>
    <t>Tranemo</t>
  </si>
  <si>
    <t>APak AB</t>
  </si>
  <si>
    <t>Mölndal</t>
  </si>
  <si>
    <t>Sealed Air Aneby</t>
  </si>
  <si>
    <t>ANEBY</t>
  </si>
  <si>
    <t>Rydaholms Träförädling Ab</t>
  </si>
  <si>
    <t>Rydaholm</t>
  </si>
  <si>
    <t>Skepplanda</t>
  </si>
  <si>
    <t>T Ahlgren Skillr</t>
  </si>
  <si>
    <t>SKILLINGARYD</t>
  </si>
  <si>
    <t>Vida Packaging</t>
  </si>
  <si>
    <t>Ryd</t>
  </si>
  <si>
    <t>Proton Skillryd</t>
  </si>
  <si>
    <t>Ljungbergs Snickeri</t>
  </si>
  <si>
    <t>Vänersborg</t>
  </si>
  <si>
    <t>Rekyl Anderstorp</t>
  </si>
  <si>
    <t>ANDERSTORP</t>
  </si>
  <si>
    <t>Vida Packaging Logistics</t>
  </si>
  <si>
    <t>Borlänge</t>
  </si>
  <si>
    <t>Denson Logistics Ab</t>
  </si>
  <si>
    <t>Botsmark</t>
  </si>
  <si>
    <t>Indlås Nassjo</t>
  </si>
  <si>
    <t>Nässjö</t>
  </si>
  <si>
    <t>ELPRESS KRAMFORS</t>
  </si>
  <si>
    <t>KRAMFORS</t>
  </si>
  <si>
    <t>Goodtech Solutions Manufa</t>
  </si>
  <si>
    <t>Arvika</t>
  </si>
  <si>
    <t>BTT Kisa</t>
  </si>
  <si>
    <t>KISA</t>
  </si>
  <si>
    <t>Norma Sweden AB</t>
  </si>
  <si>
    <t>Andrénplast Ab</t>
  </si>
  <si>
    <t>A C Kristinehamn</t>
  </si>
  <si>
    <t>KRISTINEHAMN</t>
  </si>
  <si>
    <t>Prototal Jkpg</t>
  </si>
  <si>
    <t>Jönköping</t>
  </si>
  <si>
    <t>Wright Equipment</t>
  </si>
  <si>
    <t>East Peoria</t>
  </si>
  <si>
    <t>Mcallister Equipment Co.</t>
  </si>
  <si>
    <t>Rockford</t>
  </si>
  <si>
    <t>Autoliv Vårgårda</t>
  </si>
  <si>
    <t>Vårgårda</t>
  </si>
  <si>
    <t>Power Equipment Company</t>
  </si>
  <si>
    <t>Denver</t>
  </si>
  <si>
    <t>Sierra Machinery</t>
  </si>
  <si>
    <t>El Paso</t>
  </si>
  <si>
    <t>Golden Equipment Company</t>
  </si>
  <si>
    <t>Albuquerque</t>
  </si>
  <si>
    <t>Wajax Industries Limited</t>
  </si>
  <si>
    <t>Grand Prairie,</t>
  </si>
  <si>
    <t>CA</t>
  </si>
  <si>
    <t>Strongco, Inc.</t>
  </si>
  <si>
    <t>Fort Mcmurray,</t>
  </si>
  <si>
    <t>EUROFORM TRANAS</t>
  </si>
  <si>
    <t>Tranås</t>
  </si>
  <si>
    <t>Horda Gr Horda</t>
  </si>
  <si>
    <t>HORDA</t>
  </si>
  <si>
    <t>BOR</t>
  </si>
  <si>
    <t>Horda S Horda</t>
  </si>
  <si>
    <t>Rami - Ra Miller Industri</t>
  </si>
  <si>
    <t>Grand Haven</t>
  </si>
  <si>
    <t>Automatind Gävle</t>
  </si>
  <si>
    <t>Gävle</t>
  </si>
  <si>
    <t>Quehenberger Logistics GmbH</t>
  </si>
  <si>
    <t>Eberstalzell</t>
  </si>
  <si>
    <t>Parker Hannifin Manufacturing</t>
  </si>
  <si>
    <t>Falköping</t>
  </si>
  <si>
    <t>Stena Stal Molko</t>
  </si>
  <si>
    <t>MOLKOM</t>
  </si>
  <si>
    <t>Landqv Mek Nosse</t>
  </si>
  <si>
    <t>NOSSEBRO</t>
  </si>
  <si>
    <t>Bufab Swe Värnam</t>
  </si>
  <si>
    <t>Värnamo</t>
  </si>
  <si>
    <t>Borflex Corvol</t>
  </si>
  <si>
    <t>Corvol-l'Orgueilleux</t>
  </si>
  <si>
    <t>Al-Futtaim Auto &amp; Machine</t>
  </si>
  <si>
    <t>Jeddah</t>
  </si>
  <si>
    <t>SA</t>
  </si>
  <si>
    <t>Holmgrens Gnosjo</t>
  </si>
  <si>
    <t>Gnosjö</t>
  </si>
  <si>
    <t>Saipa Diesel Ind Mfg Co</t>
  </si>
  <si>
    <t>Tehran</t>
  </si>
  <si>
    <t>KD</t>
  </si>
  <si>
    <t>VOLVO BUS UDDEVALLA</t>
  </si>
  <si>
    <t>Uddevalla</t>
  </si>
  <si>
    <t>LEAX Mek Koping</t>
  </si>
  <si>
    <t>Köping</t>
  </si>
  <si>
    <t>Autotube Ulriceh</t>
  </si>
  <si>
    <t>ULRICEHAMN</t>
  </si>
  <si>
    <t>Bharat Karlskoga</t>
  </si>
  <si>
    <t>KARLSKOGA</t>
  </si>
  <si>
    <t>BorgB Finspång</t>
  </si>
  <si>
    <t>Finspång</t>
  </si>
  <si>
    <t>Isringh Kbacka</t>
  </si>
  <si>
    <t>KUNGSBACKA</t>
  </si>
  <si>
    <t>Bra Vision Braås</t>
  </si>
  <si>
    <t>Braås</t>
  </si>
  <si>
    <t>Aktiebolaget Mönsterås Metalls</t>
  </si>
  <si>
    <t>Mönsterås</t>
  </si>
  <si>
    <t>Mekanotjänst Lju</t>
  </si>
  <si>
    <t>LJUSDAL</t>
  </si>
  <si>
    <t>NORDIC PLASTICS Trelleb.</t>
  </si>
  <si>
    <t>TRELLEBORG</t>
  </si>
  <si>
    <t>NGC CORNAGLIA DO BRASIL MAQUINAS</t>
  </si>
  <si>
    <t>SÃO JOSE DOS PINHAIS</t>
  </si>
  <si>
    <t>Sv Expand Atvbrg</t>
  </si>
  <si>
    <t>Åtvidaberg</t>
  </si>
  <si>
    <t>Landegrens Legomek Ab</t>
  </si>
  <si>
    <t>Norrköping</t>
  </si>
  <si>
    <t>Dafo Vehicle Fire Protection AB</t>
  </si>
  <si>
    <t>STOCKHOLM</t>
  </si>
  <si>
    <t>Esma Försäljning AB</t>
  </si>
  <si>
    <t>Spånga</t>
  </si>
  <si>
    <t>Joba Rörteknik AB</t>
  </si>
  <si>
    <t>Linköping</t>
  </si>
  <si>
    <t>Koito Europe Ltd</t>
  </si>
  <si>
    <t>Droitwich</t>
  </si>
  <si>
    <t>GB</t>
  </si>
  <si>
    <t>Eliasson &amp; Lund Industrial Partner</t>
  </si>
  <si>
    <t>Specma Tranemo</t>
  </si>
  <si>
    <t>TRANEMO</t>
  </si>
  <si>
    <t>FUJI ESKILSTUNA</t>
  </si>
  <si>
    <t>1360 Ghent Handling &amp; Distribu</t>
  </si>
  <si>
    <t>Gent</t>
  </si>
  <si>
    <t>Auson Kungsbacka</t>
  </si>
  <si>
    <t>NITATOR HYLTEBRU</t>
  </si>
  <si>
    <t>HYLTEBRUK</t>
  </si>
  <si>
    <t>EMAB ERL ANDERST</t>
  </si>
  <si>
    <t>Starsprings AB</t>
  </si>
  <si>
    <t>HERRLJUNGA</t>
  </si>
  <si>
    <t>General Engineering Servi</t>
  </si>
  <si>
    <t>Ruwi</t>
  </si>
  <si>
    <t>OM</t>
  </si>
  <si>
    <t>Tyler Equipment Corporati</t>
  </si>
  <si>
    <t>East Longmeadow</t>
  </si>
  <si>
    <t>Flodins Filter AB</t>
  </si>
  <si>
    <t>LYSEKIL</t>
  </si>
  <si>
    <t>Trell Auto Fheda</t>
  </si>
  <si>
    <t>FORSHEDA</t>
  </si>
  <si>
    <t>Suzuki Garphytt</t>
  </si>
  <si>
    <t>GARPHYTTAN</t>
  </si>
  <si>
    <t>Saint-Gobain Isover Ab</t>
  </si>
  <si>
    <t>Billesholm</t>
  </si>
  <si>
    <t>Int Alum Etuna</t>
  </si>
  <si>
    <t>Bulten GOTHENBURG</t>
  </si>
  <si>
    <t>American Cooling Systems</t>
  </si>
  <si>
    <t>Grand Rapids</t>
  </si>
  <si>
    <t>Tokyo Radiator Mfg Co LTD</t>
  </si>
  <si>
    <t>Fujisawa City,</t>
  </si>
  <si>
    <t>JP</t>
  </si>
  <si>
    <t>Tokyo Roki Co Ltd</t>
  </si>
  <si>
    <t>Kusatsu</t>
  </si>
  <si>
    <t>Brano Hradec</t>
  </si>
  <si>
    <t>Hradec-nad-Moravici</t>
  </si>
  <si>
    <t>CZ</t>
  </si>
  <si>
    <t>Tilka Trad Monst</t>
  </si>
  <si>
    <t>Hydroscand Orebro</t>
  </si>
  <si>
    <t>Örebro</t>
  </si>
  <si>
    <t>ASTOR KONZ. 1st WH</t>
  </si>
  <si>
    <t>AJKA</t>
  </si>
  <si>
    <t>Ang Industries Ltd INNDA</t>
  </si>
  <si>
    <t>Noida</t>
  </si>
  <si>
    <t>NIPPON ROISSY</t>
  </si>
  <si>
    <t>ROISSY-EN-FRANCE</t>
  </si>
  <si>
    <t>Bulten Hallstahammar</t>
  </si>
  <si>
    <t>HALLSTAHAMMAR</t>
  </si>
  <si>
    <t>HGF Halmstad</t>
  </si>
  <si>
    <t>HALMSTAD</t>
  </si>
  <si>
    <t>Helens Rör Ab</t>
  </si>
  <si>
    <t>Halmstad</t>
  </si>
  <si>
    <t>H Ror Halmstad</t>
  </si>
  <si>
    <t>KNARED</t>
  </si>
  <si>
    <t>Lago Industri AB</t>
  </si>
  <si>
    <t>ITW Sv Bredaryd</t>
  </si>
  <si>
    <t>BREDARYD</t>
  </si>
  <si>
    <t>Rotor Clip Co. Inc.</t>
  </si>
  <si>
    <t>Somerset</t>
  </si>
  <si>
    <t>Lesj Ind Hljung</t>
  </si>
  <si>
    <t>Heurlins Vberg</t>
  </si>
  <si>
    <t>VARBERG</t>
  </si>
  <si>
    <t>Autotube</t>
  </si>
  <si>
    <t>Volvo Technology Ab</t>
  </si>
  <si>
    <t>Holsby Holsbybr</t>
  </si>
  <si>
    <t>HOLSBYBRUNN</t>
  </si>
  <si>
    <t>Leax Skaraborg AB</t>
  </si>
  <si>
    <t>AQ Special Sheet Metal AB</t>
  </si>
  <si>
    <t>Lyrestad</t>
  </si>
  <si>
    <t>NOLATO GOTENE</t>
  </si>
  <si>
    <t>Götene</t>
  </si>
  <si>
    <t>FAMECO HILLERSTO</t>
  </si>
  <si>
    <t>HILLERSTORP</t>
  </si>
  <si>
    <t>Be-Ge Stece Ab</t>
  </si>
  <si>
    <t>Ind Gummi Skogas</t>
  </si>
  <si>
    <t>Skogås</t>
  </si>
  <si>
    <t>NEDSCHROEF STLJE</t>
  </si>
  <si>
    <t>Södertälje</t>
  </si>
  <si>
    <t>Primo Limmared</t>
  </si>
  <si>
    <t>LIMMARED</t>
  </si>
  <si>
    <t>SPX FLOW TECHNOLOGY POLAND SP.Z O.O</t>
  </si>
  <si>
    <t>BYDGOSZCZ</t>
  </si>
  <si>
    <t>Volvo Penta Utv.</t>
  </si>
  <si>
    <t>Kärnsund Wood Link Ab</t>
  </si>
  <si>
    <t>Kållered</t>
  </si>
  <si>
    <t>Json Met Orebro</t>
  </si>
  <si>
    <t>Fundo Components Ab</t>
  </si>
  <si>
    <t>Charlottenberg</t>
  </si>
  <si>
    <t>NYA ARVIKA</t>
  </si>
  <si>
    <t>ARVIKA</t>
  </si>
  <si>
    <t>FORGEX SWEDEN AB</t>
  </si>
  <si>
    <t>CEVA Logistic</t>
  </si>
  <si>
    <t>Willebroek</t>
  </si>
  <si>
    <t>Volvo Industrial De Mexic</t>
  </si>
  <si>
    <t>Tultitlan</t>
  </si>
  <si>
    <t>MX</t>
  </si>
  <si>
    <t>Core Materials Corp</t>
  </si>
  <si>
    <t>Gaffney</t>
  </si>
  <si>
    <t>Volmaquinaria De Contr. E</t>
  </si>
  <si>
    <t>GUADALAJARA</t>
  </si>
  <si>
    <t>ES</t>
  </si>
  <si>
    <t>Samp Bentivoglio</t>
  </si>
  <si>
    <t>BENTIVOGLIO</t>
  </si>
  <si>
    <t>Kockums Kallinge</t>
  </si>
  <si>
    <t>KALLINGE</t>
  </si>
  <si>
    <t>ESTAMPAC MUTILVA</t>
  </si>
  <si>
    <t>MUTILVA ALTA</t>
  </si>
  <si>
    <t>Alfapac Ab</t>
  </si>
  <si>
    <t>Åsbro</t>
  </si>
  <si>
    <t>Momento Flen</t>
  </si>
  <si>
    <t>FLEN</t>
  </si>
  <si>
    <t>KB Comp Orkellj</t>
  </si>
  <si>
    <t>Örkelljunga</t>
  </si>
  <si>
    <t>Lydall Westex</t>
  </si>
  <si>
    <t>Hamptonville</t>
  </si>
  <si>
    <t>KBM Kville Torsl</t>
  </si>
  <si>
    <t>TORSLANDA</t>
  </si>
  <si>
    <t>Boxholms Pr Boxh</t>
  </si>
  <si>
    <t>BOXHOLM</t>
  </si>
  <si>
    <t>International Aluminium Casting</t>
  </si>
  <si>
    <t>HULTSFRED</t>
  </si>
  <si>
    <t>J&amp;P Ind Ostersu</t>
  </si>
  <si>
    <t>Östersund </t>
  </si>
  <si>
    <t>ESSVE KUNGALV</t>
  </si>
  <si>
    <t>Kungälv</t>
  </si>
  <si>
    <t>Borox Eneryda</t>
  </si>
  <si>
    <t>ENERYDA</t>
  </si>
  <si>
    <t>Ribo Verken VF</t>
  </si>
  <si>
    <t>Västra Frölunda</t>
  </si>
  <si>
    <t>Lesj Fjad Lesjfs</t>
  </si>
  <si>
    <t>Lesjöfors</t>
  </si>
  <si>
    <t>GA Lindberg Mlnl</t>
  </si>
  <si>
    <t>Linde M Lindesbg</t>
  </si>
  <si>
    <t>LINDESBERG</t>
  </si>
  <si>
    <t>Weland AB</t>
  </si>
  <si>
    <t>Smålandsstenar</t>
  </si>
  <si>
    <t>ProtIndPul Atorp</t>
  </si>
  <si>
    <t>Ljuders Nickelsilfverfabrik AB</t>
  </si>
  <si>
    <t>HOVMANTORP</t>
  </si>
  <si>
    <t>Metallfabriken Ljunghäll Ab</t>
  </si>
  <si>
    <t>Södra Vi</t>
  </si>
  <si>
    <t>Ljungarps Ljugps</t>
  </si>
  <si>
    <t>LJUNGSARP</t>
  </si>
  <si>
    <t>Schoneweiss &amp; Co Gmbh Werk II</t>
  </si>
  <si>
    <t>Gevelsberg</t>
  </si>
  <si>
    <t>A-Extrusion Ab</t>
  </si>
  <si>
    <t>ALSTERMO</t>
  </si>
  <si>
    <t>NOLATO SKANES FA</t>
  </si>
  <si>
    <t>Skånes Fagerhult</t>
  </si>
  <si>
    <t>Flagler Construction Equi</t>
  </si>
  <si>
    <t>Fort Myers</t>
  </si>
  <si>
    <t>Jacksonville</t>
  </si>
  <si>
    <t>Davie</t>
  </si>
  <si>
    <t>Rudd Equipment Company</t>
  </si>
  <si>
    <t>Leetsdale</t>
  </si>
  <si>
    <t>Clearfield</t>
  </si>
  <si>
    <t>Elanders Sverige Ab</t>
  </si>
  <si>
    <t>Marcus Komp Järn</t>
  </si>
  <si>
    <t>Järna</t>
  </si>
  <si>
    <t>Precomp Ulrhamn</t>
  </si>
  <si>
    <t>Mistra Harjumaa</t>
  </si>
  <si>
    <t>RAASIKU</t>
  </si>
  <si>
    <t>EE</t>
  </si>
  <si>
    <t>Spring Sys Trsas</t>
  </si>
  <si>
    <t>Torsås</t>
  </si>
  <si>
    <t>Plastex Skeftea</t>
  </si>
  <si>
    <t>Skellefteå</t>
  </si>
  <si>
    <t>Westfalia Metal Hoses GmbH</t>
  </si>
  <si>
    <t>HILCHENBACH</t>
  </si>
  <si>
    <t>AB KILS AUTOMATSVARVNING</t>
  </si>
  <si>
    <t>KIL</t>
  </si>
  <si>
    <t>Gnotec Kinnared AB</t>
  </si>
  <si>
    <t>KINNARED</t>
  </si>
  <si>
    <t>REHC Amal</t>
  </si>
  <si>
    <t>Åmål</t>
  </si>
  <si>
    <t>Shiloh Industries AB Forsheda</t>
  </si>
  <si>
    <t>Mitras Winsford</t>
  </si>
  <si>
    <t>Winsford</t>
  </si>
  <si>
    <t>Agrostroj Pelhrimov</t>
  </si>
  <si>
    <t>Pelhrimov</t>
  </si>
  <si>
    <t>FORM-PLAST BYDGO</t>
  </si>
  <si>
    <t>HellermannTyton AB</t>
  </si>
  <si>
    <t>Arlandastad</t>
  </si>
  <si>
    <t>Calix Eskilstuna</t>
  </si>
  <si>
    <t>Rehobot Etuna</t>
  </si>
  <si>
    <t>Mayer'S Cars And Trucks</t>
  </si>
  <si>
    <t>Tel Aviv-Yafo</t>
  </si>
  <si>
    <t>IL</t>
  </si>
  <si>
    <t>Volvo Ce Italia Spa</t>
  </si>
  <si>
    <t>Anzola dell'Emilia</t>
  </si>
  <si>
    <t>Nordlings Sågverk &amp; Träva</t>
  </si>
  <si>
    <t>Rävlanda</t>
  </si>
  <si>
    <t>Ascendum Baumaschinen Österreich GmbH</t>
  </si>
  <si>
    <t>Bergheim/Salzbu</t>
  </si>
  <si>
    <t>Rl Hudson &amp; Company</t>
  </si>
  <si>
    <t>Broken Arrow</t>
  </si>
  <si>
    <t>Arno-Remmen AB</t>
  </si>
  <si>
    <t>DONALDSON DOMJEA</t>
  </si>
  <si>
    <t>DOMJEAN</t>
  </si>
  <si>
    <t>DHL service logistique</t>
  </si>
  <si>
    <t>Saint-Quentin-Fallavier</t>
  </si>
  <si>
    <t>Casappa Cavalli</t>
  </si>
  <si>
    <t>Collecchio</t>
  </si>
  <si>
    <t>Promens Annezin</t>
  </si>
  <si>
    <t>ANNEZIN</t>
  </si>
  <si>
    <t>Titanx Engine Cooling Ab</t>
  </si>
  <si>
    <t>Sölvesborg</t>
  </si>
  <si>
    <t>Plast Ori Atorp</t>
  </si>
  <si>
    <t>CHEMOSVIT STROJCHEM, s.r.o.</t>
  </si>
  <si>
    <t>Svit</t>
  </si>
  <si>
    <t>Gates Pt Spain , Sa</t>
  </si>
  <si>
    <t>Balsareny</t>
  </si>
  <si>
    <t>BE-GE Oskarshamn</t>
  </si>
  <si>
    <t>OSKARSHAMN</t>
  </si>
  <si>
    <t>NITATOR OSKARSTR</t>
  </si>
  <si>
    <t>Oskarström</t>
  </si>
  <si>
    <t>ADEmis Grenoble</t>
  </si>
  <si>
    <t>GRENOBLE</t>
  </si>
  <si>
    <t>Gotlands Gummifabrik AB</t>
  </si>
  <si>
    <t>HEMSE</t>
  </si>
  <si>
    <t>Dachser Se c/o OSRAM</t>
  </si>
  <si>
    <t>Überherrn</t>
  </si>
  <si>
    <t>Profilgr Aseda</t>
  </si>
  <si>
    <t>Åseda</t>
  </si>
  <si>
    <t>GKN</t>
  </si>
  <si>
    <t>KÖPING</t>
  </si>
  <si>
    <t>Beslag och Metall</t>
  </si>
  <si>
    <t>Ekenässjön</t>
  </si>
  <si>
    <t>Courbis Romans</t>
  </si>
  <si>
    <t>ROMANS</t>
  </si>
  <si>
    <t>Mecanique Aurec</t>
  </si>
  <si>
    <t>Aurec-sur-Loire</t>
  </si>
  <si>
    <t>Perfekta Industrier AB</t>
  </si>
  <si>
    <t>Hydrosc Got</t>
  </si>
  <si>
    <t>NORDISKA K AMAL</t>
  </si>
  <si>
    <t>Oetiker Sweden Ab</t>
  </si>
  <si>
    <t>Masselini Petit</t>
  </si>
  <si>
    <t>Le Petit-Quevilly</t>
  </si>
  <si>
    <t>NOLATO HISINGS B</t>
  </si>
  <si>
    <t>HISINGS BACKA</t>
  </si>
  <si>
    <t>Prestando Tborg</t>
  </si>
  <si>
    <t>Metallox Mably</t>
  </si>
  <si>
    <t>MABLY</t>
  </si>
  <si>
    <t>Stauff Vineuil</t>
  </si>
  <si>
    <t>VINEUIL</t>
  </si>
  <si>
    <t>Valbormida Busa</t>
  </si>
  <si>
    <t>Busano</t>
  </si>
  <si>
    <t>Valbormida Bubb</t>
  </si>
  <si>
    <t>BUBBIO</t>
  </si>
  <si>
    <t>Buisard Sable Su</t>
  </si>
  <si>
    <t>Sablé-sur-Sarthe</t>
  </si>
  <si>
    <t>Ling Met Hlltrp</t>
  </si>
  <si>
    <t>AGES METALL URYD</t>
  </si>
  <si>
    <t>UNNARYD</t>
  </si>
  <si>
    <t>Poncin Tarare</t>
  </si>
  <si>
    <t>TARARE</t>
  </si>
  <si>
    <t>VCE BELLEY</t>
  </si>
  <si>
    <t>Belley</t>
  </si>
  <si>
    <t>Cooper S Bielsko</t>
  </si>
  <si>
    <t>BIELSKO-BIALA</t>
  </si>
  <si>
    <t>Ekenas Mekaniska AB</t>
  </si>
  <si>
    <t>Leif Carpmans Ab</t>
  </si>
  <si>
    <t>Hjo</t>
  </si>
  <si>
    <t>DONG HWAN CHANG</t>
  </si>
  <si>
    <t>CHANGWON</t>
  </si>
  <si>
    <t>AQ Segerstrom &amp; Svensson Konkursbo</t>
  </si>
  <si>
    <t>Tibnor Kpg</t>
  </si>
  <si>
    <t>DS Smith Packaging Sweden AB</t>
  </si>
  <si>
    <t>MARIESTAD</t>
  </si>
  <si>
    <t>DONGSUNG TCS Co Ltd</t>
  </si>
  <si>
    <t>Gimhae</t>
  </si>
  <si>
    <t>IAC Group Skara</t>
  </si>
  <si>
    <t>Skara</t>
  </si>
  <si>
    <t>Trelleborg Ersmark</t>
  </si>
  <si>
    <t>ERSMARK</t>
  </si>
  <si>
    <t>Strangnas Mekaniska Ab</t>
  </si>
  <si>
    <t>Strängnäs</t>
  </si>
  <si>
    <t>Presto Brandsäkerhet Ab</t>
  </si>
  <si>
    <t>Katrineholm</t>
  </si>
  <si>
    <t>Nakata Plant</t>
  </si>
  <si>
    <t>Toyama</t>
  </si>
  <si>
    <t>VBG Vanersborg</t>
  </si>
  <si>
    <t>Volvo Penta Canada</t>
  </si>
  <si>
    <t>Vancouver B C</t>
  </si>
  <si>
    <t>Specma</t>
  </si>
  <si>
    <t>SHIN IL PRECISION CO.LTD</t>
  </si>
  <si>
    <t>Gangneung</t>
  </si>
  <si>
    <t>Anva Polytech Ab</t>
  </si>
  <si>
    <t>Sunne</t>
  </si>
  <si>
    <t>NMC Cellfoam AB</t>
  </si>
  <si>
    <t>Malmö</t>
  </si>
  <si>
    <t>Whanam Electronics Co. Lt</t>
  </si>
  <si>
    <t>INCHEON</t>
  </si>
  <si>
    <t>Stonerdg Orebro</t>
  </si>
  <si>
    <t>Logistica Subirana</t>
  </si>
  <si>
    <t>BARCELONA</t>
  </si>
  <si>
    <t>Maskina Alvesta</t>
  </si>
  <si>
    <t>ALVESTA</t>
  </si>
  <si>
    <t>DENSO EUR WEESP</t>
  </si>
  <si>
    <t>WEESP</t>
  </si>
  <si>
    <t>NL</t>
  </si>
  <si>
    <t>Marine Center Finland Oy</t>
  </si>
  <si>
    <t>Helsingfors</t>
  </si>
  <si>
    <t>FI</t>
  </si>
  <si>
    <t>KLINGER SWEDEN AB</t>
  </si>
  <si>
    <t>Järfälla</t>
  </si>
  <si>
    <t>IndPartn Etuna</t>
  </si>
  <si>
    <t>ACGB Bavent</t>
  </si>
  <si>
    <t>BAVENT</t>
  </si>
  <si>
    <t>Pierb Yutz</t>
  </si>
  <si>
    <t>Basse-Ham</t>
  </si>
  <si>
    <t>Defontaine Sa</t>
  </si>
  <si>
    <t>La Bruffière</t>
  </si>
  <si>
    <t>Mitsub Born</t>
  </si>
  <si>
    <t>BORN</t>
  </si>
  <si>
    <t>Buderus Wetzlar</t>
  </si>
  <si>
    <t>WETZLAR</t>
  </si>
  <si>
    <t>ZAMPART KARLSTAD</t>
  </si>
  <si>
    <t>KARLSTAD</t>
  </si>
  <si>
    <t>Hygap Oskarstrom</t>
  </si>
  <si>
    <t>SKF Sverige AB</t>
  </si>
  <si>
    <t>LANDSKRONA</t>
  </si>
  <si>
    <t>Oy Rolac Ab</t>
  </si>
  <si>
    <t>Vanda</t>
  </si>
  <si>
    <t>FONDERIE VENISSI</t>
  </si>
  <si>
    <t>Cofat Mateur</t>
  </si>
  <si>
    <t>TUNIS</t>
  </si>
  <si>
    <t>TN</t>
  </si>
  <si>
    <t>VOLVO DO BRASIL VEICULOS</t>
  </si>
  <si>
    <t>São Jose dos Pinhais</t>
  </si>
  <si>
    <t>Volvo Peru S.A./Pdc</t>
  </si>
  <si>
    <t>Callao</t>
  </si>
  <si>
    <t>PE</t>
  </si>
  <si>
    <t>Sungjin Kimhae</t>
  </si>
  <si>
    <t>Alps Electric Ireland Ltd</t>
  </si>
  <si>
    <t>Cork</t>
  </si>
  <si>
    <t>IE</t>
  </si>
  <si>
    <t>Continental Regensburg(LAGO A3)</t>
  </si>
  <si>
    <t>Regensburg</t>
  </si>
  <si>
    <t>Proton Finishing Forsheda</t>
  </si>
  <si>
    <t>Forsheda</t>
  </si>
  <si>
    <t>EBP</t>
  </si>
  <si>
    <t>Olofström</t>
  </si>
  <si>
    <t>Svenska Magnetfabriken Ab</t>
  </si>
  <si>
    <t>Västerås</t>
  </si>
  <si>
    <t>Bewi Automotive AB</t>
  </si>
  <si>
    <t>SKARA</t>
  </si>
  <si>
    <t>Bosch Esp Aranj</t>
  </si>
  <si>
    <t>ARANJUEZ</t>
  </si>
  <si>
    <t>DOMETIC SCAN VF</t>
  </si>
  <si>
    <t>Talleres Fabio Murga S.A.</t>
  </si>
  <si>
    <t>Balmaseda</t>
  </si>
  <si>
    <t>TVA Verc Loker</t>
  </si>
  <si>
    <t>LOKEREN</t>
  </si>
  <si>
    <t>Sachs Slovakia S.R.O.</t>
  </si>
  <si>
    <t>Trnava</t>
  </si>
  <si>
    <t>ProCell i Linkoping AB</t>
  </si>
  <si>
    <t>LINKÖPING</t>
  </si>
  <si>
    <t>DELPHI AUTO GOT</t>
  </si>
  <si>
    <t>SDMO Industrie</t>
  </si>
  <si>
    <t>Guipavas</t>
  </si>
  <si>
    <t>Heungkuk Metaltech Co.,</t>
  </si>
  <si>
    <t>Asan</t>
  </si>
  <si>
    <t>Rman Varnamo</t>
  </si>
  <si>
    <t>Specma Hydraulic AB</t>
  </si>
  <si>
    <t>Våxtorp</t>
  </si>
  <si>
    <t>Bucher Frutingen</t>
  </si>
  <si>
    <t>FRUTIGEN</t>
  </si>
  <si>
    <t>CH</t>
  </si>
  <si>
    <t>Weland Plastic AB</t>
  </si>
  <si>
    <t>Pps Group A.S.</t>
  </si>
  <si>
    <t>Detva</t>
  </si>
  <si>
    <t>Valeo Auto-Electric Gmbh</t>
  </si>
  <si>
    <t>Veszprem</t>
  </si>
  <si>
    <t>SKF Poznan</t>
  </si>
  <si>
    <t>POZNAN</t>
  </si>
  <si>
    <t>KNORR BREM.</t>
  </si>
  <si>
    <t>GLOS</t>
  </si>
  <si>
    <t>Punch Powertrain StTruiden</t>
  </si>
  <si>
    <t>Sint-Truiden</t>
  </si>
  <si>
    <t>VOLVO BUS PREVOST CANADA</t>
  </si>
  <si>
    <t>QUÉBEC</t>
  </si>
  <si>
    <t>Bilia Entreprenörmaskiner</t>
  </si>
  <si>
    <t>Roskilde</t>
  </si>
  <si>
    <t>DK</t>
  </si>
  <si>
    <t>O/Cava Meccanica S.p.a.</t>
  </si>
  <si>
    <t>Ferrere</t>
  </si>
  <si>
    <t>Aptiv Services Poland S.A.</t>
  </si>
  <si>
    <t>Jelesnia</t>
  </si>
  <si>
    <t>VLC c/o Schenker</t>
  </si>
  <si>
    <t>AC Oggiona C S S</t>
  </si>
  <si>
    <t>OGGIONA CON SANTO STEFANO</t>
  </si>
  <si>
    <t>Rosenfors Bruk AB</t>
  </si>
  <si>
    <t>ROSENFORS</t>
  </si>
  <si>
    <t>P Hannifin Boras</t>
  </si>
  <si>
    <t>Lesj Band Varnmo</t>
  </si>
  <si>
    <t>Stokvist Norrkpg</t>
  </si>
  <si>
    <t>R.BOSCH/TRANSLOG</t>
  </si>
  <si>
    <t>MONDEVILLE</t>
  </si>
  <si>
    <t>P.P.C. Sa</t>
  </si>
  <si>
    <t>Chaleins</t>
  </si>
  <si>
    <t>Pierb Lanciano</t>
  </si>
  <si>
    <t>LANCIANO</t>
  </si>
  <si>
    <t>DARCHEM STOCKTON</t>
  </si>
  <si>
    <t>Stockton-on-Tees</t>
  </si>
  <si>
    <t>Tidbeck Ljungsa</t>
  </si>
  <si>
    <t>Tibnor Kpg Kpg</t>
  </si>
  <si>
    <t>Sonnergr Ver Mln</t>
  </si>
  <si>
    <t>Brickpack Laholm</t>
  </si>
  <si>
    <t>LAHOLM</t>
  </si>
  <si>
    <t>Ovako Sweden AB</t>
  </si>
  <si>
    <t>HOFORS</t>
  </si>
  <si>
    <t>SKF Sverige</t>
  </si>
  <si>
    <t>Hällefors</t>
  </si>
  <si>
    <t>Tibnor</t>
  </si>
  <si>
    <t>P Hannifin Skvde</t>
  </si>
  <si>
    <t>Skövde</t>
  </si>
  <si>
    <t>Trelleborg Industrial Pro</t>
  </si>
  <si>
    <t>Havdhem</t>
  </si>
  <si>
    <t>Tenhults Pressgjuteri Ab</t>
  </si>
  <si>
    <t>Tenhult</t>
  </si>
  <si>
    <t>HALDEX BRAKE</t>
  </si>
  <si>
    <t>Trelleborg Logisitics Center</t>
  </si>
  <si>
    <t>NATIONAL G HALMS</t>
  </si>
  <si>
    <t>Gnutti Carlo Sweden AB</t>
  </si>
  <si>
    <t>Eqpack Ab</t>
  </si>
  <si>
    <t>Eskilstuna</t>
  </si>
  <si>
    <t>Uppak Mek Skryd</t>
  </si>
  <si>
    <t>Smk Ab</t>
  </si>
  <si>
    <t>Prestando Kalmar AB</t>
  </si>
  <si>
    <t>KALMAR</t>
  </si>
  <si>
    <t>Specma Motala</t>
  </si>
  <si>
    <t>MOTALA</t>
  </si>
  <si>
    <t>Witzenm Huddinge</t>
  </si>
  <si>
    <t>HUDDINGE</t>
  </si>
  <si>
    <t>Minequip Corp.</t>
  </si>
  <si>
    <t>Miami</t>
  </si>
  <si>
    <t>Leax Tidaholm AB</t>
  </si>
  <si>
    <t>Tidaholm</t>
  </si>
  <si>
    <t>PartnerTech Karlskoga AB</t>
  </si>
  <si>
    <t>Karlskoga</t>
  </si>
  <si>
    <t>Bewi packaging AB</t>
  </si>
  <si>
    <t>Trelleborg Sealing Profiles Sw</t>
  </si>
  <si>
    <t>ALPS c/o SCHENKER</t>
  </si>
  <si>
    <t>AGES Machin.Värnamo AB</t>
  </si>
  <si>
    <t>Promens Zevenaar</t>
  </si>
  <si>
    <t>ZEVENAAR</t>
  </si>
  <si>
    <t>Trell Orebro</t>
  </si>
  <si>
    <t>Gnutti Kungsor</t>
  </si>
  <si>
    <t>Kungsör</t>
  </si>
  <si>
    <t>Arnold Machinery Company</t>
  </si>
  <si>
    <t>Idaho Falls</t>
  </si>
  <si>
    <t>Meridian</t>
  </si>
  <si>
    <t>Arnold Machinery Co. Of A</t>
  </si>
  <si>
    <t>Phoenix</t>
  </si>
  <si>
    <t>Asc Construction Equipmen</t>
  </si>
  <si>
    <t>Ringgold</t>
  </si>
  <si>
    <t>Scott Construction Equipm</t>
  </si>
  <si>
    <t>Memphis</t>
  </si>
  <si>
    <t>Indianapolis</t>
  </si>
  <si>
    <t>Corbin</t>
  </si>
  <si>
    <t>Saint Louis</t>
  </si>
  <si>
    <t>Strongco - Sheridan Atlan</t>
  </si>
  <si>
    <t>Dartmouth, Bc.</t>
  </si>
  <si>
    <t>Strongco Equipment</t>
  </si>
  <si>
    <t>Mount Pearl, Nf</t>
  </si>
  <si>
    <t>Strongco, Inc</t>
  </si>
  <si>
    <t>Moncton, Nb, Ca</t>
  </si>
  <si>
    <t>Fort Wayne</t>
  </si>
  <si>
    <t>PRESS KOGYO SWEDEN AB</t>
  </si>
  <si>
    <t>CJ Autom Dalstor</t>
  </si>
  <si>
    <t>DALSTORP</t>
  </si>
  <si>
    <t>Xponent Etuna</t>
  </si>
  <si>
    <t>CHEMETALL AB</t>
  </si>
  <si>
    <t>Hisings Kärra</t>
  </si>
  <si>
    <t>FUELTECH RONNEBY</t>
  </si>
  <si>
    <t>RONNEBY</t>
  </si>
  <si>
    <t>Talent Plastics Laxa AB</t>
  </si>
  <si>
    <t>Laxå</t>
  </si>
  <si>
    <t>VMR Wacol</t>
  </si>
  <si>
    <t>WACOL</t>
  </si>
  <si>
    <t>AU</t>
  </si>
  <si>
    <t>Bolleb Emb Bolle</t>
  </si>
  <si>
    <t>BOLLEBYGD</t>
  </si>
  <si>
    <t>Parker Hannifin AB</t>
  </si>
  <si>
    <t>Dos Krausos Logistic</t>
  </si>
  <si>
    <t>HAMBURG</t>
  </si>
  <si>
    <t>KGK LogC Enkpg</t>
  </si>
  <si>
    <t>Enköping</t>
  </si>
  <si>
    <t>Ulinco Ab</t>
  </si>
  <si>
    <t>Landvetter</t>
  </si>
  <si>
    <t>TI Gr Autom Lidk</t>
  </si>
  <si>
    <t>Lidköping</t>
  </si>
  <si>
    <t>Koni B.V.</t>
  </si>
  <si>
    <t>Oud-Beijerland</t>
  </si>
  <si>
    <t>Special Fab &amp; Machine, In</t>
  </si>
  <si>
    <t>Lexington</t>
  </si>
  <si>
    <t>TIM Hapert</t>
  </si>
  <si>
    <t>HAPERT</t>
  </si>
  <si>
    <t>Sh.Yushan C/O Schenker Logistic</t>
  </si>
  <si>
    <t>Mitsubishi Turbocharger And En</t>
  </si>
  <si>
    <t>Almere</t>
  </si>
  <si>
    <t>Volvo Truck&amp;Bus Dealer Sw</t>
  </si>
  <si>
    <t>Hadlock Plastics Corporat</t>
  </si>
  <si>
    <t>Geneva</t>
  </si>
  <si>
    <t>Dekalin B.V.Brand Of Diffuther</t>
  </si>
  <si>
    <t>Hapert</t>
  </si>
  <si>
    <t>JTEKT Eur Almere</t>
  </si>
  <si>
    <t>ALMERE</t>
  </si>
  <si>
    <t>Hill Manufacturing Inc</t>
  </si>
  <si>
    <t>Wauseon</t>
  </si>
  <si>
    <t>Voestalp Putte</t>
  </si>
  <si>
    <t>PUTTE</t>
  </si>
  <si>
    <t>Forgex France Sas</t>
  </si>
  <si>
    <t>Monthermé</t>
  </si>
  <si>
    <t>RENAULT TRUCKS VENISSIEUX</t>
  </si>
  <si>
    <t>Valeovis Mazamet</t>
  </si>
  <si>
    <t>MAZAMET</t>
  </si>
  <si>
    <t>BMV (NTN-SNR ROULEM.)</t>
  </si>
  <si>
    <t>Chambéry</t>
  </si>
  <si>
    <t>U-Shin France Sas</t>
  </si>
  <si>
    <t>Nevers</t>
  </si>
  <si>
    <t>Sofedit Le Theil</t>
  </si>
  <si>
    <t>Le Theil-sur-Huisne</t>
  </si>
  <si>
    <t>Hendrickson DOUAI</t>
  </si>
  <si>
    <t>DOUAI</t>
  </si>
  <si>
    <t>Polytech Sa</t>
  </si>
  <si>
    <t>Autechaux</t>
  </si>
  <si>
    <t>Contitech Anoflex Sas</t>
  </si>
  <si>
    <t>Caluire-et-Cuire</t>
  </si>
  <si>
    <t>PERNAT EMILIE SA</t>
  </si>
  <si>
    <t>MARIGNIER</t>
  </si>
  <si>
    <t>Boyd Corporation</t>
  </si>
  <si>
    <t>Viatemis</t>
  </si>
  <si>
    <t>Saint-Victor</t>
  </si>
  <si>
    <t>Autoneum France Sasu</t>
  </si>
  <si>
    <t>Lachapelle-aux-Pots</t>
  </si>
  <si>
    <t>SMC Col Champd</t>
  </si>
  <si>
    <t>CHAMPDIEU</t>
  </si>
  <si>
    <t>Bukomeca</t>
  </si>
  <si>
    <t>Arandon</t>
  </si>
  <si>
    <t>DELTA METAL ISSO</t>
  </si>
  <si>
    <t>ISSOUDUN</t>
  </si>
  <si>
    <t>CLERC ET CARDONE – HEF DURFERRIT</t>
  </si>
  <si>
    <t>Andrézieux-Bouthéon</t>
  </si>
  <si>
    <t>Timken Colmar</t>
  </si>
  <si>
    <t>COLMAR</t>
  </si>
  <si>
    <t>Cooper S Vitre</t>
  </si>
  <si>
    <t>VITRE</t>
  </si>
  <si>
    <t>Isodelta Vouille</t>
  </si>
  <si>
    <t>Vouillé</t>
  </si>
  <si>
    <t>Vernet SAS</t>
  </si>
  <si>
    <t>Ollainville</t>
  </si>
  <si>
    <t>Castmetal Colombier</t>
  </si>
  <si>
    <t>Colombier-Fontaine</t>
  </si>
  <si>
    <t>Telma St Ouen</t>
  </si>
  <si>
    <t>Saint-Ouen-l'Aumône</t>
  </si>
  <si>
    <t>Paulstra Segre</t>
  </si>
  <si>
    <t>Segré</t>
  </si>
  <si>
    <t>Parker Hannifin France Sa</t>
  </si>
  <si>
    <t>Évreux</t>
  </si>
  <si>
    <t>Vignal Systems</t>
  </si>
  <si>
    <t>Corbas</t>
  </si>
  <si>
    <t>Estamfor Novatera</t>
  </si>
  <si>
    <t>Les Hautes-Rivières</t>
  </si>
  <si>
    <t>Hendrickson France SAS</t>
  </si>
  <si>
    <t>Chatenois les Forges</t>
  </si>
  <si>
    <t>Soc Nov Sable</t>
  </si>
  <si>
    <t>SMRC</t>
  </si>
  <si>
    <t>Gondecourt</t>
  </si>
  <si>
    <t>Trw Commercial Steering D</t>
  </si>
  <si>
    <t>Lebanon</t>
  </si>
  <si>
    <t>VOLVO TRUCKS/MACK TRUCKS WACOL</t>
  </si>
  <si>
    <t>Fsw Plant #2</t>
  </si>
  <si>
    <t>Cleveland</t>
  </si>
  <si>
    <t>CASTMETAL FEURS</t>
  </si>
  <si>
    <t>FEURS</t>
  </si>
  <si>
    <t>Orbis</t>
  </si>
  <si>
    <t>Bardstown</t>
  </si>
  <si>
    <t>Nordiq Habo</t>
  </si>
  <si>
    <t>HABO</t>
  </si>
  <si>
    <t>Martinrea Mostol</t>
  </si>
  <si>
    <t>MOSTOLES-MADRID</t>
  </si>
  <si>
    <t>Rubena A.S.</t>
  </si>
  <si>
    <t>Hradec Králové</t>
  </si>
  <si>
    <t>RENAULT TRUCKS BOURG</t>
  </si>
  <si>
    <t>Bourg-en-Bresse</t>
  </si>
  <si>
    <t>RENAULT TRUCKS BOURG SAW</t>
  </si>
  <si>
    <t>Texelis Limoges</t>
  </si>
  <si>
    <t>LIMOGES</t>
  </si>
  <si>
    <t>RENAULT TRUCKS GOVERNMENTAL</t>
  </si>
  <si>
    <t>LIMOGES REMAN RENAULT TRUCKS</t>
  </si>
  <si>
    <t>VOLVO POWERTRAIN VENISSIEUX</t>
  </si>
  <si>
    <t>VOLVO POWERTRAIN ST PRIEST</t>
  </si>
  <si>
    <t>Saint-Priest</t>
  </si>
  <si>
    <t>VT/RT TRUCKS GRENTHEVILLE SAW</t>
  </si>
  <si>
    <t>GRENTHEVILLE</t>
  </si>
  <si>
    <t>Grede Ii Llc - Biscoe</t>
  </si>
  <si>
    <t>Biscoe</t>
  </si>
  <si>
    <t>Ste Nouvelle Foissy</t>
  </si>
  <si>
    <t>Saint-Marceau</t>
  </si>
  <si>
    <t>Jost Logistics</t>
  </si>
  <si>
    <t>Hoerdt</t>
  </si>
  <si>
    <t>FIDAY GESTION</t>
  </si>
  <si>
    <t>Chassey-lès-Scey</t>
  </si>
  <si>
    <t>VOISARD MANUFACT.</t>
  </si>
  <si>
    <t>SHELBY</t>
  </si>
  <si>
    <t>Walker Machine &amp; Foundry</t>
  </si>
  <si>
    <t>Roanoke</t>
  </si>
  <si>
    <t>PRECIFORGE</t>
  </si>
  <si>
    <t>THIERS</t>
  </si>
  <si>
    <t>Gb Manufacturing Co</t>
  </si>
  <si>
    <t>Delta</t>
  </si>
  <si>
    <t>Rehau Enterprise SA</t>
  </si>
  <si>
    <t>Poix-de-Picardie</t>
  </si>
  <si>
    <t>Will-Burt Company</t>
  </si>
  <si>
    <t>Orrville</t>
  </si>
  <si>
    <t>Mann+Hummel France</t>
  </si>
  <si>
    <t>Louverné</t>
  </si>
  <si>
    <t>Plst Omn A Flixe</t>
  </si>
  <si>
    <t>FLIXECOURT</t>
  </si>
  <si>
    <t>DELPHI HUN SZOM HUSZY</t>
  </si>
  <si>
    <t>SZOMBATHELY</t>
  </si>
  <si>
    <t>Meritor</t>
  </si>
  <si>
    <t>York</t>
  </si>
  <si>
    <t>Gkn Driveline North Ameri</t>
  </si>
  <si>
    <t>Roxboro</t>
  </si>
  <si>
    <t>Prevost Car Inc.</t>
  </si>
  <si>
    <t>South Plainfield</t>
  </si>
  <si>
    <t>Volvo Road Machinery Warehouse</t>
  </si>
  <si>
    <t>Shippensburg</t>
  </si>
  <si>
    <t>Accucam</t>
  </si>
  <si>
    <t>Cambridge, On</t>
  </si>
  <si>
    <t>Pleasurecraft Marine Engi</t>
  </si>
  <si>
    <t>Little Mountain</t>
  </si>
  <si>
    <t>SANOK RUBBER</t>
  </si>
  <si>
    <t>SANOK</t>
  </si>
  <si>
    <t>Burnside Carlow</t>
  </si>
  <si>
    <t>CARLOW</t>
  </si>
  <si>
    <t>Rane Tamilnada</t>
  </si>
  <si>
    <t>TAMILNADA</t>
  </si>
  <si>
    <t>Greystal</t>
  </si>
  <si>
    <t>Montreuil-Bellay</t>
  </si>
  <si>
    <t>SN Fonderies Collignon</t>
  </si>
  <si>
    <t>Deville</t>
  </si>
  <si>
    <t>Hans Zewe GmbH Tholey</t>
  </si>
  <si>
    <t>THOLEY</t>
  </si>
  <si>
    <t>Interhydra Selm</t>
  </si>
  <si>
    <t>SELM</t>
  </si>
  <si>
    <t>Setaplst Lambre</t>
  </si>
  <si>
    <t>LAMBRECHT</t>
  </si>
  <si>
    <t>SKARKE RIMNBACH</t>
  </si>
  <si>
    <t>RIMBACH</t>
  </si>
  <si>
    <t>W Stauff Neuenr</t>
  </si>
  <si>
    <t>NEUENRADE</t>
  </si>
  <si>
    <t>Soliver Rumbeke</t>
  </si>
  <si>
    <t>RUMBEKE</t>
  </si>
  <si>
    <t>DONALDSON FIL HU</t>
  </si>
  <si>
    <t>HULL</t>
  </si>
  <si>
    <t>I T Godd Roesle</t>
  </si>
  <si>
    <t>ROESELARE</t>
  </si>
  <si>
    <t>Envelbag NV</t>
  </si>
  <si>
    <t>Anzegem</t>
  </si>
  <si>
    <t>PolySeal Zele</t>
  </si>
  <si>
    <t>ZELE</t>
  </si>
  <si>
    <t>Struct Izegem</t>
  </si>
  <si>
    <t>IZEGEM</t>
  </si>
  <si>
    <t>FAURECIA Industrie NV</t>
  </si>
  <si>
    <t>Conpipe Halltorp</t>
  </si>
  <si>
    <t>HALLTORP</t>
  </si>
  <si>
    <t>JUMI Pl Diepenb</t>
  </si>
  <si>
    <t>DIEPENBEEK</t>
  </si>
  <si>
    <t>Toelev Wetteren</t>
  </si>
  <si>
    <t>WETTEREN</t>
  </si>
  <si>
    <t>Stopfix-Bremse Schröter</t>
  </si>
  <si>
    <t>Geretsried</t>
  </si>
  <si>
    <t>Alro D-Stokkem</t>
  </si>
  <si>
    <t>DILSEN-STOKKEM</t>
  </si>
  <si>
    <t>Wihag Stadtilm</t>
  </si>
  <si>
    <t>STADTILM</t>
  </si>
  <si>
    <t>TMS Met Grenvenm</t>
  </si>
  <si>
    <t>GREVENMACHER</t>
  </si>
  <si>
    <t>LU</t>
  </si>
  <si>
    <t>Stromsh Tranas</t>
  </si>
  <si>
    <t>Nikro S.R.O.</t>
  </si>
  <si>
    <t>Dolný Kubín</t>
  </si>
  <si>
    <t>Curtis Machine Co Inc.</t>
  </si>
  <si>
    <t>Dodge City</t>
  </si>
  <si>
    <t>Modine (Lawrenceburg)</t>
  </si>
  <si>
    <t>Lawrenceburg</t>
  </si>
  <si>
    <t>Prevost Car Inc. (Florida</t>
  </si>
  <si>
    <t>Vitalo Meuleb</t>
  </si>
  <si>
    <t>MEULEBEKE</t>
  </si>
  <si>
    <t>Cebi Luxembourg S.A.</t>
  </si>
  <si>
    <t>STEINSEL</t>
  </si>
  <si>
    <t>B&amp;B Andrzej Wroc</t>
  </si>
  <si>
    <t>Mahle Krotoszyn</t>
  </si>
  <si>
    <t>KROTOSZYN</t>
  </si>
  <si>
    <t>Astromal Wilkowi</t>
  </si>
  <si>
    <t>WILKOWICE</t>
  </si>
  <si>
    <t>Ster Sp. Z O.O.</t>
  </si>
  <si>
    <t>SZAMOTULY</t>
  </si>
  <si>
    <t>TE Connectivity</t>
  </si>
  <si>
    <t>MARTINSRIED</t>
  </si>
  <si>
    <t>Maier Hildbghsn</t>
  </si>
  <si>
    <t>HILDBURGHAUSEN</t>
  </si>
  <si>
    <t>Pejo Nykpg</t>
  </si>
  <si>
    <t>Nyköping</t>
  </si>
  <si>
    <t>Grupos Diferenciales S.A.</t>
  </si>
  <si>
    <t>Vitoria-Gasteiz</t>
  </si>
  <si>
    <t>Castmetal Vitoria</t>
  </si>
  <si>
    <t>Seg Automotive S.A.U</t>
  </si>
  <si>
    <t>ADAL-TRETO</t>
  </si>
  <si>
    <t>FACT. CINCO SOLUC.</t>
  </si>
  <si>
    <t>Essa Palau S.A. C/ Aiguad</t>
  </si>
  <si>
    <t>Barcelona</t>
  </si>
  <si>
    <t>Doga S.A.</t>
  </si>
  <si>
    <t>Abrera</t>
  </si>
  <si>
    <t>Gestamp Esmar Sa</t>
  </si>
  <si>
    <t>Simo Tarragona</t>
  </si>
  <si>
    <t>TARRAGONA</t>
  </si>
  <si>
    <t>TRW Pamplona</t>
  </si>
  <si>
    <t>PAMPLONA</t>
  </si>
  <si>
    <t>Lantmännen Maskin Ab</t>
  </si>
  <si>
    <t>Hedemora</t>
  </si>
  <si>
    <t>DELPHI DIESEL ST</t>
  </si>
  <si>
    <t>Stonehouse</t>
  </si>
  <si>
    <t>Truck Lite Cradl</t>
  </si>
  <si>
    <t>Cradley Heath</t>
  </si>
  <si>
    <t>Raicam Clutch Ltd</t>
  </si>
  <si>
    <t>Redditch</t>
  </si>
  <si>
    <t>Preciform Ab</t>
  </si>
  <si>
    <t>Albee Industries, Inc.</t>
  </si>
  <si>
    <t>Austral International Co</t>
  </si>
  <si>
    <t>Eminox Ltd</t>
  </si>
  <si>
    <t>Gainsborough</t>
  </si>
  <si>
    <t>Bayview Yachtcrafters Inc</t>
  </si>
  <si>
    <t>Harrison Township</t>
  </si>
  <si>
    <t>Blue Water Marine</t>
  </si>
  <si>
    <t>Blue Water Marine Repair</t>
  </si>
  <si>
    <t>TAMPA</t>
  </si>
  <si>
    <t>Boats By George Inc</t>
  </si>
  <si>
    <t>GLENS FALLS</t>
  </si>
  <si>
    <t>Chinook Marine Repair</t>
  </si>
  <si>
    <t>Chinook</t>
  </si>
  <si>
    <t>D &amp; R Boats Inc</t>
  </si>
  <si>
    <t>SOUTH PLAINFIELD</t>
  </si>
  <si>
    <t>Dare Marina</t>
  </si>
  <si>
    <t>Grafton</t>
  </si>
  <si>
    <t>Diesel Power Equipment Co</t>
  </si>
  <si>
    <t>Omaha</t>
  </si>
  <si>
    <t>Sogefi Tredegar</t>
  </si>
  <si>
    <t>TREDEGAR</t>
  </si>
  <si>
    <t>Fay'S Boat Yard Inc</t>
  </si>
  <si>
    <t>CONCORD</t>
  </si>
  <si>
    <t>Fortier Boats Inc</t>
  </si>
  <si>
    <t>FALL RIVER</t>
  </si>
  <si>
    <t>French Creek Marina</t>
  </si>
  <si>
    <t>Clayton</t>
  </si>
  <si>
    <t>Gary Wood'S Marine Inc</t>
  </si>
  <si>
    <t>Palm City</t>
  </si>
  <si>
    <t>Hebco Inc.</t>
  </si>
  <si>
    <t>Abbeville</t>
  </si>
  <si>
    <t>Helmuts Marine Service</t>
  </si>
  <si>
    <t>San Rafael</t>
  </si>
  <si>
    <t>Intermarine Inc</t>
  </si>
  <si>
    <t>Dania Beach</t>
  </si>
  <si>
    <t>Islands Marine Center</t>
  </si>
  <si>
    <t>Lopez Island</t>
  </si>
  <si>
    <t>Jas Marine Service Inc.</t>
  </si>
  <si>
    <t>WEST PALM BEACH</t>
  </si>
  <si>
    <t>Katolight Corporation</t>
  </si>
  <si>
    <t>Mankato</t>
  </si>
  <si>
    <t>Kelly'S Port</t>
  </si>
  <si>
    <t>Osage Beach</t>
  </si>
  <si>
    <t>Kcs International Inc (Ib</t>
  </si>
  <si>
    <t>Oconto</t>
  </si>
  <si>
    <t>Lake Norman Marina Inc</t>
  </si>
  <si>
    <t>MOORESVILLE</t>
  </si>
  <si>
    <t>Lighthouse Marine Inc</t>
  </si>
  <si>
    <t>Gig Harbor</t>
  </si>
  <si>
    <t>Macdougalls Cape Cod Mari</t>
  </si>
  <si>
    <t>Falmouth</t>
  </si>
  <si>
    <t>Marine Masters</t>
  </si>
  <si>
    <t>Houston</t>
  </si>
  <si>
    <t>Linecross Oakham</t>
  </si>
  <si>
    <t>OAKHAM</t>
  </si>
  <si>
    <t>Maritime Fabrications Inc</t>
  </si>
  <si>
    <t>BELLINGHAM</t>
  </si>
  <si>
    <t>Marysville Marine Dist In</t>
  </si>
  <si>
    <t>Marysville</t>
  </si>
  <si>
    <t>Marysville Marine South</t>
  </si>
  <si>
    <t>White House</t>
  </si>
  <si>
    <t>Marysville Marine Distrib</t>
  </si>
  <si>
    <t>Sun Prairie</t>
  </si>
  <si>
    <t>Mcdonnell Marine Service</t>
  </si>
  <si>
    <t>Bloomfield</t>
  </si>
  <si>
    <t>Mcdurmon Distributing Inc</t>
  </si>
  <si>
    <t>Fenton</t>
  </si>
  <si>
    <t>New England Detroit Diese</t>
  </si>
  <si>
    <t>Portland</t>
  </si>
  <si>
    <t>Power Products Systems Ll</t>
  </si>
  <si>
    <t>Wakefield</t>
  </si>
  <si>
    <t>Hap O'Neill Inc.</t>
  </si>
  <si>
    <t>Saint Petersburg</t>
  </si>
  <si>
    <t>Oak Hill Marina, Inc.</t>
  </si>
  <si>
    <t>SPENCER</t>
  </si>
  <si>
    <t>Meritor Hvbs Ltd</t>
  </si>
  <si>
    <t>Cwmbran</t>
  </si>
  <si>
    <t>KABY ENGINEERS LTD</t>
  </si>
  <si>
    <t>LEICESTER</t>
  </si>
  <si>
    <t>Pacific Power Boats</t>
  </si>
  <si>
    <t>Wmjb Marine, Inc.</t>
  </si>
  <si>
    <t>Hypoluxo</t>
  </si>
  <si>
    <t>NORMA NEWBURY</t>
  </si>
  <si>
    <t>NEWBURY</t>
  </si>
  <si>
    <t>CUMMINS TURBO TECH.</t>
  </si>
  <si>
    <t>HUDDERSFIELD</t>
  </si>
  <si>
    <t>Ups Scs France S.A.S</t>
  </si>
  <si>
    <t>Ups Scs Uk Ltd</t>
  </si>
  <si>
    <t>Dewsbury</t>
  </si>
  <si>
    <t>Parker Hannifin Grantham</t>
  </si>
  <si>
    <t>Grantham</t>
  </si>
  <si>
    <t>Russell Marine Inc.</t>
  </si>
  <si>
    <t>Worcester</t>
  </si>
  <si>
    <t>Resort Associates (Sba)</t>
  </si>
  <si>
    <t>Ketchikan</t>
  </si>
  <si>
    <t>Sea &amp; Ski Marina</t>
  </si>
  <si>
    <t>Costa Mesa</t>
  </si>
  <si>
    <t>Pailton Engineering Limit</t>
  </si>
  <si>
    <t>Coventry</t>
  </si>
  <si>
    <t>Seward Heavy Industrial P</t>
  </si>
  <si>
    <t>Seward</t>
  </si>
  <si>
    <t>DEUTZ KOELN</t>
  </si>
  <si>
    <t>Köln</t>
  </si>
  <si>
    <t>Bostik Stafford</t>
  </si>
  <si>
    <t>STAFFORD</t>
  </si>
  <si>
    <t>Blachford UK Ltd</t>
  </si>
  <si>
    <t>CHESTERFIELD</t>
  </si>
  <si>
    <t>Statewide Marine Services</t>
  </si>
  <si>
    <t>BRICKTOWN</t>
  </si>
  <si>
    <t>Strong'S Marine, Inc.</t>
  </si>
  <si>
    <t>RIVERHEAD</t>
  </si>
  <si>
    <t>Sun Power Diesel &amp; Marine</t>
  </si>
  <si>
    <t>Taylor'S Boats Inc</t>
  </si>
  <si>
    <t>Draper</t>
  </si>
  <si>
    <t>Texas Marine</t>
  </si>
  <si>
    <t>Beaumont</t>
  </si>
  <si>
    <t>SEKAT</t>
  </si>
  <si>
    <t>KATRINEHOLM</t>
  </si>
  <si>
    <t>The Slalom Shop Inc</t>
  </si>
  <si>
    <t>Lewisville</t>
  </si>
  <si>
    <t>Thornes Marine</t>
  </si>
  <si>
    <t>Stockton</t>
  </si>
  <si>
    <t>Superform Worch</t>
  </si>
  <si>
    <t>Tyler Equipment Company</t>
  </si>
  <si>
    <t>Berlin</t>
  </si>
  <si>
    <t>Usa Power Inc</t>
  </si>
  <si>
    <t>Power House Marina</t>
  </si>
  <si>
    <t>North Miami</t>
  </si>
  <si>
    <t>Ufo Parasail Of Hawaii In</t>
  </si>
  <si>
    <t>Lahaina</t>
  </si>
  <si>
    <t>Vosbury Marine &amp; Recreati</t>
  </si>
  <si>
    <t>Annapolis</t>
  </si>
  <si>
    <t>3A Marine Service Inc</t>
  </si>
  <si>
    <t>Hingham</t>
  </si>
  <si>
    <t>Volvo Penta Plus 4 Admin.</t>
  </si>
  <si>
    <t>Minnetonka</t>
  </si>
  <si>
    <t>Western Branch Ddc</t>
  </si>
  <si>
    <t>Portsmouth</t>
  </si>
  <si>
    <t>Boydell Burnley</t>
  </si>
  <si>
    <t>Burnley</t>
  </si>
  <si>
    <t>BWA Bradford</t>
  </si>
  <si>
    <t>BRADFORD</t>
  </si>
  <si>
    <t>Brockmoor Brierl</t>
  </si>
  <si>
    <t>BRIERLEY HILL</t>
  </si>
  <si>
    <t>Widney Manufacturing Ltd</t>
  </si>
  <si>
    <t>BIRMINGHAM</t>
  </si>
  <si>
    <t>ZF NOTTINGHAM</t>
  </si>
  <si>
    <t>Nottingham</t>
  </si>
  <si>
    <t>MGM Brakes Murphy</t>
  </si>
  <si>
    <t>Murphy</t>
  </si>
  <si>
    <t>MGM Brakes Cloverdale, CA</t>
  </si>
  <si>
    <t>CLOVERDALE</t>
  </si>
  <si>
    <t>Bolton Plast Bol</t>
  </si>
  <si>
    <t>BOLTON</t>
  </si>
  <si>
    <t>Bumax AB Ashammar</t>
  </si>
  <si>
    <t>Åshammar</t>
  </si>
  <si>
    <t>Titan Steel Kidd</t>
  </si>
  <si>
    <t>KIDDERMINSTER</t>
  </si>
  <si>
    <t>Gates Power Transmission</t>
  </si>
  <si>
    <t>DUMFRIES</t>
  </si>
  <si>
    <t>Contitech Romania Power</t>
  </si>
  <si>
    <t>Timisoara</t>
  </si>
  <si>
    <t>RO</t>
  </si>
  <si>
    <t>Gestamp Hardtech Ab</t>
  </si>
  <si>
    <t>Luleå</t>
  </si>
  <si>
    <t>Vbg Group Truck Equipment</t>
  </si>
  <si>
    <t>Beringen</t>
  </si>
  <si>
    <t>Reutter Sk S.R.O.</t>
  </si>
  <si>
    <t>Myjava</t>
  </si>
  <si>
    <t>Nedschroef Altena Gmbh</t>
  </si>
  <si>
    <t>WERDOHL</t>
  </si>
  <si>
    <t>U-Shin Deutschland</t>
  </si>
  <si>
    <t>Erdweg</t>
  </si>
  <si>
    <t>Aussenlager Harz Guss Zorge GmbH</t>
  </si>
  <si>
    <t>Nordhausen</t>
  </si>
  <si>
    <t>Witte Velberg</t>
  </si>
  <si>
    <t>VELBERT</t>
  </si>
  <si>
    <t>Pierb Neuss</t>
  </si>
  <si>
    <t>Neuss</t>
  </si>
  <si>
    <t>L Kostal Lueden</t>
  </si>
  <si>
    <t>Lüdenscheid</t>
  </si>
  <si>
    <t>Wormser Rhlein</t>
  </si>
  <si>
    <t>RÖTHLEIN</t>
  </si>
  <si>
    <t>KOYO Bear Halle</t>
  </si>
  <si>
    <t>HALLE</t>
  </si>
  <si>
    <t>Schaeffler Austria</t>
  </si>
  <si>
    <t>BERNDORF</t>
  </si>
  <si>
    <t>Allig Giengen/B</t>
  </si>
  <si>
    <t>GIENGEN/BRENZ</t>
  </si>
  <si>
    <t>Kamax-Werke, Rudolf Kelle</t>
  </si>
  <si>
    <t>Osterode am Harz</t>
  </si>
  <si>
    <t>Kamax Homberg</t>
  </si>
  <si>
    <t>HOMBERG</t>
  </si>
  <si>
    <t>August F Velbert</t>
  </si>
  <si>
    <t>PARKER HANNIFIN GMBH + CO KG</t>
  </si>
  <si>
    <t>BIELEFELD</t>
  </si>
  <si>
    <t>Götz Logistik Gmbh</t>
  </si>
  <si>
    <t>Nürnberg</t>
  </si>
  <si>
    <t>Mahle Plettenb</t>
  </si>
  <si>
    <t>PLETTENBERG</t>
  </si>
  <si>
    <t>Brose Wuppertal</t>
  </si>
  <si>
    <t>WUPPERTAL</t>
  </si>
  <si>
    <t>BOGE Elastmetall GmbH</t>
  </si>
  <si>
    <t>Simmern/Hunsrück</t>
  </si>
  <si>
    <t>VOLVO PENTA VARA</t>
  </si>
  <si>
    <t>Vara</t>
  </si>
  <si>
    <t>3M EDC Juechen</t>
  </si>
  <si>
    <t>Jüchen</t>
  </si>
  <si>
    <t>ELRING KL RUNKEL</t>
  </si>
  <si>
    <t>RUNKEL</t>
  </si>
  <si>
    <t>Isringhausen Lemgo</t>
  </si>
  <si>
    <t>LEMGO</t>
  </si>
  <si>
    <t>Contitech Antriebssyste GmbH</t>
  </si>
  <si>
    <t>HANNOVER</t>
  </si>
  <si>
    <t>Contitech Luftfedersyst.</t>
  </si>
  <si>
    <t>Contitech Hannov</t>
  </si>
  <si>
    <t>ContiTech Schlauch GmbH</t>
  </si>
  <si>
    <t>Northeim</t>
  </si>
  <si>
    <t>Contitech Schlauch Gmbh</t>
  </si>
  <si>
    <t>Korbach</t>
  </si>
  <si>
    <t>Hella Distribution GmbH</t>
  </si>
  <si>
    <t>ERWITTE</t>
  </si>
  <si>
    <t>Gesenkschmiede Schneider GmbH</t>
  </si>
  <si>
    <t>AALEN</t>
  </si>
  <si>
    <t>Joyson Safety Systems Aschaffenburg</t>
  </si>
  <si>
    <t>ASCHAFFENBURG</t>
  </si>
  <si>
    <t>ELRING KL. DETTINGEN</t>
  </si>
  <si>
    <t>DETTINGEN/ERMS</t>
  </si>
  <si>
    <t>Variopack Homb</t>
  </si>
  <si>
    <t>Homburg (Saar)</t>
  </si>
  <si>
    <t>NEDSCHROEF PLETT</t>
  </si>
  <si>
    <t>ThyssenK Homburg</t>
  </si>
  <si>
    <t>HOMBURG</t>
  </si>
  <si>
    <t>NEDSCHROEF SAARL</t>
  </si>
  <si>
    <t>SAARLOUIS</t>
  </si>
  <si>
    <t>Martinrea Mesche</t>
  </si>
  <si>
    <t>MESCHEDE</t>
  </si>
  <si>
    <t>Polytec Voerde</t>
  </si>
  <si>
    <t>VOERDE</t>
  </si>
  <si>
    <t>3K Warner Turbosystems Gm</t>
  </si>
  <si>
    <t>Kirchheimbolanden</t>
  </si>
  <si>
    <t>R Bosch Salzgitt</t>
  </si>
  <si>
    <t>SALZGITTER</t>
  </si>
  <si>
    <t>Bosch Schwieberd</t>
  </si>
  <si>
    <t>SCHWIEBERDINGEN</t>
  </si>
  <si>
    <t>Bosch Goettingen</t>
  </si>
  <si>
    <t>Göttingen</t>
  </si>
  <si>
    <t>FAURECIA E.C.T. GERMANY GMBH</t>
  </si>
  <si>
    <t>Finnentrop</t>
  </si>
  <si>
    <t>Federal Mogul Dresden Gmb</t>
  </si>
  <si>
    <t>Dresden</t>
  </si>
  <si>
    <t>Fondium Mettmann GmbH</t>
  </si>
  <si>
    <t>METTMANN</t>
  </si>
  <si>
    <t>Concentric Hof Gmbh</t>
  </si>
  <si>
    <t>Hof</t>
  </si>
  <si>
    <t>Fastenrath Befestigungste</t>
  </si>
  <si>
    <t>Webasto Thermo &amp; Comfort</t>
  </si>
  <si>
    <t>Neubrandenburg</t>
  </si>
  <si>
    <t>Happich Gmbh</t>
  </si>
  <si>
    <t>Velbert</t>
  </si>
  <si>
    <t>ZF BOGE ELASTMETALL</t>
  </si>
  <si>
    <t>DAMME</t>
  </si>
  <si>
    <t>Litens Auto Geln</t>
  </si>
  <si>
    <t>GELNHAUSEN</t>
  </si>
  <si>
    <t>Dienstleistungs Und Logistic</t>
  </si>
  <si>
    <t>Kirchberg</t>
  </si>
  <si>
    <t>Strojmetal Aluminium Forging s.r.o.</t>
  </si>
  <si>
    <t>Kamenice</t>
  </si>
  <si>
    <t>FICOSA WOLFENBUE</t>
  </si>
  <si>
    <t>Wolfenbüttel</t>
  </si>
  <si>
    <t>SKF Hockenh</t>
  </si>
  <si>
    <t>HOCKENHEIM</t>
  </si>
  <si>
    <t>Federal-Mogul Friedberg</t>
  </si>
  <si>
    <t>Friedberg</t>
  </si>
  <si>
    <t>Linden Gmbh</t>
  </si>
  <si>
    <t>Thordsen Hamburg</t>
  </si>
  <si>
    <t>Federal-Mogul Bremsbelag GMBH</t>
  </si>
  <si>
    <t>GLINDE</t>
  </si>
  <si>
    <t>Werner Keppeler</t>
  </si>
  <si>
    <t>Schongau</t>
  </si>
  <si>
    <t>Carl Walt Wupper</t>
  </si>
  <si>
    <t>Schmitter Thuen</t>
  </si>
  <si>
    <t>Thüngen</t>
  </si>
  <si>
    <t>Gerflor St-Loup</t>
  </si>
  <si>
    <t>SAINT-LOUP</t>
  </si>
  <si>
    <t>H Ror Middelfart</t>
  </si>
  <si>
    <t>MIDDELFART</t>
  </si>
  <si>
    <t>Continental Automotive GmbH</t>
  </si>
  <si>
    <t>Bebra</t>
  </si>
  <si>
    <t>Eaton Trucks Components Spolka</t>
  </si>
  <si>
    <t>Tczew</t>
  </si>
  <si>
    <t>CONTINENTAL ADRSPACH</t>
  </si>
  <si>
    <t>Horní Adrspach</t>
  </si>
  <si>
    <t>BLG Logistics Solutions</t>
  </si>
  <si>
    <t>EISENACH</t>
  </si>
  <si>
    <t>Hydraf Brimingh</t>
  </si>
  <si>
    <t>EMONS SPEDITION</t>
  </si>
  <si>
    <t>VILLINGEN</t>
  </si>
  <si>
    <t>Knorr Bremse Aldersb</t>
  </si>
  <si>
    <t>ALDERSBACH</t>
  </si>
  <si>
    <t>Auto K Gundelshe</t>
  </si>
  <si>
    <t>GUNDELSHEIM</t>
  </si>
  <si>
    <t>K Automob Lippst</t>
  </si>
  <si>
    <t>LIPPSTADT</t>
  </si>
  <si>
    <t>Mubea Tellerfedern GmbH</t>
  </si>
  <si>
    <t>Daaden</t>
  </si>
  <si>
    <t>ZF LEMF STEMWED</t>
  </si>
  <si>
    <t>STEMWEDE/DIELINGEN</t>
  </si>
  <si>
    <t>Technom Dietram</t>
  </si>
  <si>
    <t>DIETRAMSZELL</t>
  </si>
  <si>
    <t>Mahle Rottweil</t>
  </si>
  <si>
    <t>ROTTWEIL</t>
  </si>
  <si>
    <t>Neumayer Tekfor Gmbh</t>
  </si>
  <si>
    <t>Hausach</t>
  </si>
  <si>
    <t>Mahle Ventiltrieb GmbH</t>
  </si>
  <si>
    <t>Eislingen/Fils</t>
  </si>
  <si>
    <t>Bharat CDP</t>
  </si>
  <si>
    <t>Mann + Hummel GmbH</t>
  </si>
  <si>
    <t>Ludwigsburg</t>
  </si>
  <si>
    <t>Mann&amp;Hummel Ludw</t>
  </si>
  <si>
    <t>MARKLKOFEN</t>
  </si>
  <si>
    <t>SPEYER</t>
  </si>
  <si>
    <t>VCE CHANGWON</t>
  </si>
  <si>
    <t>Incheon</t>
  </si>
  <si>
    <t>Georg Fischer Gmbh</t>
  </si>
  <si>
    <t>Leipzig</t>
  </si>
  <si>
    <t>Muendener Oberwe</t>
  </si>
  <si>
    <t>OBERWESER</t>
  </si>
  <si>
    <t>Hannoversch Münden</t>
  </si>
  <si>
    <t>Sped Allg NeuUlm</t>
  </si>
  <si>
    <t>Neu-Ulm</t>
  </si>
  <si>
    <t>Chaparral Boats (Aba)</t>
  </si>
  <si>
    <t>Nashville</t>
  </si>
  <si>
    <t>Aba/Cobalt</t>
  </si>
  <si>
    <t>Neodesha</t>
  </si>
  <si>
    <t>EDSCHA HENGERSBE</t>
  </si>
  <si>
    <t>HENGERSBERG</t>
  </si>
  <si>
    <t>Auria Solutions GmbH</t>
  </si>
  <si>
    <t>FTE EBERN</t>
  </si>
  <si>
    <t>EBERN</t>
  </si>
  <si>
    <t>R Bosch Kandel</t>
  </si>
  <si>
    <t>KANDEL</t>
  </si>
  <si>
    <t>J Borgers Dingd</t>
  </si>
  <si>
    <t>DINGDEN</t>
  </si>
  <si>
    <t>A RAYMOND WEIL</t>
  </si>
  <si>
    <t>WEIL AM RHEIN</t>
  </si>
  <si>
    <t>Seeger Koeningst</t>
  </si>
  <si>
    <t>Königstein</t>
  </si>
  <si>
    <t>W Hundh Schwert</t>
  </si>
  <si>
    <t>SCHWERTE</t>
  </si>
  <si>
    <t>FAIST WORMS</t>
  </si>
  <si>
    <t>WORMS</t>
  </si>
  <si>
    <t>Maweco Gmbh &amp; Co. Kg</t>
  </si>
  <si>
    <t>SCHMALLENBERG</t>
  </si>
  <si>
    <t>Carl Geisen Gmbh</t>
  </si>
  <si>
    <t>Trier</t>
  </si>
  <si>
    <t>FEDERAL WIESBAD</t>
  </si>
  <si>
    <t>WIESBADEN</t>
  </si>
  <si>
    <t>KS Kolb Neckar</t>
  </si>
  <si>
    <t>NECKARSULM</t>
  </si>
  <si>
    <t>Siepmann Warste</t>
  </si>
  <si>
    <t>WARSTEIN-BELECKE</t>
  </si>
  <si>
    <t>Lila Logistik Mueller</t>
  </si>
  <si>
    <t>Talheim</t>
  </si>
  <si>
    <t>Valeo Wis Krona</t>
  </si>
  <si>
    <t>KRONACH</t>
  </si>
  <si>
    <t>Vetter Burbach</t>
  </si>
  <si>
    <t>BURBACH/SIEGEN</t>
  </si>
  <si>
    <t>Tempo Remsch</t>
  </si>
  <si>
    <t>REMSCHEID</t>
  </si>
  <si>
    <t>Voith Turbo Gmbh &amp;Co. KG</t>
  </si>
  <si>
    <t>Garching bei München</t>
  </si>
  <si>
    <t>Continent Gifhor</t>
  </si>
  <si>
    <t>GIFHORN</t>
  </si>
  <si>
    <t>Federal-Mogul Vavetrain</t>
  </si>
  <si>
    <t>BLUMBERG</t>
  </si>
  <si>
    <t>AMTHOR-LOGISTIK</t>
  </si>
  <si>
    <t>SCHWEINFURT</t>
  </si>
  <si>
    <t>Schlemmer GmbH</t>
  </si>
  <si>
    <t>Hassfurt</t>
  </si>
  <si>
    <t>Continent Regens</t>
  </si>
  <si>
    <t>KARBEN</t>
  </si>
  <si>
    <t>CONTINENTAL AUTOMOTIVE GMBH</t>
  </si>
  <si>
    <t>DORTMUND</t>
  </si>
  <si>
    <t>Haldex Heidelb</t>
  </si>
  <si>
    <t>HEIDELBERG</t>
  </si>
  <si>
    <t>GKN Sint B Brue</t>
  </si>
  <si>
    <t>Bad Brückenau</t>
  </si>
  <si>
    <t>Schaeffl Hombu</t>
  </si>
  <si>
    <t>Borg-Warner Cooling Syst</t>
  </si>
  <si>
    <t>Markdorf</t>
  </si>
  <si>
    <t>Musashi Bockenau GmbH Co. KG.</t>
  </si>
  <si>
    <t>BAD SOBERNHEIM</t>
  </si>
  <si>
    <t>Bockenau</t>
  </si>
  <si>
    <t>KACO Heilbron</t>
  </si>
  <si>
    <t>HEILBRONN</t>
  </si>
  <si>
    <t>Has &amp; Wre Berlin</t>
  </si>
  <si>
    <t>BERLIN</t>
  </si>
  <si>
    <t>R. A. Hessmer GmbH &amp; Co. KG</t>
  </si>
  <si>
    <t>Wabco Log Langen</t>
  </si>
  <si>
    <t>LANGENHAGEN</t>
  </si>
  <si>
    <t>Johann Mader Lager Gmbh</t>
  </si>
  <si>
    <t>Heidelberg</t>
  </si>
  <si>
    <t>HEWI G. Winker GmbH &amp; Co. KG</t>
  </si>
  <si>
    <t>Spaichingen</t>
  </si>
  <si>
    <t>Mahle Gaildorf</t>
  </si>
  <si>
    <t>GAILDORF</t>
  </si>
  <si>
    <t>J.M Voith Se &amp; Co. Kg | VTA</t>
  </si>
  <si>
    <t>Zf Friedrichshafen Ag</t>
  </si>
  <si>
    <t>Friedrichshafen</t>
  </si>
  <si>
    <t>Bosch Automotive Steering</t>
  </si>
  <si>
    <t>Schwäbisch Gmünd</t>
  </si>
  <si>
    <t>ZF FriedrichshafenAG ZF Aftermarket</t>
  </si>
  <si>
    <t>Maschinenfab Neu</t>
  </si>
  <si>
    <t>NEUTRAUBLING</t>
  </si>
  <si>
    <t>ZF SACHS AG</t>
  </si>
  <si>
    <t>Stab Koblenz</t>
  </si>
  <si>
    <t>Koblenz am Rhein</t>
  </si>
  <si>
    <t>ZF FRIED SIMMERN</t>
  </si>
  <si>
    <t>Mekoprint Stovri</t>
  </si>
  <si>
    <t>Støvring</t>
  </si>
  <si>
    <t>Trell Gartringen</t>
  </si>
  <si>
    <t>Gärtringen</t>
  </si>
  <si>
    <t>Jydsk aluminium Industri</t>
  </si>
  <si>
    <t>HERNING</t>
  </si>
  <si>
    <t>AVK-Tool Saeby</t>
  </si>
  <si>
    <t>Sæby</t>
  </si>
  <si>
    <t>GPV Elb El Aars</t>
  </si>
  <si>
    <t>AARS</t>
  </si>
  <si>
    <t>E G R Uk Ltd</t>
  </si>
  <si>
    <t>Milton Keynes</t>
  </si>
  <si>
    <t>Ceva Freight Belgium Nv</t>
  </si>
  <si>
    <t>Zaventem</t>
  </si>
  <si>
    <t>Nissens Slovakia, S.R.O.</t>
  </si>
  <si>
    <t>Cachtice</t>
  </si>
  <si>
    <t>V Birn Holstebro</t>
  </si>
  <si>
    <t>HOLSTEBRO</t>
  </si>
  <si>
    <t>DANIA AARS</t>
  </si>
  <si>
    <t>ZKW Lichtsysteme GmbH</t>
  </si>
  <si>
    <t>WIESELBURG</t>
  </si>
  <si>
    <t>Saf-Holland GmbH</t>
  </si>
  <si>
    <t>Singen</t>
  </si>
  <si>
    <t>VOLVO PARTS AUSTRIA</t>
  </si>
  <si>
    <t>BRUCK AN DER LEITHA</t>
  </si>
  <si>
    <t>Volvo Truck Dealer Austri</t>
  </si>
  <si>
    <t>Vienna</t>
  </si>
  <si>
    <t>Wema System</t>
  </si>
  <si>
    <t>BLOMSTERDALEN</t>
  </si>
  <si>
    <t>NO</t>
  </si>
  <si>
    <t>Woodco Machinery</t>
  </si>
  <si>
    <t>Woburn</t>
  </si>
  <si>
    <t>LRN Tran Raufoss</t>
  </si>
  <si>
    <t>RAUFOSS</t>
  </si>
  <si>
    <t>Blowtechgt As</t>
  </si>
  <si>
    <t>Kongsvinger</t>
  </si>
  <si>
    <t>Gyli Plast Sogne</t>
  </si>
  <si>
    <t>SOGNE</t>
  </si>
  <si>
    <t>Comtech Darra</t>
  </si>
  <si>
    <t>Darra</t>
  </si>
  <si>
    <t>Bewi Packaging AB</t>
  </si>
  <si>
    <t>Urshult</t>
  </si>
  <si>
    <t>DEFA AS</t>
  </si>
  <si>
    <t>NESBYEN</t>
  </si>
  <si>
    <t>Housby Mack, Inc.</t>
  </si>
  <si>
    <t>Des Moines</t>
  </si>
  <si>
    <t>Mandal Mask Mand</t>
  </si>
  <si>
    <t>MANDAL</t>
  </si>
  <si>
    <t>Tri-State Truck &amp; Equipme</t>
  </si>
  <si>
    <t>Billings</t>
  </si>
  <si>
    <t>Kberg Auto Hvitt</t>
  </si>
  <si>
    <t>HVITTINGFOSS</t>
  </si>
  <si>
    <t>Vanguard Truck Service Of</t>
  </si>
  <si>
    <t>Casper</t>
  </si>
  <si>
    <t>KH Emb Vretstorp</t>
  </si>
  <si>
    <t>VRETSTORP</t>
  </si>
  <si>
    <t>H Trakon Halling</t>
  </si>
  <si>
    <t>Hällingsjö</t>
  </si>
  <si>
    <t>Medallion Instrumentation</t>
  </si>
  <si>
    <t>Spring Lake</t>
  </si>
  <si>
    <t>Meccanica Italiana</t>
  </si>
  <si>
    <t>Altedo</t>
  </si>
  <si>
    <t>Componenta Finland Oy Hog</t>
  </si>
  <si>
    <t>Karkkila</t>
  </si>
  <si>
    <t>Teknikum Oy, Vammala</t>
  </si>
  <si>
    <t>VAMMALA</t>
  </si>
  <si>
    <t>Hutchinson Aerospace</t>
  </si>
  <si>
    <t>Montréal, Qc</t>
  </si>
  <si>
    <t>Reka Aura</t>
  </si>
  <si>
    <t>AURA</t>
  </si>
  <si>
    <t>Hella Salo</t>
  </si>
  <si>
    <t>SALO</t>
  </si>
  <si>
    <t>Tube Caron Inc</t>
  </si>
  <si>
    <t>Lanoraie</t>
  </si>
  <si>
    <t>Componenta Pori Oy</t>
  </si>
  <si>
    <t>Pori (Björneborg)</t>
  </si>
  <si>
    <t>Wohlwend Transport AG</t>
  </si>
  <si>
    <t>Bendern-Gamprin</t>
  </si>
  <si>
    <t>LI</t>
  </si>
  <si>
    <t>Mondi Brussels South SA</t>
  </si>
  <si>
    <t>Ghislenghien</t>
  </si>
  <si>
    <t>BCS Automotive Interface</t>
  </si>
  <si>
    <t>Benesov</t>
  </si>
  <si>
    <t>Treko Laser Sp. Z O.O.</t>
  </si>
  <si>
    <t>Skawina</t>
  </si>
  <si>
    <t>SPAL Correggio</t>
  </si>
  <si>
    <t>CORREGGIO</t>
  </si>
  <si>
    <t>Meritor Hvs Cameri S.P.A.</t>
  </si>
  <si>
    <t>Cameri</t>
  </si>
  <si>
    <t>TI Autom Cislia</t>
  </si>
  <si>
    <t>CISLIANO</t>
  </si>
  <si>
    <t>GKN Drivel Bruni</t>
  </si>
  <si>
    <t>Brunico</t>
  </si>
  <si>
    <t>Corcos Pinerolo</t>
  </si>
  <si>
    <t>PINEROLO</t>
  </si>
  <si>
    <t>ZF PADOVA CASELL</t>
  </si>
  <si>
    <t>Caselle</t>
  </si>
  <si>
    <t>Sts Acoustics</t>
  </si>
  <si>
    <t>Desio</t>
  </si>
  <si>
    <t>VOLVO PARTS ITALIA</t>
  </si>
  <si>
    <t>ANZOLA DELL'EMILIA</t>
  </si>
  <si>
    <t>SK Wellm Orzinu</t>
  </si>
  <si>
    <t>ORZINUOVI</t>
  </si>
  <si>
    <t>ARCO</t>
  </si>
  <si>
    <t>DAYCO EUR TORINO</t>
  </si>
  <si>
    <t>TORINO</t>
  </si>
  <si>
    <t>Ruspa Robassom</t>
  </si>
  <si>
    <t>ROBASSOMERO</t>
  </si>
  <si>
    <t>DANA ITALIA CRES</t>
  </si>
  <si>
    <t>CRESCENTINO</t>
  </si>
  <si>
    <t>ALA Pozzolengo</t>
  </si>
  <si>
    <t>POZZOLENGO</t>
  </si>
  <si>
    <t>Power Pac Olden</t>
  </si>
  <si>
    <t>OLDENZAAL</t>
  </si>
  <si>
    <t>Voestalpine Automot. Comp.</t>
  </si>
  <si>
    <t>BUNSCHOTEN</t>
  </si>
  <si>
    <t>VDL Castings Heerlen bv</t>
  </si>
  <si>
    <t>Heerlen</t>
  </si>
  <si>
    <t>NEDSCHROEF HELM</t>
  </si>
  <si>
    <t>HELMOND</t>
  </si>
  <si>
    <t>Johnson Electric Asti Srl</t>
  </si>
  <si>
    <t>Asti</t>
  </si>
  <si>
    <t>DONALDSON DUELME</t>
  </si>
  <si>
    <t>Dülmen- Dernekamp</t>
  </si>
  <si>
    <t>Tenneco Truiden</t>
  </si>
  <si>
    <t>Continent Ruti</t>
  </si>
  <si>
    <t>Rüti</t>
  </si>
  <si>
    <t>Sigloch Distribution k.s.</t>
  </si>
  <si>
    <t>Horsovsky Tyn</t>
  </si>
  <si>
    <t>FUNDINIO SENHORA</t>
  </si>
  <si>
    <t>SENHORA DA HORA</t>
  </si>
  <si>
    <t>PT</t>
  </si>
  <si>
    <t>Jaco Manufacturing Compan</t>
  </si>
  <si>
    <t>Berea</t>
  </si>
  <si>
    <t>PÅLSBODA</t>
  </si>
  <si>
    <t>Smarteq AB c/o Veddesta Dist</t>
  </si>
  <si>
    <t>Rosersberg</t>
  </si>
  <si>
    <t>Kungsors Pl Ksor</t>
  </si>
  <si>
    <t>Frontpac</t>
  </si>
  <si>
    <t>Arlöv</t>
  </si>
  <si>
    <t>Strongco Limited Partners</t>
  </si>
  <si>
    <t>Laval, Qc</t>
  </si>
  <si>
    <t>Chicoutimi, Qc</t>
  </si>
  <si>
    <t>Saint-Augustin-</t>
  </si>
  <si>
    <t>Val D Or, Pq, C</t>
  </si>
  <si>
    <t>Jab Logistik</t>
  </si>
  <si>
    <t>Ballard Truck Center FRMRLY McDevitt</t>
  </si>
  <si>
    <t>Tewksbury</t>
  </si>
  <si>
    <t>Modern Drop Forge Company, LLC</t>
  </si>
  <si>
    <t>VOLVO PARTS ROMANIA</t>
  </si>
  <si>
    <t>Bucharest</t>
  </si>
  <si>
    <t>Volvo EMEA2</t>
  </si>
  <si>
    <t>Mcallister Equipment Comp</t>
  </si>
  <si>
    <t>Alsip</t>
  </si>
  <si>
    <t>Samekab Kungalv</t>
  </si>
  <si>
    <t>Centre de Production Laflamme Inc.</t>
  </si>
  <si>
    <t>Sainte-Claire</t>
  </si>
  <si>
    <t>Plastique Art Limitée</t>
  </si>
  <si>
    <t>Sainte-Claire,</t>
  </si>
  <si>
    <t>VOLVO TRUCKS KALUGA</t>
  </si>
  <si>
    <t>KALUGA</t>
  </si>
  <si>
    <t>RU</t>
  </si>
  <si>
    <t>Shandong Lingong parts &amp; components</t>
  </si>
  <si>
    <t>Linyi</t>
  </si>
  <si>
    <t>CN</t>
  </si>
  <si>
    <t>SCMR Villeurb</t>
  </si>
  <si>
    <t>VILLEURBANNE</t>
  </si>
  <si>
    <t>AD-All Tranås</t>
  </si>
  <si>
    <t>Scoma La Loupe</t>
  </si>
  <si>
    <t>LA LOUPE</t>
  </si>
  <si>
    <t>ZF EGER</t>
  </si>
  <si>
    <t>EGER</t>
  </si>
  <si>
    <t>Kendrion (Markdorf) GmbH</t>
  </si>
  <si>
    <t>MARKDORF</t>
  </si>
  <si>
    <t>Highway Equipment &amp; Suppl</t>
  </si>
  <si>
    <t>Harrisburg</t>
  </si>
  <si>
    <t>Prevost Car Inc. (Texas)</t>
  </si>
  <si>
    <t>Fort Worth</t>
  </si>
  <si>
    <t>Instytu J-Laskow</t>
  </si>
  <si>
    <t>JELCZ-LASKOWICE</t>
  </si>
  <si>
    <t>Tucson</t>
  </si>
  <si>
    <t>Elko</t>
  </si>
  <si>
    <t>Chadwick-Baross, Inc.</t>
  </si>
  <si>
    <t>Westbrook</t>
  </si>
  <si>
    <t>Bangor</t>
  </si>
  <si>
    <t>Caribou</t>
  </si>
  <si>
    <t>Hugg And Hall Equipment Compan</t>
  </si>
  <si>
    <t>El Dorado</t>
  </si>
  <si>
    <t>Clarklift Of Arkansas, In</t>
  </si>
  <si>
    <t>Springdale</t>
  </si>
  <si>
    <t>Fort Smith</t>
  </si>
  <si>
    <t>Hugg &amp; Hall Equipment</t>
  </si>
  <si>
    <t>Little Rock</t>
  </si>
  <si>
    <t>G W Van Keppel Company</t>
  </si>
  <si>
    <t>Springfield</t>
  </si>
  <si>
    <t>Oklahoma City,</t>
  </si>
  <si>
    <t>Tulsa</t>
  </si>
  <si>
    <t>Kansas City</t>
  </si>
  <si>
    <t>Malvese Equipment Co., In</t>
  </si>
  <si>
    <t>Hicksville</t>
  </si>
  <si>
    <t>Riverhead</t>
  </si>
  <si>
    <t>Knoxville</t>
  </si>
  <si>
    <t>Vantage Equipment</t>
  </si>
  <si>
    <t>Syracuse</t>
  </si>
  <si>
    <t>Mcclung Logan Equipment</t>
  </si>
  <si>
    <t>Baltimore</t>
  </si>
  <si>
    <t>Mcclung-Logan Equipment</t>
  </si>
  <si>
    <t>Manassas</t>
  </si>
  <si>
    <t>Grand Junction,</t>
  </si>
  <si>
    <t>Road Machinery &amp; Supplies</t>
  </si>
  <si>
    <t>Savage</t>
  </si>
  <si>
    <t>Virginia</t>
  </si>
  <si>
    <t>Romco Equipment Company</t>
  </si>
  <si>
    <t>San Antonio</t>
  </si>
  <si>
    <t>Romco, Inc.</t>
  </si>
  <si>
    <t>Round Rock</t>
  </si>
  <si>
    <t>Longview</t>
  </si>
  <si>
    <t>Sheehan Mack Sales &amp; Equi</t>
  </si>
  <si>
    <t>Sioux Falls</t>
  </si>
  <si>
    <t>Aberdeen</t>
  </si>
  <si>
    <t>Sheehan Macksheehan Mack</t>
  </si>
  <si>
    <t>Rapid City</t>
  </si>
  <si>
    <t>Kitchener, On,</t>
  </si>
  <si>
    <t>Grimsby, On</t>
  </si>
  <si>
    <t>Golden Equipment</t>
  </si>
  <si>
    <t>Farmington</t>
  </si>
  <si>
    <t>Great Falls</t>
  </si>
  <si>
    <t>Woodco Machinery Inc.</t>
  </si>
  <si>
    <t>Johnston</t>
  </si>
  <si>
    <t>Sparks</t>
  </si>
  <si>
    <t>Chadwick-Baross, Inc</t>
  </si>
  <si>
    <t>Concord</t>
  </si>
  <si>
    <t>Drums</t>
  </si>
  <si>
    <t>L.B. Smith</t>
  </si>
  <si>
    <t>Buffalo</t>
  </si>
  <si>
    <t>Voltex Lubin</t>
  </si>
  <si>
    <t>LUBIN</t>
  </si>
  <si>
    <t>Kiel Pol Nowy To</t>
  </si>
  <si>
    <t>NOWY TOMYSL</t>
  </si>
  <si>
    <t>AQ Wir Lodz</t>
  </si>
  <si>
    <t>LODZ</t>
  </si>
  <si>
    <t>CHROMAX ZAKLAD OBR.MET.</t>
  </si>
  <si>
    <t>Jelcz Laskowice</t>
  </si>
  <si>
    <t>BE Group Norrköp</t>
  </si>
  <si>
    <t>Construction Machinery</t>
  </si>
  <si>
    <t>Logisticky Areal Jipocar</t>
  </si>
  <si>
    <t>Jihlava</t>
  </si>
  <si>
    <t>Mahle Behr Charleston Inc</t>
  </si>
  <si>
    <t>Charleston</t>
  </si>
  <si>
    <t>Behr India Ltd</t>
  </si>
  <si>
    <t>Chennai (ex Madras)</t>
  </si>
  <si>
    <t>THK Rhythm Auto GmbH</t>
  </si>
  <si>
    <t>Krefeld</t>
  </si>
  <si>
    <t>INM Mek Vfrol</t>
  </si>
  <si>
    <t>Return Products Managemen</t>
  </si>
  <si>
    <t>Guelph, Ontario</t>
  </si>
  <si>
    <t>NILSSON S LAHOLM</t>
  </si>
  <si>
    <t>Mobile Clim Olaw</t>
  </si>
  <si>
    <t>OLAWA</t>
  </si>
  <si>
    <t>GROUPE JL INC</t>
  </si>
  <si>
    <t>STE-CROIX</t>
  </si>
  <si>
    <t>Mondi Ansbach</t>
  </si>
  <si>
    <t>ANSBACH</t>
  </si>
  <si>
    <t>Verbom, Inc</t>
  </si>
  <si>
    <t>Valcourt, Qc</t>
  </si>
  <si>
    <t>Les Industries Et Équipem</t>
  </si>
  <si>
    <t>Lively, On</t>
  </si>
  <si>
    <t>Stittsville, On</t>
  </si>
  <si>
    <t>Thunder Bay, On</t>
  </si>
  <si>
    <t>Timmins, On, Ca</t>
  </si>
  <si>
    <t>Monarch Industries</t>
  </si>
  <si>
    <t>Winnipeg, Mb</t>
  </si>
  <si>
    <t>Zf Suspension Technology</t>
  </si>
  <si>
    <t>Guadalajara, Me</t>
  </si>
  <si>
    <t>AKWEL RUDNIK CZECH REPUBLIC a.s.</t>
  </si>
  <si>
    <t>Trutnov</t>
  </si>
  <si>
    <t>Lakshmi Precision Screws Limit</t>
  </si>
  <si>
    <t>Rohtak</t>
  </si>
  <si>
    <t>Arden</t>
  </si>
  <si>
    <t>Auto-Termo Gradd</t>
  </si>
  <si>
    <t>Gräddö</t>
  </si>
  <si>
    <t>Ephrata</t>
  </si>
  <si>
    <t>Crw Corp.</t>
  </si>
  <si>
    <t>Williston</t>
  </si>
  <si>
    <t>Sapa Extruder Inc.</t>
  </si>
  <si>
    <t>Mountain Top</t>
  </si>
  <si>
    <t>Wichita</t>
  </si>
  <si>
    <t>ELRING KL SEVELE</t>
  </si>
  <si>
    <t>SEVELEN</t>
  </si>
  <si>
    <t>Zao Vol Moscow</t>
  </si>
  <si>
    <t>MOSCOW</t>
  </si>
  <si>
    <t>Canada Lake Store And Mar</t>
  </si>
  <si>
    <t>ALBANY</t>
  </si>
  <si>
    <t>PIROUX INDUSTRIE ST.ETIE</t>
  </si>
  <si>
    <t>Saint-Étienne-du-Bois</t>
  </si>
  <si>
    <t>Strojirny Poldi</t>
  </si>
  <si>
    <t>Kladno-Dubi</t>
  </si>
  <si>
    <t>Arconic Fastening Systems &amp; Rings</t>
  </si>
  <si>
    <t>TELFORD</t>
  </si>
  <si>
    <t>MUGELE Gmbh</t>
  </si>
  <si>
    <t>Iggingen</t>
  </si>
  <si>
    <t>Sha Sun Shanghai</t>
  </si>
  <si>
    <t>SHANGHAI</t>
  </si>
  <si>
    <t>E-tuna Data Mekan</t>
  </si>
  <si>
    <t>Torshälla</t>
  </si>
  <si>
    <t>Garner</t>
  </si>
  <si>
    <t>Bosch Rex Nonant</t>
  </si>
  <si>
    <t>NONANTOLA</t>
  </si>
  <si>
    <t>Multimatic Coven</t>
  </si>
  <si>
    <t>COVENTRY</t>
  </si>
  <si>
    <t>Ab Gunnar Pellvik</t>
  </si>
  <si>
    <t>Xian Silver Bus Corporatin</t>
  </si>
  <si>
    <t>XIAN, SHAANXI</t>
  </si>
  <si>
    <t>Vaxjo Fab Vaxjo</t>
  </si>
  <si>
    <t>Växjö</t>
  </si>
  <si>
    <t>Sierra International Inc.</t>
  </si>
  <si>
    <t>Litchfield</t>
  </si>
  <si>
    <t>Mann+Hummel Mexico Sa De</t>
  </si>
  <si>
    <t>Santa Rosa Jaur</t>
  </si>
  <si>
    <t>RedDot Ipswich</t>
  </si>
  <si>
    <t>IPSWICH</t>
  </si>
  <si>
    <t>VOLVO POWERTRAIN SKÖVDE</t>
  </si>
  <si>
    <t>EBERSPACHER UK LTD</t>
  </si>
  <si>
    <t>Ringwood</t>
  </si>
  <si>
    <t>VOSS PL Returnables - RITEX</t>
  </si>
  <si>
    <t>Legnickie Pole</t>
  </si>
  <si>
    <t>Swecon</t>
  </si>
  <si>
    <t>EGE GAZIEMIR</t>
  </si>
  <si>
    <t>GAZIEMIR</t>
  </si>
  <si>
    <t>TR</t>
  </si>
  <si>
    <t>EGE FREN SANAYİİ VE TİCARET A.Ş</t>
  </si>
  <si>
    <t>PINARBASI</t>
  </si>
  <si>
    <t>Inapal Plásticos S.A.</t>
  </si>
  <si>
    <t>Leça Do Balio</t>
  </si>
  <si>
    <t>2A Villastellone</t>
  </si>
  <si>
    <t>VILLASTELLONE</t>
  </si>
  <si>
    <t>Fichet Sa</t>
  </si>
  <si>
    <t>Davézieux</t>
  </si>
  <si>
    <t>Brandolini Corba</t>
  </si>
  <si>
    <t>CORBAS</t>
  </si>
  <si>
    <t>Avon Polym Beaul</t>
  </si>
  <si>
    <t>Beaulieu-lès-Loches</t>
  </si>
  <si>
    <t>STS Plastics Izernore</t>
  </si>
  <si>
    <t>Izernore</t>
  </si>
  <si>
    <t>Volvo Truck Dealer Czech</t>
  </si>
  <si>
    <t>Czech Republic</t>
  </si>
  <si>
    <t>Saint-Marcel-lès-Annonay</t>
  </si>
  <si>
    <t>Marmonier Corbas</t>
  </si>
  <si>
    <t>Mitsub Marly-La</t>
  </si>
  <si>
    <t>MARLY-LA-VILLE</t>
  </si>
  <si>
    <t>Plateforme logis Gantois</t>
  </si>
  <si>
    <t>Gevigney-et-Mercey</t>
  </si>
  <si>
    <t>vR Production</t>
  </si>
  <si>
    <t>NUELLES</t>
  </si>
  <si>
    <t>Bakersfield</t>
  </si>
  <si>
    <t>Sandb Mek Fagrst</t>
  </si>
  <si>
    <t>FAGERSTA</t>
  </si>
  <si>
    <t>La Fonte Yssing</t>
  </si>
  <si>
    <t>YSSINGEAUX</t>
  </si>
  <si>
    <t>Tenneco Ermua</t>
  </si>
  <si>
    <t>Ermúa</t>
  </si>
  <si>
    <t>NOVACORE GAMLEBY</t>
  </si>
  <si>
    <t>GAMLEBY</t>
  </si>
  <si>
    <t>Autoneum Estress</t>
  </si>
  <si>
    <t>Ons-en-Bray</t>
  </si>
  <si>
    <t>Mattos Marine Diesel Serv</t>
  </si>
  <si>
    <t>MGI Cout Beaurep</t>
  </si>
  <si>
    <t>BEAUREPAIRE</t>
  </si>
  <si>
    <t>Federal Mogul</t>
  </si>
  <si>
    <t>Kostelec nad Orlicí</t>
  </si>
  <si>
    <t>Voss Automotive Us</t>
  </si>
  <si>
    <t>Coram Cologne</t>
  </si>
  <si>
    <t>COLOGNE</t>
  </si>
  <si>
    <t>GEHIBER MACHINED COMPONE</t>
  </si>
  <si>
    <t>BERGARA</t>
  </si>
  <si>
    <t>Mahle France Sas</t>
  </si>
  <si>
    <t>Dardilly</t>
  </si>
  <si>
    <t>Cindi Habsheim</t>
  </si>
  <si>
    <t>HABSHEIM</t>
  </si>
  <si>
    <t>AB Fonderie</t>
  </si>
  <si>
    <t>Saint-Genis-Laval</t>
  </si>
  <si>
    <t>Seeb Duchene Machining</t>
  </si>
  <si>
    <t>RUY</t>
  </si>
  <si>
    <t>HELLERMANNTYTON</t>
  </si>
  <si>
    <t>Coignières</t>
  </si>
  <si>
    <t>Mont blanc composite</t>
  </si>
  <si>
    <t>MAT Commercial</t>
  </si>
  <si>
    <t>MARIENHEIDE</t>
  </si>
  <si>
    <t>Le Joint St Geni</t>
  </si>
  <si>
    <t>Saint-Genis-l'Argentière</t>
  </si>
  <si>
    <t>Casple S.A.</t>
  </si>
  <si>
    <t>Burgos</t>
  </si>
  <si>
    <t>Laytons Custom Boatworks</t>
  </si>
  <si>
    <t>WILLIAMSTON</t>
  </si>
  <si>
    <t>RMG Cluses</t>
  </si>
  <si>
    <t>CLUSES</t>
  </si>
  <si>
    <t>ETS PIERRE DOLE</t>
  </si>
  <si>
    <t>DOLE</t>
  </si>
  <si>
    <t>Norma France Sas</t>
  </si>
  <si>
    <t>Briey</t>
  </si>
  <si>
    <t>Delfingen Fr-Anteuil</t>
  </si>
  <si>
    <t>Anteuil</t>
  </si>
  <si>
    <t>STE Mec ThironG</t>
  </si>
  <si>
    <t>THIRON-GARDAIS</t>
  </si>
  <si>
    <t>Orscheln E Rugby</t>
  </si>
  <si>
    <t>RUGBY</t>
  </si>
  <si>
    <t>GROUPE DLD ST.OUEN</t>
  </si>
  <si>
    <t>RBL Chateaubri</t>
  </si>
  <si>
    <t>Châteaubriant</t>
  </si>
  <si>
    <t>Muelles Villarre</t>
  </si>
  <si>
    <t>VILLARREAL</t>
  </si>
  <si>
    <t>Nogent</t>
  </si>
  <si>
    <t>Hombert Industrie Sas</t>
  </si>
  <si>
    <t>Ormes</t>
  </si>
  <si>
    <t>Valvital Aglie</t>
  </si>
  <si>
    <t>Agliè</t>
  </si>
  <si>
    <t>Linamar St Chamond</t>
  </si>
  <si>
    <t>Saint-Chamond</t>
  </si>
  <si>
    <t>RotoFr Blainv</t>
  </si>
  <si>
    <t>Dealers Finland/Suomi Pun</t>
  </si>
  <si>
    <t>Vantaa</t>
  </si>
  <si>
    <t>Lord It Monzamb</t>
  </si>
  <si>
    <t>MONZAMBANO</t>
  </si>
  <si>
    <t>Vodafone Automotive SPA</t>
  </si>
  <si>
    <t>Varese</t>
  </si>
  <si>
    <t>Frauenthal Automotive Hus</t>
  </si>
  <si>
    <t>Hustopece U Brna</t>
  </si>
  <si>
    <t>SNOP Cousance</t>
  </si>
  <si>
    <t>COUSANCE</t>
  </si>
  <si>
    <t>Automotive Lighting S.R.O.</t>
  </si>
  <si>
    <t>Worldwide Eqpt Inc-Middle</t>
  </si>
  <si>
    <t>Middlesboro</t>
  </si>
  <si>
    <t>Volvo Trucks Dealers Ltd</t>
  </si>
  <si>
    <t>Volvo Parts Dealers</t>
  </si>
  <si>
    <t>Sofare Argente</t>
  </si>
  <si>
    <t>ARGENTEUIL</t>
  </si>
  <si>
    <t>CAT LC France</t>
  </si>
  <si>
    <t>Gennevilliers</t>
  </si>
  <si>
    <t>GAK Mek Torsh</t>
  </si>
  <si>
    <t>Metaldyne Powertrain Comp</t>
  </si>
  <si>
    <t>MEC Greenwood</t>
  </si>
  <si>
    <t>Greenwood</t>
  </si>
  <si>
    <t>Supply Technologies, Llc.</t>
  </si>
  <si>
    <t>Allentown</t>
  </si>
  <si>
    <t>Gnutti Maclodio</t>
  </si>
  <si>
    <t>MACLODIO</t>
  </si>
  <si>
    <t>Defiance Metal</t>
  </si>
  <si>
    <t>Defiance</t>
  </si>
  <si>
    <t>Brentwood Industries</t>
  </si>
  <si>
    <t>Reading</t>
  </si>
  <si>
    <t>Mancor Canada Inc.</t>
  </si>
  <si>
    <t>Oakville, On</t>
  </si>
  <si>
    <t>Talleres Parla</t>
  </si>
  <si>
    <t>PARLA</t>
  </si>
  <si>
    <t>Mack Ste Foy Inc</t>
  </si>
  <si>
    <t>Sainte Foy, Qc</t>
  </si>
  <si>
    <t>S.C. Romradiatoare S.A.</t>
  </si>
  <si>
    <t>Brasov</t>
  </si>
  <si>
    <t>Alutech Lend</t>
  </si>
  <si>
    <t>LEND</t>
  </si>
  <si>
    <t>Federal-Mogul Nurnberg</t>
  </si>
  <si>
    <t>Groenv Cassago</t>
  </si>
  <si>
    <t>CASSAGO BRIANZA</t>
  </si>
  <si>
    <t>Visteon Blainvi</t>
  </si>
  <si>
    <t>Autoneum Colombelles</t>
  </si>
  <si>
    <t>COLOMBELLES</t>
  </si>
  <si>
    <t>Baltic Liepaja</t>
  </si>
  <si>
    <t>LIEPAJA</t>
  </si>
  <si>
    <t>LV</t>
  </si>
  <si>
    <t>Setforge Ex L Ho</t>
  </si>
  <si>
    <t>L'Horme</t>
  </si>
  <si>
    <t>SED La Fleche</t>
  </si>
  <si>
    <t>La Flèche</t>
  </si>
  <si>
    <t>Thermal Thouarce</t>
  </si>
  <si>
    <t>Thouarcé</t>
  </si>
  <si>
    <t>Soc. de Cautchouc</t>
  </si>
  <si>
    <t>SERAINCOURT</t>
  </si>
  <si>
    <t>S T P</t>
  </si>
  <si>
    <t>Nolay</t>
  </si>
  <si>
    <t>La Fonte Savigny</t>
  </si>
  <si>
    <t>SAVIGNY</t>
  </si>
  <si>
    <t>SIAP Savigny</t>
  </si>
  <si>
    <t>SAG L Horme</t>
  </si>
  <si>
    <t>Bourbon AP Belle</t>
  </si>
  <si>
    <t>Bellême</t>
  </si>
  <si>
    <t>Kirchhoff AUTO Gmbh</t>
  </si>
  <si>
    <t>ATTENDORN</t>
  </si>
  <si>
    <t>DOURDIN ST ANDRE</t>
  </si>
  <si>
    <t>Saint-André-lez-Lille</t>
  </si>
  <si>
    <t>VOLVO PARTS FLEN/32992</t>
  </si>
  <si>
    <t>Uncoded Estonia</t>
  </si>
  <si>
    <t>Tallin</t>
  </si>
  <si>
    <t>Uncoded Latvia</t>
  </si>
  <si>
    <t>Riga</t>
  </si>
  <si>
    <t>Uncoded Lithuania</t>
  </si>
  <si>
    <t>Vilnius</t>
  </si>
  <si>
    <t>LT</t>
  </si>
  <si>
    <t>Superior Diesel Inc</t>
  </si>
  <si>
    <t>North Charleston</t>
  </si>
  <si>
    <t>M.G. Bryan Equipment Co.</t>
  </si>
  <si>
    <t>G Europe Bonneva</t>
  </si>
  <si>
    <t>BONNEVAL</t>
  </si>
  <si>
    <t>Cab Mecan</t>
  </si>
  <si>
    <t>LES VILLETTES</t>
  </si>
  <si>
    <t>Bontaz Marnaz</t>
  </si>
  <si>
    <t>MARNAZ</t>
  </si>
  <si>
    <t>Gosselin Carpiq</t>
  </si>
  <si>
    <t>CARPIQUET</t>
  </si>
  <si>
    <t>DI BARTOLOMEO SA</t>
  </si>
  <si>
    <t>Saint-Étienne</t>
  </si>
  <si>
    <t>Gouil Gau Corbas</t>
  </si>
  <si>
    <t>Truck Dealers Espana</t>
  </si>
  <si>
    <t>Madrid</t>
  </si>
  <si>
    <t>VOLVO PARTS SPAIN</t>
  </si>
  <si>
    <t>AZUQUECA DE HENARES</t>
  </si>
  <si>
    <t>JOLY L Arbresele</t>
  </si>
  <si>
    <t>L'ARBRESLE</t>
  </si>
  <si>
    <t>DESAUTEL MEYZIEU</t>
  </si>
  <si>
    <t>MEYZIEU</t>
  </si>
  <si>
    <t>Off Mecc Vbasse</t>
  </si>
  <si>
    <t>VILLARBASSE</t>
  </si>
  <si>
    <t>Cornaglia Bielsk</t>
  </si>
  <si>
    <t>EUROSTAMP CHIVAS</t>
  </si>
  <si>
    <t>Chivasso</t>
  </si>
  <si>
    <t>Charvin Industries</t>
  </si>
  <si>
    <t>Le Chambon-Feugerolles</t>
  </si>
  <si>
    <t>Styl Monde S A</t>
  </si>
  <si>
    <t>Priay</t>
  </si>
  <si>
    <t>Jacquemet Sa</t>
  </si>
  <si>
    <t>Saint-Martin-du-Frêne</t>
  </si>
  <si>
    <t>Bendex Hyltebruk</t>
  </si>
  <si>
    <t>EDSCHA GUARNIZO</t>
  </si>
  <si>
    <t>GUARNIZO</t>
  </si>
  <si>
    <t>Usk International S.A. De C.V.</t>
  </si>
  <si>
    <t>Cuautitlán Edo.</t>
  </si>
  <si>
    <t>Sapa Extrusions</t>
  </si>
  <si>
    <t>Cressona</t>
  </si>
  <si>
    <t>Alv Galv Alvesta</t>
  </si>
  <si>
    <t>Rasche Plettenb</t>
  </si>
  <si>
    <t>Hardware Specialty</t>
  </si>
  <si>
    <t>Blackwood</t>
  </si>
  <si>
    <t>Kms Fab, Llc</t>
  </si>
  <si>
    <t>Luzerne</t>
  </si>
  <si>
    <t>L.E. Jones Company</t>
  </si>
  <si>
    <t>James King &amp; Co</t>
  </si>
  <si>
    <t>Sherwood</t>
  </si>
  <si>
    <t>Thyssen Krupp Crankshaft</t>
  </si>
  <si>
    <t>Danville</t>
  </si>
  <si>
    <t>Mancor-Pa Inc.</t>
  </si>
  <si>
    <t>Easley Custom Plastics</t>
  </si>
  <si>
    <t>Easley</t>
  </si>
  <si>
    <t>EKETS MEK EKET</t>
  </si>
  <si>
    <t>EKET</t>
  </si>
  <si>
    <t>Reliable Castings Corp.</t>
  </si>
  <si>
    <t>Sidney</t>
  </si>
  <si>
    <t>Derby Industries Llc</t>
  </si>
  <si>
    <t>Vehicle Safety Mfg</t>
  </si>
  <si>
    <t>Newark</t>
  </si>
  <si>
    <t>Victoria Plating</t>
  </si>
  <si>
    <t>Bronx</t>
  </si>
  <si>
    <t>Eaton Reynosa</t>
  </si>
  <si>
    <t>Reynosa, Tamp</t>
  </si>
  <si>
    <t>T.B. Woods Inc.</t>
  </si>
  <si>
    <t>Chambersburg</t>
  </si>
  <si>
    <t>Vision Sys Brign</t>
  </si>
  <si>
    <t>BRIGNAIS</t>
  </si>
  <si>
    <t>Transource, Inc.</t>
  </si>
  <si>
    <t>Colfax</t>
  </si>
  <si>
    <t>Abb Ab, Cewe-Control</t>
  </si>
  <si>
    <t>Eaton Corp</t>
  </si>
  <si>
    <t>Galesburg</t>
  </si>
  <si>
    <t>Hehr International</t>
  </si>
  <si>
    <t>Chesaning</t>
  </si>
  <si>
    <t>C.U.E. Of Wv, Llc</t>
  </si>
  <si>
    <t>Mount Hope</t>
  </si>
  <si>
    <t>Carrus Delta Oy</t>
  </si>
  <si>
    <t>LIETO</t>
  </si>
  <si>
    <t>Redhead Equipment</t>
  </si>
  <si>
    <t>Regina, Sk</t>
  </si>
  <si>
    <t>Mitchell Rubber Products</t>
  </si>
  <si>
    <t>Mira Loma</t>
  </si>
  <si>
    <t>H Plastind Hsand</t>
  </si>
  <si>
    <t>Härnösand</t>
  </si>
  <si>
    <t>Volvo Bus Corporation</t>
  </si>
  <si>
    <t>Zingonia</t>
  </si>
  <si>
    <t>Volvo Parts Corporation</t>
  </si>
  <si>
    <t>Parker Hannifin Co.</t>
  </si>
  <si>
    <t>Ravenna</t>
  </si>
  <si>
    <t>Marine Diesel Of The Flor</t>
  </si>
  <si>
    <t>Key West</t>
  </si>
  <si>
    <t>Specialty Resources Inc</t>
  </si>
  <si>
    <t>Exton</t>
  </si>
  <si>
    <t>Tucker Industries</t>
  </si>
  <si>
    <t>Bensalem</t>
  </si>
  <si>
    <t>Meccanica Bresci</t>
  </si>
  <si>
    <t>BRESCIA</t>
  </si>
  <si>
    <t>Fiberpachs Sa</t>
  </si>
  <si>
    <t>Pacs Del Penedes</t>
  </si>
  <si>
    <t>Modine Hungaria Kft</t>
  </si>
  <si>
    <t>MEZOKOVESD</t>
  </si>
  <si>
    <t>ZF Lemforder TVA S.A.</t>
  </si>
  <si>
    <t>Ermúa </t>
  </si>
  <si>
    <t>Vibracoustic Cv Air</t>
  </si>
  <si>
    <t>Nyíregyháza</t>
  </si>
  <si>
    <t>Comela Sain-Bel</t>
  </si>
  <si>
    <t>SAIN-BEL</t>
  </si>
  <si>
    <t>Timpro Oy</t>
  </si>
  <si>
    <t>SMA SERBATOI SPA</t>
  </si>
  <si>
    <t>SAN SECONDO PARMENSE</t>
  </si>
  <si>
    <t>ARCELORMITTAL SOLU ARN</t>
  </si>
  <si>
    <t>Villefranche-sur-Saône</t>
  </si>
  <si>
    <t>GM&amp;S Industry France</t>
  </si>
  <si>
    <t>LA SOUTERRAINE</t>
  </si>
  <si>
    <t>Truck Lite Co., Inc.</t>
  </si>
  <si>
    <t>Falconer</t>
  </si>
  <si>
    <t>Hombert SAS Ormes</t>
  </si>
  <si>
    <t>ORMES</t>
  </si>
  <si>
    <t>Albion Glasgow</t>
  </si>
  <si>
    <t>GLASGOW</t>
  </si>
  <si>
    <t>Vibracoustic Sroda</t>
  </si>
  <si>
    <t>SRODA SLASKA</t>
  </si>
  <si>
    <t>Daido Metal Co, Ltd.</t>
  </si>
  <si>
    <t>Oguchi-Cho</t>
  </si>
  <si>
    <t>Rudd Equipment</t>
  </si>
  <si>
    <t>Nitro</t>
  </si>
  <si>
    <t>Automotion Shade</t>
  </si>
  <si>
    <t>Markham, On</t>
  </si>
  <si>
    <t>ELKAMET DAUTPHET</t>
  </si>
  <si>
    <t>DAUTPHETAL</t>
  </si>
  <si>
    <t>Dieters Metal Fab Ltd-Cad</t>
  </si>
  <si>
    <t>Donaldson Company Inc</t>
  </si>
  <si>
    <t>Frankfort</t>
  </si>
  <si>
    <t>Rensselaer</t>
  </si>
  <si>
    <t>Donaldson</t>
  </si>
  <si>
    <t>Chillicothe</t>
  </si>
  <si>
    <t>S Ing Sand Bresc</t>
  </si>
  <si>
    <t>Hutchins Ingrand</t>
  </si>
  <si>
    <t>Ingrandes</t>
  </si>
  <si>
    <t>BANG &amp; OLUFSEN Struer</t>
  </si>
  <si>
    <t>Struer</t>
  </si>
  <si>
    <t>Kamax Museros</t>
  </si>
  <si>
    <t>Museros</t>
  </si>
  <si>
    <t>Pulverman</t>
  </si>
  <si>
    <t>Mitsubishi Electric Automotive</t>
  </si>
  <si>
    <t>Huntington Beach</t>
  </si>
  <si>
    <t>Ferrocon Ab</t>
  </si>
  <si>
    <t>KUEHNE+NAGEL</t>
  </si>
  <si>
    <t>LANGWEID</t>
  </si>
  <si>
    <t>Volvo Truck Dealer Slovak</t>
  </si>
  <si>
    <t>Slovakia</t>
  </si>
  <si>
    <t>Boge Elastmetall Slovakia A.S.</t>
  </si>
  <si>
    <t>Officine Zen Fonderie by Officin</t>
  </si>
  <si>
    <t>Zeno di Cassola VI</t>
  </si>
  <si>
    <t>Aventics Gmbh</t>
  </si>
  <si>
    <t>Laatzen</t>
  </si>
  <si>
    <t>VARA</t>
  </si>
  <si>
    <t>NAMYANG TAEGU</t>
  </si>
  <si>
    <t>Daegu</t>
  </si>
  <si>
    <t>Mahle Behr Service Americ</t>
  </si>
  <si>
    <t>Durable Products Inc</t>
  </si>
  <si>
    <t>Crossville</t>
  </si>
  <si>
    <t>SOTAVI P/C SERATA</t>
  </si>
  <si>
    <t>Le Poiré-sur-Vie</t>
  </si>
  <si>
    <t>VOLVO PARTS MINTO</t>
  </si>
  <si>
    <t>MINTO</t>
  </si>
  <si>
    <t>AP Rac Ceventry</t>
  </si>
  <si>
    <t>Facil &amp; Cie Gcv</t>
  </si>
  <si>
    <t>Colombelles</t>
  </si>
  <si>
    <t>Volvo Truck Dealers</t>
  </si>
  <si>
    <t>Hungary</t>
  </si>
  <si>
    <t>Brembo Dabrowa</t>
  </si>
  <si>
    <t>DABROWA GORNICZA</t>
  </si>
  <si>
    <t>Norma Pennsylvania - Bree</t>
  </si>
  <si>
    <t>Saltsburg</t>
  </si>
  <si>
    <t>Målerås Mekaniska Ab</t>
  </si>
  <si>
    <t>Målerås</t>
  </si>
  <si>
    <t>Forgex Sweden AB</t>
  </si>
  <si>
    <t>Virsbo</t>
  </si>
  <si>
    <t>VOLVO MAROC MACAS</t>
  </si>
  <si>
    <t>CASABLANCA</t>
  </si>
  <si>
    <t>Stonerdg Harjum</t>
  </si>
  <si>
    <t>HARJUMAA</t>
  </si>
  <si>
    <t>Paladin Brands Group Inc.</t>
  </si>
  <si>
    <t>Delhi</t>
  </si>
  <si>
    <t>Cornaglia Valfen</t>
  </si>
  <si>
    <t>VALFENERA</t>
  </si>
  <si>
    <t>Calearo Antenne Spa</t>
  </si>
  <si>
    <t>Isola Vicentina</t>
  </si>
  <si>
    <t>Beinbauer Autom GmbH</t>
  </si>
  <si>
    <t>Büchlberg</t>
  </si>
  <si>
    <t>Cikautxo S.Coop</t>
  </si>
  <si>
    <t>Berriatúa</t>
  </si>
  <si>
    <t>Sansera Sweden AB</t>
  </si>
  <si>
    <t>Trollhättan</t>
  </si>
  <si>
    <t>La Fonte Ardennaise</t>
  </si>
  <si>
    <t>Vrigne aux Bois</t>
  </si>
  <si>
    <t>Intercoastal Marine Servi</t>
  </si>
  <si>
    <t>Marco Island</t>
  </si>
  <si>
    <t>Canavera &amp; Audi S.R.L</t>
  </si>
  <si>
    <t>CAFASSE</t>
  </si>
  <si>
    <t>Wedevag Vedevag</t>
  </si>
  <si>
    <t>Vedevåg</t>
  </si>
  <si>
    <t>Sprut&amp;Bran Etuna</t>
  </si>
  <si>
    <t>Mikroverk Södert</t>
  </si>
  <si>
    <t>BRB Ittervoort</t>
  </si>
  <si>
    <t>ITTERVOORT</t>
  </si>
  <si>
    <t>Nordsjällands Metalstöber</t>
  </si>
  <si>
    <t>Skævinge</t>
  </si>
  <si>
    <t>Stegoplast Nykpg</t>
  </si>
  <si>
    <t>Rene Composite Materials</t>
  </si>
  <si>
    <t>Ste-Clotilde De</t>
  </si>
  <si>
    <t>RECARO Automotive Seating GmbH</t>
  </si>
  <si>
    <t>KIRCHHEIM/TECK</t>
  </si>
  <si>
    <t>Zamet S.R.O</t>
  </si>
  <si>
    <t>Halenkov</t>
  </si>
  <si>
    <t>YTSTR ARBOGA</t>
  </si>
  <si>
    <t>ARBOGA</t>
  </si>
  <si>
    <t>Griptone Manchester</t>
  </si>
  <si>
    <t>MANCHESTER</t>
  </si>
  <si>
    <t>EXPECT DISTR. BRADF</t>
  </si>
  <si>
    <t>Midwest Fuel Injection Co</t>
  </si>
  <si>
    <t>Bolingbrook</t>
  </si>
  <si>
    <t>Brose Gent</t>
  </si>
  <si>
    <t>GENT</t>
  </si>
  <si>
    <t>Vimi Fast Novell</t>
  </si>
  <si>
    <t>NOVELLARA</t>
  </si>
  <si>
    <t>Centa Ängelholm</t>
  </si>
  <si>
    <t>Ängelholm</t>
  </si>
  <si>
    <t>Infun Utrillas</t>
  </si>
  <si>
    <t>UTRILLAS</t>
  </si>
  <si>
    <t>Actia Nordic Ab</t>
  </si>
  <si>
    <t>Sollentuna</t>
  </si>
  <si>
    <t>Husco Automotive Llc</t>
  </si>
  <si>
    <t>Whitewater</t>
  </si>
  <si>
    <t>Autopartes Escel De Mexic</t>
  </si>
  <si>
    <t>Queretaro, Qu</t>
  </si>
  <si>
    <t>Borgstena Nelas</t>
  </si>
  <si>
    <t>NELAS</t>
  </si>
  <si>
    <t>PTI</t>
  </si>
  <si>
    <t>Detroit</t>
  </si>
  <si>
    <t>HK Tracks Wuxi</t>
  </si>
  <si>
    <t>WUXI</t>
  </si>
  <si>
    <t>Knagel Gothenb</t>
  </si>
  <si>
    <t>EATON AUTO TCZEW</t>
  </si>
  <si>
    <t>TCZEW</t>
  </si>
  <si>
    <t>Valeo A Skawina</t>
  </si>
  <si>
    <t>SKAWINA</t>
  </si>
  <si>
    <t>AQ Wiring Systems SA</t>
  </si>
  <si>
    <t>Tultitlan, Edo</t>
  </si>
  <si>
    <t>Stalov Vetlanda</t>
  </si>
  <si>
    <t>DIDIMO ZAN CASAL</t>
  </si>
  <si>
    <t>CASALECCHIO DI RENO</t>
  </si>
  <si>
    <t>H&amp;E Machined Specialties, Inc.</t>
  </si>
  <si>
    <t>Dex</t>
  </si>
  <si>
    <t>Advance</t>
  </si>
  <si>
    <t>Inmotion Technologies Ab</t>
  </si>
  <si>
    <t>Stockholm</t>
  </si>
  <si>
    <t>Miba Vrable</t>
  </si>
  <si>
    <t>VRABLE</t>
  </si>
  <si>
    <t>Plst Comp Sosnow</t>
  </si>
  <si>
    <t>SOSNOWIEC</t>
  </si>
  <si>
    <t>Arens Controls Company</t>
  </si>
  <si>
    <t>Arlington Heights</t>
  </si>
  <si>
    <t>Volvo Group Otomotiv Turk</t>
  </si>
  <si>
    <t>Istanbul</t>
  </si>
  <si>
    <t>Volvo EMEA1</t>
  </si>
  <si>
    <t>Fa Bhg Asz Kft</t>
  </si>
  <si>
    <t>Szekszard</t>
  </si>
  <si>
    <t>Prof Tech Stngsd</t>
  </si>
  <si>
    <t>STENUNGSUND</t>
  </si>
  <si>
    <t>Continental Automotive Romania Srl</t>
  </si>
  <si>
    <t>Modine Manufacturing Comp</t>
  </si>
  <si>
    <t>Trenton</t>
  </si>
  <si>
    <t>A. Raymond Gmbh &amp; Co. Kg</t>
  </si>
  <si>
    <t>Eschbach</t>
  </si>
  <si>
    <t>DELPHI AUTO BRAG</t>
  </si>
  <si>
    <t>BRAGA</t>
  </si>
  <si>
    <t>SC LEONI Wiring Syst. ARAD</t>
  </si>
  <si>
    <t>Arad</t>
  </si>
  <si>
    <t>HAVD Group Interior Kft.</t>
  </si>
  <si>
    <t>NAGYVAZSONY</t>
  </si>
  <si>
    <t>Grupo Antolin - Dapsa</t>
  </si>
  <si>
    <t>Wuxi Muffler Technology C</t>
  </si>
  <si>
    <t>Wuxi</t>
  </si>
  <si>
    <t>VOLVO CE INDIA PRIVATE LIMITED</t>
  </si>
  <si>
    <t>BANGALORE</t>
  </si>
  <si>
    <t>LEBANON</t>
  </si>
  <si>
    <t>Baton Rouge</t>
  </si>
  <si>
    <t>Saint Rose</t>
  </si>
  <si>
    <t>Lake Charles</t>
  </si>
  <si>
    <t>Zf Steering Systems</t>
  </si>
  <si>
    <t>Florence</t>
  </si>
  <si>
    <t>VCE HAMELN</t>
  </si>
  <si>
    <t>Hameln</t>
  </si>
  <si>
    <t>Cipax Eesti As</t>
  </si>
  <si>
    <t>Taebla</t>
  </si>
  <si>
    <t>Contitech Hedemu</t>
  </si>
  <si>
    <t>WALTERSHAUSEN</t>
  </si>
  <si>
    <t>Linden S.R.O</t>
  </si>
  <si>
    <t>Hustopece</t>
  </si>
  <si>
    <t>A.B. Filicko</t>
  </si>
  <si>
    <t>Applied Industrial</t>
  </si>
  <si>
    <t>Castle Machine Company</t>
  </si>
  <si>
    <t>Greencastle</t>
  </si>
  <si>
    <t>Charles Machine, Inc.</t>
  </si>
  <si>
    <t>Summerville</t>
  </si>
  <si>
    <t>Con-Tech International</t>
  </si>
  <si>
    <t>Dundalk</t>
  </si>
  <si>
    <t>Cummins Engine Company In</t>
  </si>
  <si>
    <t>Daniel Tanney Inc.</t>
  </si>
  <si>
    <t>Everyday Technologies</t>
  </si>
  <si>
    <t>Mq Power Corporation</t>
  </si>
  <si>
    <t>Rancho Dominguez</t>
  </si>
  <si>
    <t>Baltimore Mack Trucks</t>
  </si>
  <si>
    <t>Linthicum</t>
  </si>
  <si>
    <t>Smyrna</t>
  </si>
  <si>
    <t>Asc Contstruction Equipme</t>
  </si>
  <si>
    <t>Savannah</t>
  </si>
  <si>
    <t>Nuss Truck Group Inc</t>
  </si>
  <si>
    <t>Roseville</t>
  </si>
  <si>
    <t>Nextran Truck Center Miam</t>
  </si>
  <si>
    <t>Mercedes</t>
  </si>
  <si>
    <t>Industrial Harness Compan</t>
  </si>
  <si>
    <t>Penn-Jersey Machinery</t>
  </si>
  <si>
    <t>Lionville</t>
  </si>
  <si>
    <t>Penn Jersey Machinery</t>
  </si>
  <si>
    <t>Deptford</t>
  </si>
  <si>
    <t>Mcclung Logan Equipment C</t>
  </si>
  <si>
    <t>Wise</t>
  </si>
  <si>
    <t>Glen Allen</t>
  </si>
  <si>
    <t>Chesapeake</t>
  </si>
  <si>
    <t>K Fab Inc.</t>
  </si>
  <si>
    <t>Berwick</t>
  </si>
  <si>
    <t>Salem</t>
  </si>
  <si>
    <t>Kittatinny Manufacturing</t>
  </si>
  <si>
    <t>Miller Welding &amp; Machine</t>
  </si>
  <si>
    <t>Brookville</t>
  </si>
  <si>
    <t>Nortech System</t>
  </si>
  <si>
    <t>Bemidji</t>
  </si>
  <si>
    <t>Penn-Jersey Equipment</t>
  </si>
  <si>
    <t>Somerville</t>
  </si>
  <si>
    <t>Volvo Trucks Of Vancouver</t>
  </si>
  <si>
    <t>Surrey, Bs</t>
  </si>
  <si>
    <t>Pacific Coast Heavy Truck</t>
  </si>
  <si>
    <t>Kamloops, Bc</t>
  </si>
  <si>
    <t>Gemm Diesel Ltd.</t>
  </si>
  <si>
    <t>Salmon Arm, Bc</t>
  </si>
  <si>
    <t>Flexible Metal Inc</t>
  </si>
  <si>
    <t>Tucker</t>
  </si>
  <si>
    <t>Berk'S Intertruck Ltd.</t>
  </si>
  <si>
    <t>Nanaimo, Bc</t>
  </si>
  <si>
    <t>Colorado Springs</t>
  </si>
  <si>
    <t>Helgesen Industries</t>
  </si>
  <si>
    <t>Hartford</t>
  </si>
  <si>
    <t>Zhongding Sealing Parts</t>
  </si>
  <si>
    <t>Ningguo City</t>
  </si>
  <si>
    <t>Babine Truck &amp; Equipment</t>
  </si>
  <si>
    <t>Prince George,</t>
  </si>
  <si>
    <t>Calmont Truck Centre Ltd</t>
  </si>
  <si>
    <t>Edmonton, Ab</t>
  </si>
  <si>
    <t>Nortrux, Inc.</t>
  </si>
  <si>
    <t>Kamet Renska W</t>
  </si>
  <si>
    <t>RENSKA WIES</t>
  </si>
  <si>
    <t>Abc Group Salga Assoc</t>
  </si>
  <si>
    <t>Concord, On</t>
  </si>
  <si>
    <t>Martek Montroth</t>
  </si>
  <si>
    <t>MONTROTTIER</t>
  </si>
  <si>
    <t>Alberta Heavy Truck Centr</t>
  </si>
  <si>
    <t>Calgary, Ab</t>
  </si>
  <si>
    <t>A M Valskog</t>
  </si>
  <si>
    <t>VALSKOG</t>
  </si>
  <si>
    <t>Nortrux Inc</t>
  </si>
  <si>
    <t>SprintBOX</t>
  </si>
  <si>
    <t>Wrocław</t>
  </si>
  <si>
    <t>Transwestern Truck Centre</t>
  </si>
  <si>
    <t>EDMONTON, AB</t>
  </si>
  <si>
    <t>Grande Prairie,</t>
  </si>
  <si>
    <t>Bombardier Recreation Pro</t>
  </si>
  <si>
    <t>Beloit</t>
  </si>
  <si>
    <t>Regina Volvo Trucks</t>
  </si>
  <si>
    <t>Volvo Parts Shanghai</t>
  </si>
  <si>
    <t>Shanghai</t>
  </si>
  <si>
    <t>Beaver Truck Centre</t>
  </si>
  <si>
    <t>Evansville</t>
  </si>
  <si>
    <t>Casartelli Galbi</t>
  </si>
  <si>
    <t>GALBIATE</t>
  </si>
  <si>
    <t>Sinteris Spa</t>
  </si>
  <si>
    <t>Bentivoglio</t>
  </si>
  <si>
    <t>Mollifico Oleggi</t>
  </si>
  <si>
    <t>OLEGGIO CASTELLO</t>
  </si>
  <si>
    <t>T&amp;W Stamping Austintown D</t>
  </si>
  <si>
    <t>Austintown</t>
  </si>
  <si>
    <t>All North Truck Centre</t>
  </si>
  <si>
    <t>Redhead Equipment Limited</t>
  </si>
  <si>
    <t>Regina, Sk, Can</t>
  </si>
  <si>
    <t>Redhead Equipment Ltd</t>
  </si>
  <si>
    <t>Swift Current, Sk</t>
  </si>
  <si>
    <t>Lloydminster, S</t>
  </si>
  <si>
    <t>Saskatoon, Sk,</t>
  </si>
  <si>
    <t>Aston Martin</t>
  </si>
  <si>
    <t>GAYDON</t>
  </si>
  <si>
    <t>401 Trucksource Inc. CAMDS</t>
  </si>
  <si>
    <t>Maidstone, On</t>
  </si>
  <si>
    <t>Gerry'S Truck Centre Ltd. CALO</t>
  </si>
  <si>
    <t>London, On</t>
  </si>
  <si>
    <t>Off Mecc Como</t>
  </si>
  <si>
    <t>COMO</t>
  </si>
  <si>
    <t>SAFIM Modena</t>
  </si>
  <si>
    <t>MODENA</t>
  </si>
  <si>
    <t>Sheehan'S Truck Centre In</t>
  </si>
  <si>
    <t>Burlington, On</t>
  </si>
  <si>
    <t>Expressway Trucks Waterlo</t>
  </si>
  <si>
    <t>Ayr, On</t>
  </si>
  <si>
    <t>OMF Cazzago</t>
  </si>
  <si>
    <t>CAZZAGO SAN MARTINO</t>
  </si>
  <si>
    <t>Virginia Truck Center Inc</t>
  </si>
  <si>
    <t>Pusan Cast Iron Co Ltd</t>
  </si>
  <si>
    <t>Busan</t>
  </si>
  <si>
    <t>Vision Truck</t>
  </si>
  <si>
    <t>Mississauga, ON</t>
  </si>
  <si>
    <t>Wilson Truck Lines Ltd</t>
  </si>
  <si>
    <t>Toronto, On</t>
  </si>
  <si>
    <t>Durham Truck &amp; Equipment</t>
  </si>
  <si>
    <t>Ajax, On</t>
  </si>
  <si>
    <t>Surgenor Mack</t>
  </si>
  <si>
    <t>Ottawa, On</t>
  </si>
  <si>
    <t>AFE ST-Suzanne</t>
  </si>
  <si>
    <t>SAINTE-SUZANNE</t>
  </si>
  <si>
    <t>Centre Du Camion Thibault</t>
  </si>
  <si>
    <t>Rouyn-Noranda, Qc</t>
  </si>
  <si>
    <t>VCE ROTTERDAM</t>
  </si>
  <si>
    <t>Groot-Ammers</t>
  </si>
  <si>
    <t>Grammer, Inc.</t>
  </si>
  <si>
    <t>Shannon</t>
  </si>
  <si>
    <t>Centre Du Camion Ste-Mari</t>
  </si>
  <si>
    <t>Saint-Remi, Qc</t>
  </si>
  <si>
    <t>Inland Kenworth</t>
  </si>
  <si>
    <t>Whitehorse, Yu,</t>
  </si>
  <si>
    <t>Camions Montreal Dealer</t>
  </si>
  <si>
    <t>Dorval, Qc</t>
  </si>
  <si>
    <t>Alliantis Metal, Inc.</t>
  </si>
  <si>
    <t>Acton-Vale</t>
  </si>
  <si>
    <t>Camion Volvo Montreal</t>
  </si>
  <si>
    <t>Dorval</t>
  </si>
  <si>
    <t>Camions Lourds De Montrea</t>
  </si>
  <si>
    <t>MARTINREA INDUSTRIAL CA</t>
  </si>
  <si>
    <t>Vaughan, WOODBRIDGE</t>
  </si>
  <si>
    <t>Avon</t>
  </si>
  <si>
    <t>Pare Centre Du Camion Vol</t>
  </si>
  <si>
    <t>Levis, Qc</t>
  </si>
  <si>
    <t>Volvo Lac St-Jean</t>
  </si>
  <si>
    <t>St-Prime, Qc</t>
  </si>
  <si>
    <t>Parker Hannifin Industrial s.r.o.</t>
  </si>
  <si>
    <t>Chomutov</t>
  </si>
  <si>
    <t>Lounsbury Truck Centre</t>
  </si>
  <si>
    <t>Moncton, Nb</t>
  </si>
  <si>
    <t>Hanwell, Nb</t>
  </si>
  <si>
    <t>Mackay'S Truck &amp; Trailer</t>
  </si>
  <si>
    <t>Truro, Ns</t>
  </si>
  <si>
    <t>Axipto Nybro</t>
  </si>
  <si>
    <t>NYBRO</t>
  </si>
  <si>
    <t>GT Prec Peterlee</t>
  </si>
  <si>
    <t>PETERLEE</t>
  </si>
  <si>
    <t>Clyde West</t>
  </si>
  <si>
    <t>ESEX PIANEZZA</t>
  </si>
  <si>
    <t>PIANEZZA</t>
  </si>
  <si>
    <t>Hickman Motors Limited</t>
  </si>
  <si>
    <t>St. John S, Nf</t>
  </si>
  <si>
    <t>Fischer &amp; Plath GmbH</t>
  </si>
  <si>
    <t>BERNE</t>
  </si>
  <si>
    <t>Cepa Mirkow</t>
  </si>
  <si>
    <t>MIRKOW</t>
  </si>
  <si>
    <t>Kompozyty Stanow</t>
  </si>
  <si>
    <t>STANOWICE</t>
  </si>
  <si>
    <t>Autocar Llc</t>
  </si>
  <si>
    <t>Hagerstown</t>
  </si>
  <si>
    <t>Paladin Brands Group, Inc</t>
  </si>
  <si>
    <t>Ooltewah</t>
  </si>
  <si>
    <t>Msk Plast Oy</t>
  </si>
  <si>
    <t>Ylihärmä</t>
  </si>
  <si>
    <t>TMD Fric Hamm</t>
  </si>
  <si>
    <t>Hamm (Sieg)</t>
  </si>
  <si>
    <t>Cote Inox</t>
  </si>
  <si>
    <t>St-Lazare-De-Be</t>
  </si>
  <si>
    <t>Boryszew Chelmek</t>
  </si>
  <si>
    <t>CHELMEK</t>
  </si>
  <si>
    <t>TYCHY</t>
  </si>
  <si>
    <t>Ck Technologies Llc</t>
  </si>
  <si>
    <t>Montpelier</t>
  </si>
  <si>
    <t>Aq Wiring Systems Uab</t>
  </si>
  <si>
    <t>Panevezis</t>
  </si>
  <si>
    <t>Reflexallen Ltd</t>
  </si>
  <si>
    <t>Bodelwyddan</t>
  </si>
  <si>
    <t>Newton</t>
  </si>
  <si>
    <t>FEDERAL GDANSK</t>
  </si>
  <si>
    <t>GDANSK</t>
  </si>
  <si>
    <t>Mahle Murtede</t>
  </si>
  <si>
    <t>MURTEDE</t>
  </si>
  <si>
    <t>GUNNEBO IND. VÄXJÖ</t>
  </si>
  <si>
    <t>VÄXJÖ</t>
  </si>
  <si>
    <t>Marquardt GmbH</t>
  </si>
  <si>
    <t>Rietheim-Weilheim</t>
  </si>
  <si>
    <t>UD TRUCKS CORPORATION</t>
  </si>
  <si>
    <t>Ageo-Shi, Saitama</t>
  </si>
  <si>
    <t>JABA Hogsater</t>
  </si>
  <si>
    <t>Högsäter</t>
  </si>
  <si>
    <t>Kberg Act Epila</t>
  </si>
  <si>
    <t>Épila</t>
  </si>
  <si>
    <t>HI-LEX AUTO PARTS SAPIN SL.</t>
  </si>
  <si>
    <t>GRANOLLERS</t>
  </si>
  <si>
    <t>Suprajit Europe Ltd</t>
  </si>
  <si>
    <t>Tamworth</t>
  </si>
  <si>
    <t>Pritex Wellingt</t>
  </si>
  <si>
    <t>Wellington</t>
  </si>
  <si>
    <t>Great West Equipment</t>
  </si>
  <si>
    <t>Vernon, Bc.  Ca</t>
  </si>
  <si>
    <t>Kirchhof Mielec</t>
  </si>
  <si>
    <t>MIELEC</t>
  </si>
  <si>
    <t>Sedlmayer Gmbh Metallbear</t>
  </si>
  <si>
    <t>Triptis</t>
  </si>
  <si>
    <t>Indel Santagata</t>
  </si>
  <si>
    <t>SANT'AGATA FELTRIA</t>
  </si>
  <si>
    <t>Matthews Marine</t>
  </si>
  <si>
    <t>Bluffton</t>
  </si>
  <si>
    <t>NSK PETERLEE</t>
  </si>
  <si>
    <t>Garden City</t>
  </si>
  <si>
    <t>Elring Klinger AG</t>
  </si>
  <si>
    <t>Langenzenn</t>
  </si>
  <si>
    <t>Port Alberni, B</t>
  </si>
  <si>
    <t>Nortrux,Inc.</t>
  </si>
  <si>
    <t>Lethbridge, Ab</t>
  </si>
  <si>
    <t>Red Deer County, Ab</t>
  </si>
  <si>
    <t>Construction Machinery In</t>
  </si>
  <si>
    <t>Anchorage</t>
  </si>
  <si>
    <t>Fairbanks</t>
  </si>
  <si>
    <t>Juneau</t>
  </si>
  <si>
    <t>Mackays Truck &amp; Trailer T</t>
  </si>
  <si>
    <t>Dartmouth, Ns</t>
  </si>
  <si>
    <t>Garmin Danmark A/S</t>
  </si>
  <si>
    <t>Allerod</t>
  </si>
  <si>
    <t>Seattle</t>
  </si>
  <si>
    <t>Spokane</t>
  </si>
  <si>
    <t>Legendary Marine</t>
  </si>
  <si>
    <t>Destin</t>
  </si>
  <si>
    <t>Zahid Tractor &amp; H.M. Co</t>
  </si>
  <si>
    <t>EG Electronics AB</t>
  </si>
  <si>
    <t>Norsborg</t>
  </si>
  <si>
    <t>ZF Automotive Systems</t>
  </si>
  <si>
    <t>CZESTOCHOWA</t>
  </si>
  <si>
    <t>Winkelmann MSR Technology GmbH &amp; Co. KG</t>
  </si>
  <si>
    <t>AHLEN</t>
  </si>
  <si>
    <t>Courbis Bourg de</t>
  </si>
  <si>
    <t>Bourg-de-Péage</t>
  </si>
  <si>
    <t>Lord Corporation</t>
  </si>
  <si>
    <t>Bowling Green,</t>
  </si>
  <si>
    <t>Ramco Montichi</t>
  </si>
  <si>
    <t>MONTICHIARI</t>
  </si>
  <si>
    <t>Sacramento</t>
  </si>
  <si>
    <t>Matthews Machinery</t>
  </si>
  <si>
    <t>Corona</t>
  </si>
  <si>
    <t>SAN DIEGO</t>
  </si>
  <si>
    <t>Cavallo Forno Ca</t>
  </si>
  <si>
    <t>Forno Canavese</t>
  </si>
  <si>
    <t>Al Boom Marine CO</t>
  </si>
  <si>
    <t>Shuwaikh</t>
  </si>
  <si>
    <t>Acciai Speciali Terni</t>
  </si>
  <si>
    <t>Terni</t>
  </si>
  <si>
    <t>Bulten Bergkamen</t>
  </si>
  <si>
    <t>BERGKAMEN</t>
  </si>
  <si>
    <t>International Heavy Equip</t>
  </si>
  <si>
    <t>Muscat</t>
  </si>
  <si>
    <t>OFA Loimaa</t>
  </si>
  <si>
    <t>LOIMAA</t>
  </si>
  <si>
    <t>Mahle Filter Systems Uk Ltd. G</t>
  </si>
  <si>
    <t>Telford</t>
  </si>
  <si>
    <t>Odal Butik</t>
  </si>
  <si>
    <t>Svenska Lantmännen</t>
  </si>
  <si>
    <t>PostNord AS NOOSL</t>
  </si>
  <si>
    <t>Oslo</t>
  </si>
  <si>
    <t>Volvo Norge As NOOSL</t>
  </si>
  <si>
    <t>Volvo Truck Center Københ</t>
  </si>
  <si>
    <t>Tåstrup</t>
  </si>
  <si>
    <t>SCA Pkg Fp Mstd</t>
  </si>
  <si>
    <t>All Island Marine Corp.</t>
  </si>
  <si>
    <t>Oceanside</t>
  </si>
  <si>
    <t>Midwest Rruck Centre, Inc</t>
  </si>
  <si>
    <t>Lloydminster, A</t>
  </si>
  <si>
    <t>Stig Wahlström Hydraulik</t>
  </si>
  <si>
    <t>SKÖVDE</t>
  </si>
  <si>
    <t>Surrey, Bc, Can</t>
  </si>
  <si>
    <t>Kamloops, Bc, C</t>
  </si>
  <si>
    <t>Kongsberg Automotive S.R.</t>
  </si>
  <si>
    <t>Vrable</t>
  </si>
  <si>
    <t>G.W. Van Keppel Company</t>
  </si>
  <si>
    <t>Best Truck Service &amp; Auto</t>
  </si>
  <si>
    <t>Peace River, Ab</t>
  </si>
  <si>
    <t>Pimsa Otomotiv A.S.</t>
  </si>
  <si>
    <t>KOCAELI</t>
  </si>
  <si>
    <t>Volvo Construction Equipm</t>
  </si>
  <si>
    <t>Duxford</t>
  </si>
  <si>
    <t>Schaeffler Sverige Ab</t>
  </si>
  <si>
    <t>NOMO HISINGS BAC</t>
  </si>
  <si>
    <t>Täby</t>
  </si>
  <si>
    <t>Saskatoon Volvo Trucks</t>
  </si>
  <si>
    <t>Saskatoon, Sk</t>
  </si>
  <si>
    <t>In Demand Marine</t>
  </si>
  <si>
    <t>Homer</t>
  </si>
  <si>
    <t>Continent Sarreg</t>
  </si>
  <si>
    <t>SARREGUEMINES</t>
  </si>
  <si>
    <t>RENAULT PARTS VENISSIEUX</t>
  </si>
  <si>
    <t>Macarthur Truck &amp; Trailer</t>
  </si>
  <si>
    <t>Brandon, Mb</t>
  </si>
  <si>
    <t>Svenska Lantmännen Maskin</t>
  </si>
  <si>
    <t>Swecon Anläggningsmaskine</t>
  </si>
  <si>
    <t>Bollnäs</t>
  </si>
  <si>
    <t>SWECON ANLÄGGN. BORL</t>
  </si>
  <si>
    <t>BORLÄNGE</t>
  </si>
  <si>
    <t>Hudiksvall</t>
  </si>
  <si>
    <t>Burt'S Diesel Service</t>
  </si>
  <si>
    <t>Woodville</t>
  </si>
  <si>
    <t>Svea Maskin Ab</t>
  </si>
  <si>
    <t>Tierp</t>
  </si>
  <si>
    <t>Swecon Anläggn.maskiner</t>
  </si>
  <si>
    <t>Vetlanda</t>
  </si>
  <si>
    <t>Lantmännen Maskin AB</t>
  </si>
  <si>
    <t>Kalmar</t>
  </si>
  <si>
    <t>Karlshamn</t>
  </si>
  <si>
    <t>Karlskrona</t>
  </si>
  <si>
    <t>Karlstad</t>
  </si>
  <si>
    <t>Agriväst Ab</t>
  </si>
  <si>
    <t>Torsby</t>
  </si>
  <si>
    <t>Borås Schakt Ab</t>
  </si>
  <si>
    <t>Metaldyne Oslavany S.R.O</t>
  </si>
  <si>
    <t>Oslavany</t>
  </si>
  <si>
    <t>Kiruna</t>
  </si>
  <si>
    <t>Multiquip Inc</t>
  </si>
  <si>
    <t>Compton</t>
  </si>
  <si>
    <t>Hendrickson Romania S.R.L</t>
  </si>
  <si>
    <t>Sibiu</t>
  </si>
  <si>
    <t>Gällivare</t>
  </si>
  <si>
    <t>MEKONOMEN PITEÅ</t>
  </si>
  <si>
    <t>PITEÅ</t>
  </si>
  <si>
    <t>Interpump Hydraulics S.P.A.</t>
  </si>
  <si>
    <t>Calderara di Reno</t>
  </si>
  <si>
    <t>Sundsvall</t>
  </si>
  <si>
    <t>Umeå</t>
  </si>
  <si>
    <t>Västerbottens Lantmän Ek</t>
  </si>
  <si>
    <t>Vilhelmina</t>
  </si>
  <si>
    <t>Traktor O Husvagnsser</t>
  </si>
  <si>
    <t>Arvidsjaur</t>
  </si>
  <si>
    <t>Swecon Anläggni.maskiner</t>
  </si>
  <si>
    <t>Sala</t>
  </si>
  <si>
    <t>Örnsköldsvik</t>
  </si>
  <si>
    <t>Östersund</t>
  </si>
  <si>
    <t>Sisu Ax Haemeenl</t>
  </si>
  <si>
    <t>Hämeenlinna</t>
  </si>
  <si>
    <t>Mack Vehiculos Industrial</t>
  </si>
  <si>
    <t>LAS TEJERIAS</t>
  </si>
  <si>
    <t>Norrtälje</t>
  </si>
  <si>
    <t>Metalleries Cre</t>
  </si>
  <si>
    <t>CREULLY</t>
  </si>
  <si>
    <t>Uppsala</t>
  </si>
  <si>
    <t>Slevarna Heunisch, S.R.O</t>
  </si>
  <si>
    <t>Krásná</t>
  </si>
  <si>
    <t>Vimmerby</t>
  </si>
  <si>
    <t>Romaire Arnas</t>
  </si>
  <si>
    <t>ARNAS</t>
  </si>
  <si>
    <t>Fountain Tire (Thunder Ba)</t>
  </si>
  <si>
    <t>Mgi-Aftermarket Division</t>
  </si>
  <si>
    <t>Villieu-Loyes-Mollon</t>
  </si>
  <si>
    <t>ContiTech Slovenija D.O.O.</t>
  </si>
  <si>
    <t>KRANJ</t>
  </si>
  <si>
    <t>SI</t>
  </si>
  <si>
    <t>Seoyon Electronics Co Ltd</t>
  </si>
  <si>
    <t>Suwon</t>
  </si>
  <si>
    <t>Visby</t>
  </si>
  <si>
    <t>Klippan Safety Sp. Z O.O.</t>
  </si>
  <si>
    <t>STARGARD</t>
  </si>
  <si>
    <t>Alcol. Vendelso</t>
  </si>
  <si>
    <t>Vendelsö</t>
  </si>
  <si>
    <t>Axletech International Di</t>
  </si>
  <si>
    <t>Troy</t>
  </si>
  <si>
    <t>Rototech Sgillio</t>
  </si>
  <si>
    <t>SAN GILLIO</t>
  </si>
  <si>
    <t>SNOP Gace</t>
  </si>
  <si>
    <t>Gacé</t>
  </si>
  <si>
    <t>Skänninge</t>
  </si>
  <si>
    <t>Svenska Lantmän Maskin Ab</t>
  </si>
  <si>
    <t>Stoko Lem</t>
  </si>
  <si>
    <t>LEM</t>
  </si>
  <si>
    <t>FIDES GROUP</t>
  </si>
  <si>
    <t>Frenstát pod Radhostem</t>
  </si>
  <si>
    <t>Carling Exeter</t>
  </si>
  <si>
    <t>EXETER</t>
  </si>
  <si>
    <t>Staffanstorp</t>
  </si>
  <si>
    <t>Kullenbergs Maskiner Ab</t>
  </si>
  <si>
    <t>Kristianstad</t>
  </si>
  <si>
    <t>Kullenberg Maskiner Ab</t>
  </si>
  <si>
    <t>Tomelilla</t>
  </si>
  <si>
    <t>Cirex Almelo</t>
  </si>
  <si>
    <t>ALMELO</t>
  </si>
  <si>
    <t>TVA / Alutech</t>
  </si>
  <si>
    <t>Lokeren</t>
  </si>
  <si>
    <t>Moulage Technique Souffla</t>
  </si>
  <si>
    <t>Montréal-la-Cluse</t>
  </si>
  <si>
    <t>Entreprise Adaptee De Bro</t>
  </si>
  <si>
    <t>Viriat</t>
  </si>
  <si>
    <t>Bramhill Truck Centre</t>
  </si>
  <si>
    <t>Palmerston, On</t>
  </si>
  <si>
    <t>Laser Amp</t>
  </si>
  <si>
    <t>Granby, Pq</t>
  </si>
  <si>
    <t>Thermamax Mannh</t>
  </si>
  <si>
    <t>MANNHEIM</t>
  </si>
  <si>
    <t>GTI Hough Regis</t>
  </si>
  <si>
    <t>HOUGHTON REGIS</t>
  </si>
  <si>
    <t>DANSK FLYD NORDB</t>
  </si>
  <si>
    <t>NORDBORG</t>
  </si>
  <si>
    <t>SensorNite</t>
  </si>
  <si>
    <t>Botevgrad</t>
  </si>
  <si>
    <t>BG</t>
  </si>
  <si>
    <t>Arfesan Kocaeli</t>
  </si>
  <si>
    <t>FRILIGHT FRISTAD</t>
  </si>
  <si>
    <t>FRISTAD</t>
  </si>
  <si>
    <t>Kamax L.P.</t>
  </si>
  <si>
    <t>Lapeer</t>
  </si>
  <si>
    <t>SLR Gie St Leon</t>
  </si>
  <si>
    <t>SANKT LEON-ROT</t>
  </si>
  <si>
    <t>Claas Guss Norto</t>
  </si>
  <si>
    <t>NORTORF</t>
  </si>
  <si>
    <t>Donaldson Czech Republic</t>
  </si>
  <si>
    <t>Klásterec nad Ohrí</t>
  </si>
  <si>
    <t>Aros El Mölndal</t>
  </si>
  <si>
    <t>Bayport Yachts Inc</t>
  </si>
  <si>
    <t>Newport Beach,</t>
  </si>
  <si>
    <t>Yusen Logistics</t>
  </si>
  <si>
    <t>ILFOV</t>
  </si>
  <si>
    <t>Vannas Ver Vnas</t>
  </si>
  <si>
    <t>Vännäs</t>
  </si>
  <si>
    <t>Timmins Truck &amp; Tractor</t>
  </si>
  <si>
    <t>Timmins, On</t>
  </si>
  <si>
    <t>Dtr Vms Limited</t>
  </si>
  <si>
    <t>Trowbridge</t>
  </si>
  <si>
    <t>Mid-Ontario Diesel Limite</t>
  </si>
  <si>
    <t>Barrie, On</t>
  </si>
  <si>
    <t>EISENWERK SCHWAR</t>
  </si>
  <si>
    <t>SCHWARZENBACH AN DER SAALE</t>
  </si>
  <si>
    <t>Mahle Engine Components S</t>
  </si>
  <si>
    <t>Alliance Metal (Changzhou)</t>
  </si>
  <si>
    <t>CHANGZHOU</t>
  </si>
  <si>
    <t>SIA Industrie</t>
  </si>
  <si>
    <t>La Suze-sur-Sarthe</t>
  </si>
  <si>
    <t>PARKER HANNIFIN MFG SWEDEN AB</t>
  </si>
  <si>
    <t>TROLLHÄTTAN</t>
  </si>
  <si>
    <t>Alucrom Mirkow</t>
  </si>
  <si>
    <t>Gris D P-A-Mou</t>
  </si>
  <si>
    <t>Pont-à-Mousson</t>
  </si>
  <si>
    <t>Elastometall Kentucky Llc</t>
  </si>
  <si>
    <t>Cattini &amp; Figlio Srl</t>
  </si>
  <si>
    <t>Casarile</t>
  </si>
  <si>
    <t>7H Plast Ab</t>
  </si>
  <si>
    <t>Limmared</t>
  </si>
  <si>
    <t>Metalogenia SA</t>
  </si>
  <si>
    <t>Borg Warner Shenglong</t>
  </si>
  <si>
    <t>Ningbo</t>
  </si>
  <si>
    <t>Takoni Sp. Z O.O.</t>
  </si>
  <si>
    <t>Bielsko-Biala</t>
  </si>
  <si>
    <t>Promens A.S.</t>
  </si>
  <si>
    <t>Zlin</t>
  </si>
  <si>
    <t>Zinga Industries Inc</t>
  </si>
  <si>
    <t>Reedsburg</t>
  </si>
  <si>
    <t>DONGIL IND POHAN</t>
  </si>
  <si>
    <t>POHANG</t>
  </si>
  <si>
    <t>Carling Technologies</t>
  </si>
  <si>
    <t>Brownsville</t>
  </si>
  <si>
    <t>Forges De Courcelles</t>
  </si>
  <si>
    <t>TRA C Olemps</t>
  </si>
  <si>
    <t>OLEMPS</t>
  </si>
  <si>
    <t>Trell Leicester</t>
  </si>
  <si>
    <t>Valeo Transmissions Vi</t>
  </si>
  <si>
    <t>Amiens</t>
  </si>
  <si>
    <t>Parker Hannifin India Pvt</t>
  </si>
  <si>
    <t>Chengalpattu</t>
  </si>
  <si>
    <t>Sensata Technologies Holland B.V.</t>
  </si>
  <si>
    <t>Bergkirchen</t>
  </si>
  <si>
    <t>Manuli Hydraulics Europe</t>
  </si>
  <si>
    <t>Pohorelice</t>
  </si>
  <si>
    <t>Ghent Handling and Distribution NV</t>
  </si>
  <si>
    <t>Volvo Materiels Tp France</t>
  </si>
  <si>
    <t>Trappes</t>
  </si>
  <si>
    <t>Robert Bosch Elektronika Kft</t>
  </si>
  <si>
    <t>Hatvan</t>
  </si>
  <si>
    <t>Cellino Srl</t>
  </si>
  <si>
    <t>Torino</t>
  </si>
  <si>
    <t>Cornwall Truck Maintenanc</t>
  </si>
  <si>
    <t>Cornwall, On</t>
  </si>
  <si>
    <t>Bilia Maskin As</t>
  </si>
  <si>
    <t>Kolbotn</t>
  </si>
  <si>
    <t>Nelson Global Products</t>
  </si>
  <si>
    <t>Garcia</t>
  </si>
  <si>
    <t>Stelweld Jelcz</t>
  </si>
  <si>
    <t>SHL Prod Kielce</t>
  </si>
  <si>
    <t>KIELCE</t>
  </si>
  <si>
    <t>Motorsense</t>
  </si>
  <si>
    <t>Saint Neots</t>
  </si>
  <si>
    <t>Kyoda Plastics Limited</t>
  </si>
  <si>
    <t>Mississauga</t>
  </si>
  <si>
    <t>Surgenor Truck Centre</t>
  </si>
  <si>
    <t>Kingston, On</t>
  </si>
  <si>
    <t>Dayco Automotive</t>
  </si>
  <si>
    <t>Sant Fruitós de Bagés</t>
  </si>
  <si>
    <t>Burgaflex North America I</t>
  </si>
  <si>
    <t>Grand Blanc</t>
  </si>
  <si>
    <t>Garage Camion Remorque Ma</t>
  </si>
  <si>
    <t>Trois Rivieres</t>
  </si>
  <si>
    <t>BPI Group Hungary Kft</t>
  </si>
  <si>
    <t>MISKOLC</t>
  </si>
  <si>
    <t>RIVIERE SYNERGIE SAS</t>
  </si>
  <si>
    <t>LISIEUX</t>
  </si>
  <si>
    <t>Lear Corp. Romania Srl</t>
  </si>
  <si>
    <t>Pitesti</t>
  </si>
  <si>
    <t>Tpi Enterprises, Inc.</t>
  </si>
  <si>
    <t>Goderich, On</t>
  </si>
  <si>
    <t>Marine &amp; Industrial Diese</t>
  </si>
  <si>
    <t>Fort Lauderdale</t>
  </si>
  <si>
    <t>Variopack Bo Hom</t>
  </si>
  <si>
    <t>Machinerie P&amp;W</t>
  </si>
  <si>
    <t>Québec, Qc</t>
  </si>
  <si>
    <t>Kberg Rau Molsh</t>
  </si>
  <si>
    <t>MOLSHEIM</t>
  </si>
  <si>
    <t>AQ Lasertool Pärnu</t>
  </si>
  <si>
    <t>Audru</t>
  </si>
  <si>
    <t>Chalut Auto</t>
  </si>
  <si>
    <t>Joliette, Qc</t>
  </si>
  <si>
    <t>SNOP Thiberville</t>
  </si>
  <si>
    <t>THIBERVILLE</t>
  </si>
  <si>
    <t>St Hyacinthe, Q</t>
  </si>
  <si>
    <t>Ressorts Charland (Sherb)</t>
  </si>
  <si>
    <t>Sherbrooke, Qc</t>
  </si>
  <si>
    <t>DANA SPICER FR</t>
  </si>
  <si>
    <t>Camions Saguenay</t>
  </si>
  <si>
    <t>Consolidated Metco</t>
  </si>
  <si>
    <t>Canton</t>
  </si>
  <si>
    <t>Tecnove Novella</t>
  </si>
  <si>
    <t>Diesel &amp; Gaz Victo Inc.</t>
  </si>
  <si>
    <t>Victoriaville,</t>
  </si>
  <si>
    <t>PreCise AB</t>
  </si>
  <si>
    <t>UDDEVALLA</t>
  </si>
  <si>
    <t>Faurecia Automotive Composites</t>
  </si>
  <si>
    <t>Saint-Méloir-des-Ondes</t>
  </si>
  <si>
    <t>Garage Henri-Louis Begin</t>
  </si>
  <si>
    <t>St Georges, Qc</t>
  </si>
  <si>
    <t>Imany For Freudenberg Sas</t>
  </si>
  <si>
    <t>Saint-Géosmes</t>
  </si>
  <si>
    <t>G Kunstoff Ibben</t>
  </si>
  <si>
    <t>Ibbenbüren</t>
  </si>
  <si>
    <t>Poppelm Rixheim</t>
  </si>
  <si>
    <t>RIXHEIM</t>
  </si>
  <si>
    <t>Fontana S.p.A.</t>
  </si>
  <si>
    <t>CHIVASSO</t>
  </si>
  <si>
    <t>American Cylinder</t>
  </si>
  <si>
    <t>Peotone</t>
  </si>
  <si>
    <t>EBERSPRÄCHER NORDIC</t>
  </si>
  <si>
    <t>Vanier, Qc</t>
  </si>
  <si>
    <t>Mann+Hummel (Cz) V.O.S.</t>
  </si>
  <si>
    <t>Okrisky</t>
  </si>
  <si>
    <t>Normatrans</t>
  </si>
  <si>
    <t>Grentheville</t>
  </si>
  <si>
    <t>Brose Torslanda</t>
  </si>
  <si>
    <t>Sensata Technologies</t>
  </si>
  <si>
    <t>MPO St Georges</t>
  </si>
  <si>
    <t>MOULT</t>
  </si>
  <si>
    <t>Centre Du Camion R.B.</t>
  </si>
  <si>
    <t>Gatineau, Qc</t>
  </si>
  <si>
    <t>Exide Technologies S.A.</t>
  </si>
  <si>
    <t>Poznan</t>
  </si>
  <si>
    <t>Usui International Corp</t>
  </si>
  <si>
    <t>DBG Kennedy</t>
  </si>
  <si>
    <t>UAB Kitr Kaunas</t>
  </si>
  <si>
    <t>KAUNAS</t>
  </si>
  <si>
    <t>Norton Mfg</t>
  </si>
  <si>
    <t>Fostoria</t>
  </si>
  <si>
    <t>Swedecote Ab</t>
  </si>
  <si>
    <t>Mullsjö</t>
  </si>
  <si>
    <t>Haldex Szentlo</t>
  </si>
  <si>
    <t>SZENTLORINCKATA</t>
  </si>
  <si>
    <t>Somep Morestel</t>
  </si>
  <si>
    <t>MORESTEL</t>
  </si>
  <si>
    <t>Giesserei B Win</t>
  </si>
  <si>
    <t>BAD WINDSHEIM</t>
  </si>
  <si>
    <t>DOGA ITALIA SRL</t>
  </si>
  <si>
    <t>CASTELNUOVO CALCEA</t>
  </si>
  <si>
    <t>Centre Du Camion Boucherv</t>
  </si>
  <si>
    <t>Boucherville, Qc</t>
  </si>
  <si>
    <t>Arteco Schoten</t>
  </si>
  <si>
    <t>SCHOTEN</t>
  </si>
  <si>
    <t>Mecanique Diesel Mingan</t>
  </si>
  <si>
    <t>Sept-Iles, Qc</t>
  </si>
  <si>
    <t>Gnotec Cadca S. R. O.</t>
  </si>
  <si>
    <t>Cadca</t>
  </si>
  <si>
    <t>Molla ITMZE</t>
  </si>
  <si>
    <t>Morazzone</t>
  </si>
  <si>
    <t>Forest City</t>
  </si>
  <si>
    <t>Estampro</t>
  </si>
  <si>
    <t>Saint-Evariste-</t>
  </si>
  <si>
    <t>Cvg Vehicle Components</t>
  </si>
  <si>
    <t>Punsch Met Hamo</t>
  </si>
  <si>
    <t>HAMONT-ACHEL</t>
  </si>
  <si>
    <t>Axletech St-Etie</t>
  </si>
  <si>
    <t>FUZHOU FUS FUZHO</t>
  </si>
  <si>
    <t>FUZHOU</t>
  </si>
  <si>
    <t>Purplast</t>
  </si>
  <si>
    <t>GEBZE</t>
  </si>
  <si>
    <t>Transmisiones Y Equipos M</t>
  </si>
  <si>
    <t>Quéretaro</t>
  </si>
  <si>
    <t>Raymond A Sarl</t>
  </si>
  <si>
    <t>Grenoble</t>
  </si>
  <si>
    <t>Wema Americas, Llc</t>
  </si>
  <si>
    <t>High Point</t>
  </si>
  <si>
    <t>Antipho Åmotfors</t>
  </si>
  <si>
    <t>Åmotfors</t>
  </si>
  <si>
    <t>Eurocast Reyrieux (Old Re</t>
  </si>
  <si>
    <t>Reyrieux</t>
  </si>
  <si>
    <t>Trist Flo Walbrz</t>
  </si>
  <si>
    <t>WALBRZYCH</t>
  </si>
  <si>
    <t>FUJI KUNSHAN</t>
  </si>
  <si>
    <t>KUNSHAN</t>
  </si>
  <si>
    <t>Barriol Andrezie</t>
  </si>
  <si>
    <t>SKF St Cyr</t>
  </si>
  <si>
    <t>Saint-Cyr-sur-Loire</t>
  </si>
  <si>
    <t>Mavex Corporation</t>
  </si>
  <si>
    <t>Gkn Driveline Newton, Llc</t>
  </si>
  <si>
    <t>Kongsberg Actuation System</t>
  </si>
  <si>
    <t>Yazaki Component Technology</t>
  </si>
  <si>
    <t xml:space="preserve">DENNIS EAGLE </t>
  </si>
  <si>
    <t>BLACKPOOL</t>
  </si>
  <si>
    <t>DENNIS EAGLE WAR</t>
  </si>
  <si>
    <t>Warwick</t>
  </si>
  <si>
    <t>Molex CVS Dabendorf GmbH</t>
  </si>
  <si>
    <t>Zossen</t>
  </si>
  <si>
    <t>LOGISTICA VIFRA SALELLES</t>
  </si>
  <si>
    <t>SANT SALVADOR DE GUARDIOLA</t>
  </si>
  <si>
    <t>Promens, A.S.</t>
  </si>
  <si>
    <t>Zlin-Louky</t>
  </si>
  <si>
    <t>Bulten Polska S.A.</t>
  </si>
  <si>
    <t>Wilkowice</t>
  </si>
  <si>
    <t>Stocklor Thaon</t>
  </si>
  <si>
    <t>THAON LES VOSGES</t>
  </si>
  <si>
    <t>Carlisle Torfaen</t>
  </si>
  <si>
    <t>Pontypool</t>
  </si>
  <si>
    <t>Panalpina/Imex Lagerserv.</t>
  </si>
  <si>
    <t>Zf Chassistech Commercial</t>
  </si>
  <si>
    <t>London, Ontario</t>
  </si>
  <si>
    <t>INTERNATIONAL FASTENERS</t>
  </si>
  <si>
    <t>SOUTHAM</t>
  </si>
  <si>
    <t>Tollo Linear Ab</t>
  </si>
  <si>
    <t>Southco Ltd</t>
  </si>
  <si>
    <t>FACIL &amp; CIE G.C.</t>
  </si>
  <si>
    <t>Wabco Na</t>
  </si>
  <si>
    <t>VOLVO BUS UTV. GÖTEBORG</t>
  </si>
  <si>
    <t>Bosch Automotive Streering Jincheng</t>
  </si>
  <si>
    <t>Nanjing</t>
  </si>
  <si>
    <t>Orlaco Barneveld</t>
  </si>
  <si>
    <t>BARNEVELD</t>
  </si>
  <si>
    <t>DAGAT-ECO POZNAN</t>
  </si>
  <si>
    <t>Alutec Nantoin</t>
  </si>
  <si>
    <t>NANTOIN</t>
  </si>
  <si>
    <t>Hercules International In</t>
  </si>
  <si>
    <t>Huntington</t>
  </si>
  <si>
    <t>ESTAMPAC ERMUA</t>
  </si>
  <si>
    <t>Lovink Terborg</t>
  </si>
  <si>
    <t>TERBORG</t>
  </si>
  <si>
    <t>Swedecote Vansb</t>
  </si>
  <si>
    <t>VANSBRO</t>
  </si>
  <si>
    <t>Bram Plast Bramm</t>
  </si>
  <si>
    <t>BRAMMING</t>
  </si>
  <si>
    <t>Miba Roitham</t>
  </si>
  <si>
    <t>ROITHAM</t>
  </si>
  <si>
    <t>LC HALLSBERG</t>
  </si>
  <si>
    <t>HALLSBERG</t>
  </si>
  <si>
    <t>Borghi Castello</t>
  </si>
  <si>
    <t>CASTELLO D'ARGILE</t>
  </si>
  <si>
    <t>Wuxi City Lanli Machine</t>
  </si>
  <si>
    <t>IRO Ulricehamn</t>
  </si>
  <si>
    <t>Shantui Jining</t>
  </si>
  <si>
    <t>JINING</t>
  </si>
  <si>
    <t>Jobro Ulricehamn</t>
  </si>
  <si>
    <t>Solar Plastics Inc.</t>
  </si>
  <si>
    <t>Davenport</t>
  </si>
  <si>
    <t>West Haralson Machine</t>
  </si>
  <si>
    <t>Tallapoosa</t>
  </si>
  <si>
    <t>Brose Cz Spol. S R.O.</t>
  </si>
  <si>
    <t>Roznov Pod Radhostem</t>
  </si>
  <si>
    <t>Modine Manufacturing</t>
  </si>
  <si>
    <t>Jefferson City,</t>
  </si>
  <si>
    <t>Valeo Systèmes Thermiques</t>
  </si>
  <si>
    <t>Reims</t>
  </si>
  <si>
    <t>CCL Design Solin</t>
  </si>
  <si>
    <t>SOLINGEN</t>
  </si>
  <si>
    <t>UAB KG Vilnius</t>
  </si>
  <si>
    <t>VILNIUS</t>
  </si>
  <si>
    <t>ETS CAILLEAU LA FERTE</t>
  </si>
  <si>
    <t>Romorantin-Lanthenay</t>
  </si>
  <si>
    <t>Altym Chateaupon</t>
  </si>
  <si>
    <t>Châteauponsac</t>
  </si>
  <si>
    <t>Matritech, Inc.</t>
  </si>
  <si>
    <t>Drummondville,</t>
  </si>
  <si>
    <t>Optimas Solutions SAS</t>
  </si>
  <si>
    <t>Algo Polska Sp. Z O.O.</t>
  </si>
  <si>
    <t>Piotrków Trybunalski</t>
  </si>
  <si>
    <t>Process Development Corpo</t>
  </si>
  <si>
    <t>FLEXFAB NOTTINGH</t>
  </si>
  <si>
    <t>Cayce</t>
  </si>
  <si>
    <t>Dana Global Products Inc</t>
  </si>
  <si>
    <t>Queretaro Qro C</t>
  </si>
  <si>
    <t>Suzhou Cmb Machinery Co.,</t>
  </si>
  <si>
    <t>Suzhou</t>
  </si>
  <si>
    <t>Streparava Spa</t>
  </si>
  <si>
    <t>Adro</t>
  </si>
  <si>
    <t>XPO Logistics</t>
  </si>
  <si>
    <t>Saint-Désirat</t>
  </si>
  <si>
    <t>Nextran Jacksonville</t>
  </si>
  <si>
    <t>Schubs Hamlen</t>
  </si>
  <si>
    <t>HAMELN</t>
  </si>
  <si>
    <t>Dmi Vaux</t>
  </si>
  <si>
    <t>Vaux</t>
  </si>
  <si>
    <t>Cannon Industries, Inc.</t>
  </si>
  <si>
    <t>Rochester</t>
  </si>
  <si>
    <t>Stece Fj Monster</t>
  </si>
  <si>
    <t>Mack S&amp;S Of Stoney Creek</t>
  </si>
  <si>
    <t>STONEY CREEK, ON</t>
  </si>
  <si>
    <t>Socat Terrasson</t>
  </si>
  <si>
    <t>Terrasson-Lavilledieu</t>
  </si>
  <si>
    <t>Motoseal Raumo</t>
  </si>
  <si>
    <t>RAUMO</t>
  </si>
  <si>
    <t>Thai Summit America Corporatio</t>
  </si>
  <si>
    <t>Howell</t>
  </si>
  <si>
    <t>Visscher Grudz</t>
  </si>
  <si>
    <t>GRUDZIADZ</t>
  </si>
  <si>
    <t>Sapa</t>
  </si>
  <si>
    <t>Mahle Behr Service America LLC</t>
  </si>
  <si>
    <t>FORT WORTH</t>
  </si>
  <si>
    <t>VOLVO POWERTRAIN KÖPING INBOUND</t>
  </si>
  <si>
    <t>Stena Stal Nybro</t>
  </si>
  <si>
    <t>Cambridge Mack</t>
  </si>
  <si>
    <t>Harris Sports Llc</t>
  </si>
  <si>
    <t>Fort Collins</t>
  </si>
  <si>
    <t>SETEK Mlndl</t>
  </si>
  <si>
    <t>FORMENTA VARNAMO</t>
  </si>
  <si>
    <t>St&amp;Pres Vilshult</t>
  </si>
  <si>
    <t>VILSHULT</t>
  </si>
  <si>
    <t>Samhall AB</t>
  </si>
  <si>
    <t>Angered</t>
  </si>
  <si>
    <t>Smidespr Enkpg</t>
  </si>
  <si>
    <t>AKLA Askersund</t>
  </si>
  <si>
    <t>ASKERSUND</t>
  </si>
  <si>
    <t>Grim Mek V Kpg</t>
  </si>
  <si>
    <t>Federal Mogul Powertrain A.S.</t>
  </si>
  <si>
    <t>Kartepe</t>
  </si>
  <si>
    <t>Bosch Rexroth-Brueninghau</t>
  </si>
  <si>
    <t>Fountain Inn</t>
  </si>
  <si>
    <t>Swepart Liatorp</t>
  </si>
  <si>
    <t>LIATORP</t>
  </si>
  <si>
    <t>Phillips Industries</t>
  </si>
  <si>
    <t>Santa Fe Springs</t>
  </si>
  <si>
    <t>Bergman Borås</t>
  </si>
  <si>
    <t>Proton Etuna</t>
  </si>
  <si>
    <t>Hella Slovakia Front Ligh</t>
  </si>
  <si>
    <t>Kocovce</t>
  </si>
  <si>
    <t>LEAX Baltix Riga</t>
  </si>
  <si>
    <t>RIGA</t>
  </si>
  <si>
    <t>Sibbhu Sibbhult</t>
  </si>
  <si>
    <t>SIBBHULT</t>
  </si>
  <si>
    <t>Contitech Vac</t>
  </si>
  <si>
    <t>VAC</t>
  </si>
  <si>
    <t>Parker Hannifin</t>
  </si>
  <si>
    <t>Grantsburg</t>
  </si>
  <si>
    <t>Harenviks Sweden AB</t>
  </si>
  <si>
    <t>Eksjö</t>
  </si>
  <si>
    <t>Slr Elsterheide Gmbh</t>
  </si>
  <si>
    <t>Elsterheide</t>
  </si>
  <si>
    <t>Silent Glass Mlm</t>
  </si>
  <si>
    <t>Meritor, Inc.</t>
  </si>
  <si>
    <t>Maxton</t>
  </si>
  <si>
    <t>Cvg-Concord Nc Plant</t>
  </si>
  <si>
    <t>Contitech Thermopol Roman</t>
  </si>
  <si>
    <t>Nadab</t>
  </si>
  <si>
    <t>Hutchinson Snc Défense Et</t>
  </si>
  <si>
    <t>Persan</t>
  </si>
  <si>
    <t>Internordic Bearings AB</t>
  </si>
  <si>
    <t>NÄSSJÖ</t>
  </si>
  <si>
    <t>Sv Manom Leksand</t>
  </si>
  <si>
    <t>LEKSAND</t>
  </si>
  <si>
    <t>North Las Vegas</t>
  </si>
  <si>
    <t>E. Ernst Gmbh Umformtechn</t>
  </si>
  <si>
    <t>Oberkirch</t>
  </si>
  <si>
    <t>Franken Guss GmbH</t>
  </si>
  <si>
    <t>Hauzenberg</t>
  </si>
  <si>
    <t>Componenta Nosse</t>
  </si>
  <si>
    <t>Ficosa International Otomotiv</t>
  </si>
  <si>
    <t>Bursa</t>
  </si>
  <si>
    <t>RTI Rosieres</t>
  </si>
  <si>
    <t>Rosières-près-Troyes</t>
  </si>
  <si>
    <t>Mahle Engine Components U</t>
  </si>
  <si>
    <t>St. Johns</t>
  </si>
  <si>
    <t>REVOCOAT France SAS</t>
  </si>
  <si>
    <t>Saint-Just-en-Chaussée</t>
  </si>
  <si>
    <t>Bufab Lann Ab</t>
  </si>
  <si>
    <t>Kberg Auto Mulls</t>
  </si>
  <si>
    <t>AVK Comp Pniewy</t>
  </si>
  <si>
    <t>PNIEWY</t>
  </si>
  <si>
    <t>Legacy Truck Ct</t>
  </si>
  <si>
    <t>Arcelormittal Solustil</t>
  </si>
  <si>
    <t>Hericourt</t>
  </si>
  <si>
    <t>Yantai Haide Machine Tool</t>
  </si>
  <si>
    <t>Yantai</t>
  </si>
  <si>
    <t>2A Borgaro Torin</t>
  </si>
  <si>
    <t>BORGARO TORINESE</t>
  </si>
  <si>
    <t>Mecaplast Car Components</t>
  </si>
  <si>
    <t>Sia Akg Thermotechnik Let</t>
  </si>
  <si>
    <t>Jelgava</t>
  </si>
  <si>
    <t>DAWSON WELSHPOOL</t>
  </si>
  <si>
    <t>Welshpool</t>
  </si>
  <si>
    <t>Browns</t>
  </si>
  <si>
    <t>Bloomsbury</t>
  </si>
  <si>
    <t>H &amp; H Mack Sales, Inc.</t>
  </si>
  <si>
    <t>Rockaway</t>
  </si>
  <si>
    <t>Pennsylvania Truck Center</t>
  </si>
  <si>
    <t>Lancaster</t>
  </si>
  <si>
    <t>Industriverken Plat O Ema</t>
  </si>
  <si>
    <t>Ronneby</t>
  </si>
  <si>
    <t>DONGFENG INV</t>
  </si>
  <si>
    <t>SHIYAN</t>
  </si>
  <si>
    <t>Elring Klinger Usa Inc</t>
  </si>
  <si>
    <t>Buford</t>
  </si>
  <si>
    <t>Ballard Mack Sales &amp; Serv</t>
  </si>
  <si>
    <t>Mid-Hudson Mack, Inc.</t>
  </si>
  <si>
    <t>Montgomery</t>
  </si>
  <si>
    <t>Mcdevitt Truck Inc</t>
  </si>
  <si>
    <t>Susquehanna Motor Co., In</t>
  </si>
  <si>
    <t>West Milton</t>
  </si>
  <si>
    <t>Slevarna Heunisch Brno S.</t>
  </si>
  <si>
    <t>Brno</t>
  </si>
  <si>
    <t>Zf Boge Elastmetall Llc</t>
  </si>
  <si>
    <t>Hebron</t>
  </si>
  <si>
    <t>Tawesco Automotive s.r.o.</t>
  </si>
  <si>
    <t>Uvaly</t>
  </si>
  <si>
    <t>Auto Fast Harbur</t>
  </si>
  <si>
    <t>Triple Ciites Acquisition</t>
  </si>
  <si>
    <t>Scranton</t>
  </si>
  <si>
    <t>Ballard Truck Center</t>
  </si>
  <si>
    <t>Springfield Mack, Inc. AKA Ballard</t>
  </si>
  <si>
    <t>West Springfield</t>
  </si>
  <si>
    <t>Binghamton</t>
  </si>
  <si>
    <t>IAC Tartu</t>
  </si>
  <si>
    <t>TARTU</t>
  </si>
  <si>
    <t>DINEX MIDDELFART A/S</t>
  </si>
  <si>
    <t>Middelfart</t>
  </si>
  <si>
    <t>Northwest Eqpt Sls,Inc-Tw</t>
  </si>
  <si>
    <t>Twin Falls</t>
  </si>
  <si>
    <t>Lesher Mack Sales &amp; Servi</t>
  </si>
  <si>
    <t>Gabrielli Mk Sls &amp; Ser Of</t>
  </si>
  <si>
    <t>Watt'S Truck Center Inc</t>
  </si>
  <si>
    <t>New Alexandria,</t>
  </si>
  <si>
    <t>Utica Mack, Inc.</t>
  </si>
  <si>
    <t>Marcy</t>
  </si>
  <si>
    <t>Worldwide Eqpt Inc-Northe</t>
  </si>
  <si>
    <t>Jane Lew</t>
  </si>
  <si>
    <t>Transource Inc</t>
  </si>
  <si>
    <t>Salisbury</t>
  </si>
  <si>
    <t>Virginia Trk Ctr Of Richm</t>
  </si>
  <si>
    <t>Chester</t>
  </si>
  <si>
    <t>Worldwide Eqpt Inc-Lexing</t>
  </si>
  <si>
    <t>Bunch Truck &amp; Equipment</t>
  </si>
  <si>
    <t>Steele Truck Center, Inc.</t>
  </si>
  <si>
    <t>Truck &amp; Equipment Corp.</t>
  </si>
  <si>
    <t>Harrisonburg</t>
  </si>
  <si>
    <t>Nextran Corporation</t>
  </si>
  <si>
    <t>Riviera Beach,</t>
  </si>
  <si>
    <t>Trans Power, Inc.</t>
  </si>
  <si>
    <t>Albany</t>
  </si>
  <si>
    <t>Whitewater Valley Mk Pts</t>
  </si>
  <si>
    <t>Richmond</t>
  </si>
  <si>
    <t>Gulf Coast T &amp; E-Montgome</t>
  </si>
  <si>
    <t>Stena Recycling Ab</t>
  </si>
  <si>
    <t>Hisings Backa</t>
  </si>
  <si>
    <t>Tri-State Mack Inc</t>
  </si>
  <si>
    <t>R &amp; R Akron</t>
  </si>
  <si>
    <t>Akron</t>
  </si>
  <si>
    <t>Northern Ohio Truck Ctr,</t>
  </si>
  <si>
    <t>Norwalk</t>
  </si>
  <si>
    <t>Lischkge Motors, Inc.</t>
  </si>
  <si>
    <t>Aurora</t>
  </si>
  <si>
    <t>Banner Truck &amp; Trailer Sa</t>
  </si>
  <si>
    <t>Seymour Mack Sales &amp; Serv</t>
  </si>
  <si>
    <t>Seymour</t>
  </si>
  <si>
    <t>Flag City Truck &amp; Equipme</t>
  </si>
  <si>
    <t>Findlay</t>
  </si>
  <si>
    <t>Brechbuhler Truck Sales L</t>
  </si>
  <si>
    <t>Diesel Truck Sales, Inc.</t>
  </si>
  <si>
    <t>Saginaw</t>
  </si>
  <si>
    <t>M &amp; K Truck Centers</t>
  </si>
  <si>
    <t>Gary</t>
  </si>
  <si>
    <t>Central Illinois Trucks I</t>
  </si>
  <si>
    <t>Grayslake</t>
  </si>
  <si>
    <t>Scaffidi Truck Center</t>
  </si>
  <si>
    <t>Tomahawk</t>
  </si>
  <si>
    <t>Housby Mack, Inc</t>
  </si>
  <si>
    <t>Carroll</t>
  </si>
  <si>
    <t>Quincy Mack Sales &amp; Servi</t>
  </si>
  <si>
    <t>Quincy</t>
  </si>
  <si>
    <t>H &amp; L Mack Truck Sales Co</t>
  </si>
  <si>
    <t>Mediapolis</t>
  </si>
  <si>
    <t>SAINT CLOUD</t>
  </si>
  <si>
    <t>Stevens Point,</t>
  </si>
  <si>
    <t>Mack Sales And Service</t>
  </si>
  <si>
    <t>Decatur</t>
  </si>
  <si>
    <t>Mack Of Joliet</t>
  </si>
  <si>
    <t>Channahon</t>
  </si>
  <si>
    <t>Green Bay Truck Sales Llc</t>
  </si>
  <si>
    <t>Shreveport Mack Sales, In</t>
  </si>
  <si>
    <t>Bossier City</t>
  </si>
  <si>
    <t>Enid Mack Sales, Inc.</t>
  </si>
  <si>
    <t>Enid</t>
  </si>
  <si>
    <t>French-Ellison Truck Cent</t>
  </si>
  <si>
    <t>Pharr</t>
  </si>
  <si>
    <t>Capitol Trucks</t>
  </si>
  <si>
    <t>Corpus Christi,</t>
  </si>
  <si>
    <t>East Texas Mack Sales, L.</t>
  </si>
  <si>
    <t>IP3 Vendee</t>
  </si>
  <si>
    <t>LES HERBIERS</t>
  </si>
  <si>
    <t>North Bay, On</t>
  </si>
  <si>
    <t>Mack S&amp;S Of Manitoba Ltd</t>
  </si>
  <si>
    <t>LTI Boyd</t>
  </si>
  <si>
    <t>Fairburn</t>
  </si>
  <si>
    <t>Sadhu Forging Ltd</t>
  </si>
  <si>
    <t>Faridabad</t>
  </si>
  <si>
    <t>GNA Phagwara</t>
  </si>
  <si>
    <t>HOSHIARPUR</t>
  </si>
  <si>
    <t>Techno Diesel Inc.</t>
  </si>
  <si>
    <t>Nortrux</t>
  </si>
  <si>
    <t>London Mack</t>
  </si>
  <si>
    <t>LONDON, ON</t>
  </si>
  <si>
    <t>Saffle Forn Saf</t>
  </si>
  <si>
    <t>South Shore Truck Centre</t>
  </si>
  <si>
    <t>Bridgewater, Ns</t>
  </si>
  <si>
    <t>Balzan Truck Centre Inc.</t>
  </si>
  <si>
    <t>BRAMPTON, ON</t>
  </si>
  <si>
    <t>Burgess Transportation Se</t>
  </si>
  <si>
    <t>Petitcodiac, Nb</t>
  </si>
  <si>
    <t>Seattle Mack Sales &amp; Serv</t>
  </si>
  <si>
    <t>Casper Manufacturing Inc</t>
  </si>
  <si>
    <t>Nuss Truck &amp; Equipment</t>
  </si>
  <si>
    <t>Sauk Rapids</t>
  </si>
  <si>
    <t>Northwest Mack Parts &amp; Se</t>
  </si>
  <si>
    <t>Melrose Park</t>
  </si>
  <si>
    <t>Mahle Rafaela</t>
  </si>
  <si>
    <t>RAFAELA</t>
  </si>
  <si>
    <t>AR</t>
  </si>
  <si>
    <t>GE Starr Wolverh</t>
  </si>
  <si>
    <t>Wolverhampton</t>
  </si>
  <si>
    <t>Sapa Glouester</t>
  </si>
  <si>
    <t>GLOUCESTER</t>
  </si>
  <si>
    <t>Arlington Automotive</t>
  </si>
  <si>
    <t>PAB Coventry</t>
  </si>
  <si>
    <t>DAVENTRY MET DAV</t>
  </si>
  <si>
    <t>DAVENTRY</t>
  </si>
  <si>
    <t>UD Trcks Irving</t>
  </si>
  <si>
    <t>IRVING</t>
  </si>
  <si>
    <t>Witte Ind Lidkpg</t>
  </si>
  <si>
    <t>Pr Plast Ab</t>
  </si>
  <si>
    <t>Paintbox Brmham</t>
  </si>
  <si>
    <t>DHL Supply Chain</t>
  </si>
  <si>
    <t>Solihull</t>
  </si>
  <si>
    <t>Volvo Penta Of The Americ</t>
  </si>
  <si>
    <t>Adigo Drives AB</t>
  </si>
  <si>
    <t>Abl Construction Equipmen</t>
  </si>
  <si>
    <t>Sävsjö</t>
  </si>
  <si>
    <t>Hella C/O Kuehne &amp; Nagel</t>
  </si>
  <si>
    <t>Walor Vouziers</t>
  </si>
  <si>
    <t>Vouziers</t>
  </si>
  <si>
    <t>Metal Técnica Bovenau Ltd</t>
  </si>
  <si>
    <t>Rio Do Sul, Sc</t>
  </si>
  <si>
    <t>Kirbymex S.A. De C.V.</t>
  </si>
  <si>
    <t>Torreon, Coa</t>
  </si>
  <si>
    <t>SOHREN</t>
  </si>
  <si>
    <t>RDM Coventry</t>
  </si>
  <si>
    <t>NEFAB PACK ALFTA</t>
  </si>
  <si>
    <t>ALFTA</t>
  </si>
  <si>
    <t>Western Colorado Truck Ce</t>
  </si>
  <si>
    <t>Fruita</t>
  </si>
  <si>
    <t>Albon. Dortmund</t>
  </si>
  <si>
    <t>HBG Tekn Ljungby</t>
  </si>
  <si>
    <t>LJUNGBY</t>
  </si>
  <si>
    <t>Ogura Onnaing</t>
  </si>
  <si>
    <t>ONNAING</t>
  </si>
  <si>
    <t>Nymek Skellefteå</t>
  </si>
  <si>
    <t>Svets&amp;Mek Vnrsbg</t>
  </si>
  <si>
    <t>Iac Group Sweden Ab</t>
  </si>
  <si>
    <t>Färgelanda</t>
  </si>
  <si>
    <t>Allpryl Ab</t>
  </si>
  <si>
    <t>Unnaryd</t>
  </si>
  <si>
    <t>Lotus Cars Ltd (Anodising)</t>
  </si>
  <si>
    <t>Wellingborough</t>
  </si>
  <si>
    <t>Stal Set Jkpg</t>
  </si>
  <si>
    <t>Vlc France</t>
  </si>
  <si>
    <t>Superior Trim Springfield</t>
  </si>
  <si>
    <t>Vibracoustic India Pvt ltd</t>
  </si>
  <si>
    <t>Mohali</t>
  </si>
  <si>
    <t>Zhongding Europe GmbH</t>
  </si>
  <si>
    <t>Lohr am Main</t>
  </si>
  <si>
    <t>Cary Products Co Inc</t>
  </si>
  <si>
    <t>Hutchins</t>
  </si>
  <si>
    <t>ALUDEC, S.A.</t>
  </si>
  <si>
    <t>PONTEVEDRA</t>
  </si>
  <si>
    <t>Wabco Chengalp</t>
  </si>
  <si>
    <t>Chennai</t>
  </si>
  <si>
    <t>Usui International Corpor</t>
  </si>
  <si>
    <t>Chon Buri</t>
  </si>
  <si>
    <t>TH</t>
  </si>
  <si>
    <t>Fiamm Technologies Inc</t>
  </si>
  <si>
    <t>Cadillac</t>
  </si>
  <si>
    <t>Wipro Infrastructure Engineering AB</t>
  </si>
  <si>
    <t>Mo Ind Bottnaryd</t>
  </si>
  <si>
    <t>BOTTNARYD</t>
  </si>
  <si>
    <t>Orscheln T Chnai</t>
  </si>
  <si>
    <t>CHENNAI (EX MADRAS)</t>
  </si>
  <si>
    <t>Hankyu Duesseld</t>
  </si>
  <si>
    <t>DÜSSELDORF</t>
  </si>
  <si>
    <t>Hi Tech Metal Formings</t>
  </si>
  <si>
    <t>Indore</t>
  </si>
  <si>
    <t>Pacoma Eschwege</t>
  </si>
  <si>
    <t>ESCHWEGE</t>
  </si>
  <si>
    <t>Raba Gyoer</t>
  </si>
  <si>
    <t>GYOR</t>
  </si>
  <si>
    <t>Zfbogeelastmetall(Shangha</t>
  </si>
  <si>
    <t>Streparava India Private Limit</t>
  </si>
  <si>
    <t>Bangalore</t>
  </si>
  <si>
    <t>Centro Incorporated</t>
  </si>
  <si>
    <t>Beaver Dam</t>
  </si>
  <si>
    <t>Hendrickson Poland Sp. z o.o.</t>
  </si>
  <si>
    <t>TORUN</t>
  </si>
  <si>
    <t>Tenneco Automotive Rsa Co</t>
  </si>
  <si>
    <t>Hartwell</t>
  </si>
  <si>
    <t>Elringklinger Canada</t>
  </si>
  <si>
    <t>Leamington, On</t>
  </si>
  <si>
    <t>Mercury Metal Products</t>
  </si>
  <si>
    <t>Schaumburg</t>
  </si>
  <si>
    <t>Arcadia Manufacturing Gro</t>
  </si>
  <si>
    <t>Green Island</t>
  </si>
  <si>
    <t>Dmac Industries</t>
  </si>
  <si>
    <t>Livonia</t>
  </si>
  <si>
    <t>AnVa Components AB</t>
  </si>
  <si>
    <t>KALIX</t>
  </si>
  <si>
    <t>Chongqing Hi-Lex Cable Sy</t>
  </si>
  <si>
    <t>Chongqing</t>
  </si>
  <si>
    <t>Polytec Plastics Idstein</t>
  </si>
  <si>
    <t>Idstein</t>
  </si>
  <si>
    <t>YAZAKI WIRING Klaipeda</t>
  </si>
  <si>
    <t>KLAIPEDA</t>
  </si>
  <si>
    <t>DIBO PRODPART</t>
  </si>
  <si>
    <t>Kirchhoff Automotive(Suzh)</t>
  </si>
  <si>
    <t>Jining Centurion Wheels M</t>
  </si>
  <si>
    <t>Jining</t>
  </si>
  <si>
    <t>Jiangsu Feida Baokai Elec</t>
  </si>
  <si>
    <t>Yangzhou</t>
  </si>
  <si>
    <t>Thyssenkrupp Presta Chemnitz G</t>
  </si>
  <si>
    <t>Chemnitz</t>
  </si>
  <si>
    <t>Stark Manufacturing Llc</t>
  </si>
  <si>
    <t>Paris</t>
  </si>
  <si>
    <t>Universal Autofoundry Pvt</t>
  </si>
  <si>
    <t>Jaipur</t>
  </si>
  <si>
    <t>Mahle Engine Components IPL</t>
  </si>
  <si>
    <t>Hubei Valeo Auto Lighting</t>
  </si>
  <si>
    <t>Fushan</t>
  </si>
  <si>
    <t>MERITOR</t>
  </si>
  <si>
    <t>Knorr Bremse</t>
  </si>
  <si>
    <t>Dalian</t>
  </si>
  <si>
    <t>Norgren Manufacturing Co.</t>
  </si>
  <si>
    <t>Cambria Mack Dist.-Elizab</t>
  </si>
  <si>
    <t>Elizabeth</t>
  </si>
  <si>
    <t>D.L. Martin Co.</t>
  </si>
  <si>
    <t>Mercersburg</t>
  </si>
  <si>
    <t>Georg Fischer Automotive</t>
  </si>
  <si>
    <t>Kunshan</t>
  </si>
  <si>
    <t>ZF Gainesville LLC</t>
  </si>
  <si>
    <t>Gainesville</t>
  </si>
  <si>
    <t>United Machinning, Inc.</t>
  </si>
  <si>
    <t>Auburn Hills</t>
  </si>
  <si>
    <t>Denso Manufacturing Hungary Ltd</t>
  </si>
  <si>
    <t>SZEKESFEHERVAR</t>
  </si>
  <si>
    <t>Plastic Omnium Composites</t>
  </si>
  <si>
    <t>Jiangyin</t>
  </si>
  <si>
    <t>Tvs Supply Chain Solution</t>
  </si>
  <si>
    <t>Banbury</t>
  </si>
  <si>
    <t>Unipart Powertrain Applications Ltd</t>
  </si>
  <si>
    <t>Bend All Automotive</t>
  </si>
  <si>
    <t>Meritor Manufacturing De</t>
  </si>
  <si>
    <t>Cienega De Flor</t>
  </si>
  <si>
    <t>Williams Controls Inc</t>
  </si>
  <si>
    <t>Sloan Transportation Prod</t>
  </si>
  <si>
    <t>Holland</t>
  </si>
  <si>
    <t>Bos Plastics Systems Trusetal</t>
  </si>
  <si>
    <t>Trusetal</t>
  </si>
  <si>
    <t>Longzhong Holding Group</t>
  </si>
  <si>
    <t>Taizhou City</t>
  </si>
  <si>
    <t>Tampa Armature Works Inc</t>
  </si>
  <si>
    <t>Red Dot Corporation</t>
  </si>
  <si>
    <t>Kinugawa Rubber &amp;Plastic</t>
  </si>
  <si>
    <t>Guangzhou</t>
  </si>
  <si>
    <t>Nextran Truck Center</t>
  </si>
  <si>
    <t>Duluth</t>
  </si>
  <si>
    <t>Edscha Automotive Kamenic</t>
  </si>
  <si>
    <t>Kamenice Nad Lipou</t>
  </si>
  <si>
    <t>Guangdong Fuwa Heavy Indu</t>
  </si>
  <si>
    <t>Tai Shan</t>
  </si>
  <si>
    <t>Cvg Chillicothe</t>
  </si>
  <si>
    <t>Age Metall Ab</t>
  </si>
  <si>
    <t>Zschopau</t>
  </si>
  <si>
    <t>Contitech Fluid Shanghai</t>
  </si>
  <si>
    <t>Apm Auto Parts Marketing (Malaysia)</t>
  </si>
  <si>
    <t>Port Klang</t>
  </si>
  <si>
    <t>MY</t>
  </si>
  <si>
    <t>Ohkuma Ind. (Thailand) Co</t>
  </si>
  <si>
    <t>Joyson-Toa Safety Systems Co.,Ltd.</t>
  </si>
  <si>
    <t>Bangpakong</t>
  </si>
  <si>
    <t>Takata India Pvt Ltd</t>
  </si>
  <si>
    <t>External warehouse Valeo - Segro</t>
  </si>
  <si>
    <t>Tychy</t>
  </si>
  <si>
    <t>Delphi Electrical Centers</t>
  </si>
  <si>
    <t>Taicang Power-Packer Mechanical</t>
  </si>
  <si>
    <t>Taicang</t>
  </si>
  <si>
    <t>Sensata Technologies Chin</t>
  </si>
  <si>
    <t>Changzhou,Jiangsu</t>
  </si>
  <si>
    <t>Kyb (Thailand) Co. Ltd</t>
  </si>
  <si>
    <t>Kongsberg Automotive (Wux)</t>
  </si>
  <si>
    <t>Spedicia Wormser</t>
  </si>
  <si>
    <t>Skalica</t>
  </si>
  <si>
    <t>Scorpion Chorley</t>
  </si>
  <si>
    <t>CHORLEY</t>
  </si>
  <si>
    <t>Apm Coil Springs Sdn Bhd</t>
  </si>
  <si>
    <t>Port Kelang</t>
  </si>
  <si>
    <t>Jas Marine Service Inc</t>
  </si>
  <si>
    <t>Ami Industries</t>
  </si>
  <si>
    <t>Sault Sainte Marie</t>
  </si>
  <si>
    <t>Mack Truck Sls Of Charlot</t>
  </si>
  <si>
    <t>Charlotte</t>
  </si>
  <si>
    <t>Capital Truck Inc</t>
  </si>
  <si>
    <t>Tallahassee</t>
  </si>
  <si>
    <t>Mack Logistics Center</t>
  </si>
  <si>
    <t>Warren Transport Ltd</t>
  </si>
  <si>
    <t>MONCTON, NB</t>
  </si>
  <si>
    <t>Jacob Brake Ceva Log.</t>
  </si>
  <si>
    <t>Eindhoven</t>
  </si>
  <si>
    <t>Joyson Safety Systems Czech s.r.o</t>
  </si>
  <si>
    <t>Cervený Kostelec</t>
  </si>
  <si>
    <t>Metaldyne International</t>
  </si>
  <si>
    <t>Gavá</t>
  </si>
  <si>
    <t>Worldwide Eqpt Inc-Blue R</t>
  </si>
  <si>
    <t>Abingdon</t>
  </si>
  <si>
    <t>Ningbo Ask Automotive Sou</t>
  </si>
  <si>
    <t>Hella India Automotive Pr</t>
  </si>
  <si>
    <t>Gurgaon</t>
  </si>
  <si>
    <t>Zhejiang Deyu Technology</t>
  </si>
  <si>
    <t>Hangzhou</t>
  </si>
  <si>
    <t>Aventics Hungary Kft</t>
  </si>
  <si>
    <t>Eger</t>
  </si>
  <si>
    <t>Dong Feng Commercial Vehi</t>
  </si>
  <si>
    <t>Shiyan</t>
  </si>
  <si>
    <t>Inalfa Krakovany</t>
  </si>
  <si>
    <t>KRAKOVANY</t>
  </si>
  <si>
    <t>Contitech Vibration Contr</t>
  </si>
  <si>
    <t>Dolné Vestenice</t>
  </si>
  <si>
    <t>Tri-State Truck Center, I</t>
  </si>
  <si>
    <t>Richland</t>
  </si>
  <si>
    <t>Transource Inc - Rocky Mo</t>
  </si>
  <si>
    <t>Rocky Mount</t>
  </si>
  <si>
    <t>F &amp; C Truck Sales &amp; Servi</t>
  </si>
  <si>
    <t>Tri-State Truck Center Jackson MS</t>
  </si>
  <si>
    <t>Jackson</t>
  </si>
  <si>
    <t>STEVA LIMOUSIN</t>
  </si>
  <si>
    <t>BESSINES-SUR-GARTEMPE</t>
  </si>
  <si>
    <t>Ampas Industries Co.,Ltd</t>
  </si>
  <si>
    <t>Samutprakarn</t>
  </si>
  <si>
    <t>Mcbride Mack Sales</t>
  </si>
  <si>
    <t>Carbondale</t>
  </si>
  <si>
    <t>Wise Mack, Inc</t>
  </si>
  <si>
    <t>Bruckner Truck Sales Inc</t>
  </si>
  <si>
    <t>Hays</t>
  </si>
  <si>
    <t>Nebraska Truck &amp; Equipmen</t>
  </si>
  <si>
    <t>Lincoln</t>
  </si>
  <si>
    <t>Mack Of Nashville Llc</t>
  </si>
  <si>
    <t>La Vergne</t>
  </si>
  <si>
    <t>West Virginia-Ohio Motor</t>
  </si>
  <si>
    <t>Wheeling</t>
  </si>
  <si>
    <t>KEARNY MESA TRUCK CE</t>
  </si>
  <si>
    <t>Clarksburg Mack S&amp;S, Inc.</t>
  </si>
  <si>
    <t>Clarksburg</t>
  </si>
  <si>
    <t>Nebraska Trk &amp; Eqpt Co Of</t>
  </si>
  <si>
    <t>Performance Truck</t>
  </si>
  <si>
    <t>Bruckner Truck Sales-Farm</t>
  </si>
  <si>
    <t>Volvo Powertrain North America</t>
  </si>
  <si>
    <t>Summit Auto Seats Industr</t>
  </si>
  <si>
    <t>CKD-Mack Doors 114-117</t>
  </si>
  <si>
    <t>Mack Trucks Inc Reman Cen</t>
  </si>
  <si>
    <t>Middletown</t>
  </si>
  <si>
    <t>Eurostyle Batiment Valog</t>
  </si>
  <si>
    <t>Lieu-Saint-Amand</t>
  </si>
  <si>
    <t>Reka Dopeiwo</t>
  </si>
  <si>
    <t>DOPIEWO</t>
  </si>
  <si>
    <t>Recticel Corby</t>
  </si>
  <si>
    <t>CORBY</t>
  </si>
  <si>
    <t>WHS Plastics Ltd</t>
  </si>
  <si>
    <t>SUTTON COLDFIELD</t>
  </si>
  <si>
    <t>Ice Industries</t>
  </si>
  <si>
    <t>Mason</t>
  </si>
  <si>
    <t>Ve Commercial Vehicles Lt</t>
  </si>
  <si>
    <t>Dewas</t>
  </si>
  <si>
    <t>Sunchirin Industry (Thail</t>
  </si>
  <si>
    <t>Exedy Chongqing</t>
  </si>
  <si>
    <t>Willi Elbe Gelenkwellen TAMM</t>
  </si>
  <si>
    <t>TAMM</t>
  </si>
  <si>
    <t>Louisville</t>
  </si>
  <si>
    <t>Marine Equipment &amp; Supply</t>
  </si>
  <si>
    <t>Thorofare</t>
  </si>
  <si>
    <t>Klippan Safe Kli</t>
  </si>
  <si>
    <t>KLIPPAN</t>
  </si>
  <si>
    <t>Bodycote Katrine</t>
  </si>
  <si>
    <t>Volvo Road Machinery C/O</t>
  </si>
  <si>
    <t>Mahle Behr Dayton L.L.C.</t>
  </si>
  <si>
    <t>Dayton</t>
  </si>
  <si>
    <t>Mgg Tegelen Branch Of Mgg</t>
  </si>
  <si>
    <t>Zh Nieuw-Bergen</t>
  </si>
  <si>
    <t>Setforge L Horme</t>
  </si>
  <si>
    <t>Albright Precision</t>
  </si>
  <si>
    <t>Moosic</t>
  </si>
  <si>
    <t>Gainesville Truck Center</t>
  </si>
  <si>
    <t>Panjawattana Plastic Public Company</t>
  </si>
  <si>
    <t>Chonburi</t>
  </si>
  <si>
    <t>Glenridge Machine Co</t>
  </si>
  <si>
    <t>Willoughby</t>
  </si>
  <si>
    <t>Rozmas Gebze</t>
  </si>
  <si>
    <t>Plascam Gebze</t>
  </si>
  <si>
    <t>Volvo Group Taiwan Company</t>
  </si>
  <si>
    <t>Hukou</t>
  </si>
  <si>
    <t>TW</t>
  </si>
  <si>
    <t>Marina Yacht Club Llc</t>
  </si>
  <si>
    <t>Coeur d'Alene</t>
  </si>
  <si>
    <t>YVEL BEZONS</t>
  </si>
  <si>
    <t>BEZONS</t>
  </si>
  <si>
    <t>V.D.S. Technische Industr</t>
  </si>
  <si>
    <t>1109706 Ontario Limited</t>
  </si>
  <si>
    <t>Sarnia, On</t>
  </si>
  <si>
    <t>Ryobi Rdcm, S.A. De R.L.</t>
  </si>
  <si>
    <t>Irapuato, Gua</t>
  </si>
  <si>
    <t>Summit Auto Tech Industry</t>
  </si>
  <si>
    <t>ELRING KL PUNE</t>
  </si>
  <si>
    <t>PUNE</t>
  </si>
  <si>
    <t>Borg Warner Cooling System</t>
  </si>
  <si>
    <t>Fletcher</t>
  </si>
  <si>
    <t>Asahi Chon Buri</t>
  </si>
  <si>
    <t>CHON BURI</t>
  </si>
  <si>
    <t>Indo Schott Pune</t>
  </si>
  <si>
    <t>Woodland Global Limited</t>
  </si>
  <si>
    <t>Senior India Pvt. Ltd</t>
  </si>
  <si>
    <t>MWS FRIEDRICHSHAFEN</t>
  </si>
  <si>
    <t>FRIEDRICHSHAFEN</t>
  </si>
  <si>
    <t>Brano A. S. Sbu Commercia</t>
  </si>
  <si>
    <t>Jilemnice</t>
  </si>
  <si>
    <t>Wellplast AB</t>
  </si>
  <si>
    <t>Åstorp</t>
  </si>
  <si>
    <t>QTS GmbH</t>
  </si>
  <si>
    <t>Ditzingen-Heimerdingen</t>
  </si>
  <si>
    <t>RNP Landskrona</t>
  </si>
  <si>
    <t>Palestine</t>
  </si>
  <si>
    <t>Power &amp; Electric Co.</t>
  </si>
  <si>
    <t>SKF FRANCE - Quai 7.1</t>
  </si>
  <si>
    <t>NEUE SAARBRUECKE</t>
  </si>
  <si>
    <t>Saarbrücken</t>
  </si>
  <si>
    <t>Ice Industries Grenada</t>
  </si>
  <si>
    <t>GRENADA</t>
  </si>
  <si>
    <t>TS Molymer Co Ltd</t>
  </si>
  <si>
    <t>Cummins</t>
  </si>
  <si>
    <t>Neillsville</t>
  </si>
  <si>
    <t>Walor Bogny</t>
  </si>
  <si>
    <t>Bogny-Sur-Meuse</t>
  </si>
  <si>
    <t>Siam Furukawa Co.,Ltd.</t>
  </si>
  <si>
    <t>Aumphor Nongkae Saraburi Province</t>
  </si>
  <si>
    <t>Linamar North Carolina</t>
  </si>
  <si>
    <t>Norma China Co.,Ltd</t>
  </si>
  <si>
    <t>Qingdao</t>
  </si>
  <si>
    <t>Volvo Penta North America</t>
  </si>
  <si>
    <t>Byhalia</t>
  </si>
  <si>
    <t>Parker Hannifin EMOE Division</t>
  </si>
  <si>
    <t>Kearney</t>
  </si>
  <si>
    <t>Eaton Aeroquip/Dedicated</t>
  </si>
  <si>
    <t>Van Wert</t>
  </si>
  <si>
    <t>Lang Mekra North America</t>
  </si>
  <si>
    <t>Ridgeway</t>
  </si>
  <si>
    <t>Pace Engineering Inc</t>
  </si>
  <si>
    <t>Bendix Hvsg</t>
  </si>
  <si>
    <t>Viking Sales</t>
  </si>
  <si>
    <t>Brighton</t>
  </si>
  <si>
    <t>Eaton Corporation</t>
  </si>
  <si>
    <t>Searcy</t>
  </si>
  <si>
    <t>Cif Metal</t>
  </si>
  <si>
    <t>Thetford Mines, QC</t>
  </si>
  <si>
    <t>Meritor Automotive</t>
  </si>
  <si>
    <t>Morristown</t>
  </si>
  <si>
    <t>Lippert Enterprises</t>
  </si>
  <si>
    <t>Ashland</t>
  </si>
  <si>
    <t>Gates Rubber</t>
  </si>
  <si>
    <t>Poplar Bluff</t>
  </si>
  <si>
    <t>Stemco Prod Ind</t>
  </si>
  <si>
    <t>San Luis Potosi</t>
  </si>
  <si>
    <t>Nelson Global Products Arcadia</t>
  </si>
  <si>
    <t>Arcadia</t>
  </si>
  <si>
    <t>Pultrall</t>
  </si>
  <si>
    <t>Thetford Mines,</t>
  </si>
  <si>
    <t>Paramont Mfg Llc</t>
  </si>
  <si>
    <t>Ametek Dixson</t>
  </si>
  <si>
    <t>Reynosa, Tamaul</t>
  </si>
  <si>
    <t>Patrick Enterprises Corp.</t>
  </si>
  <si>
    <t>Pembroke</t>
  </si>
  <si>
    <t>Bourns, Inc.</t>
  </si>
  <si>
    <t>Chihuahua, Ch</t>
  </si>
  <si>
    <t>Alumalloy Metalcastings C</t>
  </si>
  <si>
    <t>Avon Lake</t>
  </si>
  <si>
    <t>Supply Technologies Llc</t>
  </si>
  <si>
    <t>Dublin</t>
  </si>
  <si>
    <t>Federal Mogul S.A. De C.V</t>
  </si>
  <si>
    <t>Puebla Pue</t>
  </si>
  <si>
    <t>Firestone Industrial Prod</t>
  </si>
  <si>
    <t>Williamsburg</t>
  </si>
  <si>
    <t>Fontaine Fleetline Produc</t>
  </si>
  <si>
    <t>Haldex Brake Products Cor</t>
  </si>
  <si>
    <t>Apodaca, N.L.</t>
  </si>
  <si>
    <t>Mack Molding Co.</t>
  </si>
  <si>
    <t>Statesville</t>
  </si>
  <si>
    <t>E-A-R Aearo Technologies</t>
  </si>
  <si>
    <t>Mooresville</t>
  </si>
  <si>
    <t>Borgwarner Thermal System</t>
  </si>
  <si>
    <t>Tenneco Automotive</t>
  </si>
  <si>
    <t>Angola</t>
  </si>
  <si>
    <t>Mccoy Bolt Works</t>
  </si>
  <si>
    <t>Lacks Trim Systems</t>
  </si>
  <si>
    <t>KENTWOOD</t>
  </si>
  <si>
    <t>Challenge Tool &amp; Mfg Inc</t>
  </si>
  <si>
    <t>New Haven</t>
  </si>
  <si>
    <t>Covert Mfg Inc</t>
  </si>
  <si>
    <t>Galion</t>
  </si>
  <si>
    <t>FECT Netherlands B.V.</t>
  </si>
  <si>
    <t>ROERMOND</t>
  </si>
  <si>
    <t>Hendrickson Suspension</t>
  </si>
  <si>
    <t>Kendallville</t>
  </si>
  <si>
    <t>Modern Machine &amp; Metal</t>
  </si>
  <si>
    <t>Winston-Salem</t>
  </si>
  <si>
    <t>Shipley Motor Eqpt. Co-Lo</t>
  </si>
  <si>
    <t>Lowell</t>
  </si>
  <si>
    <t>Betts Spring Co</t>
  </si>
  <si>
    <t>Fresno</t>
  </si>
  <si>
    <t>Trw</t>
  </si>
  <si>
    <t>Lafayette</t>
  </si>
  <si>
    <t>Peiker Acoustic FRIEDRICHSDORF</t>
  </si>
  <si>
    <t>FRIEDRICHSDORF</t>
  </si>
  <si>
    <t>Griffith Rubber Mills</t>
  </si>
  <si>
    <t>Garrett</t>
  </si>
  <si>
    <t>THK RHYTHM AUTOMOTIVE</t>
  </si>
  <si>
    <t>Falls Stamping &amp; Welding</t>
  </si>
  <si>
    <t>Cuyahoga Falls</t>
  </si>
  <si>
    <t>Indiana Mills &amp; Mfg.</t>
  </si>
  <si>
    <t>Westfield</t>
  </si>
  <si>
    <t>Joplin</t>
  </si>
  <si>
    <t>Hadley Products Corporati</t>
  </si>
  <si>
    <t>Grandville</t>
  </si>
  <si>
    <t>Grede Ii Llc</t>
  </si>
  <si>
    <t>Columbiana</t>
  </si>
  <si>
    <t>Dana Spicer Driveshaft</t>
  </si>
  <si>
    <t>Lima</t>
  </si>
  <si>
    <t>Rudd Eqipment Company</t>
  </si>
  <si>
    <t>Presontonsburg</t>
  </si>
  <si>
    <t>Magneti Marelli</t>
  </si>
  <si>
    <t>Pulaski</t>
  </si>
  <si>
    <t>Salem Specialties</t>
  </si>
  <si>
    <t>Mec Vanderbilt North</t>
  </si>
  <si>
    <t>Vanderbilt</t>
  </si>
  <si>
    <t>Quigley Industries</t>
  </si>
  <si>
    <t>Farmington Hill</t>
  </si>
  <si>
    <t>Garland Mfg</t>
  </si>
  <si>
    <t>Saco</t>
  </si>
  <si>
    <t>Imperial Group</t>
  </si>
  <si>
    <t>Metal &amp; Wire Products</t>
  </si>
  <si>
    <t>RJ Acquisition corp. d/b/a RJ USA</t>
  </si>
  <si>
    <t>Sterling Heights</t>
  </si>
  <si>
    <t>Advanced Cast Products</t>
  </si>
  <si>
    <t>Meadville</t>
  </si>
  <si>
    <t>Badve Engineering Limited</t>
  </si>
  <si>
    <t>Pune</t>
  </si>
  <si>
    <t>Goodwill Industries of  the Valleys</t>
  </si>
  <si>
    <t>Radford</t>
  </si>
  <si>
    <t>NEM-HYDRA RONCOL</t>
  </si>
  <si>
    <t>RONCOLO</t>
  </si>
  <si>
    <t>Grote Manufacturing Co</t>
  </si>
  <si>
    <t>Hendrick Stratf</t>
  </si>
  <si>
    <t>STRATFORD, ON</t>
  </si>
  <si>
    <t>W W Engine &amp; Supply Inc Milesburg</t>
  </si>
  <si>
    <t>Milesburg</t>
  </si>
  <si>
    <t>Mahle Filter Systems India Pvt Ltd</t>
  </si>
  <si>
    <t>Tianjin Yuao Luqiao Indus</t>
  </si>
  <si>
    <t>Tianjin</t>
  </si>
  <si>
    <t>Mancor Ohio</t>
  </si>
  <si>
    <t>Saf-Holland (Thailand) Co</t>
  </si>
  <si>
    <t>Leoni Electrical Systems</t>
  </si>
  <si>
    <t>Schnorr Gmbh</t>
  </si>
  <si>
    <t>Engen</t>
  </si>
  <si>
    <t>Chinatool Automotive Moul</t>
  </si>
  <si>
    <t>Shenzhen</t>
  </si>
  <si>
    <t>Eberspächer Exhaust Technology</t>
  </si>
  <si>
    <t>Wilsdruff</t>
  </si>
  <si>
    <t>Therma-Tech Engineering</t>
  </si>
  <si>
    <t>Redford</t>
  </si>
  <si>
    <t>Cukurova Insaat Mak. San.</t>
  </si>
  <si>
    <t>Mersin</t>
  </si>
  <si>
    <t>Guangdong Hongtai Technol</t>
  </si>
  <si>
    <t>Gaoyao</t>
  </si>
  <si>
    <t>Haesev H d Stad</t>
  </si>
  <si>
    <t>Herk-de-Stad</t>
  </si>
  <si>
    <t>Ceytech Makina San.Ve Tic</t>
  </si>
  <si>
    <t>Saricam/Adana</t>
  </si>
  <si>
    <t>Leonische Portugal, Lda</t>
  </si>
  <si>
    <t>Guimaraes</t>
  </si>
  <si>
    <t>Orlando</t>
  </si>
  <si>
    <t>Tampa</t>
  </si>
  <si>
    <t>Sch TH Conburi</t>
  </si>
  <si>
    <t>CHONBURI</t>
  </si>
  <si>
    <t>Scholer Industriel, Inc.</t>
  </si>
  <si>
    <t>Magog</t>
  </si>
  <si>
    <t>Isringh Lokeren</t>
  </si>
  <si>
    <t>Reflex And Allen</t>
  </si>
  <si>
    <t>Daiichi Press (Thailand)</t>
  </si>
  <si>
    <t>Mikuni Alwar</t>
  </si>
  <si>
    <t>ALWAR</t>
  </si>
  <si>
    <t>Polytec Lohne/V</t>
  </si>
  <si>
    <t>LOHNE</t>
  </si>
  <si>
    <t>Ningbo Yongjia Auto Parts</t>
  </si>
  <si>
    <t>Yuyao</t>
  </si>
  <si>
    <t>Westport A - Pa Assembly</t>
  </si>
  <si>
    <t>Breinigsville,</t>
  </si>
  <si>
    <t>IMI Alpen</t>
  </si>
  <si>
    <t>ALPEN</t>
  </si>
  <si>
    <t>FLOMETALLIC JHAG</t>
  </si>
  <si>
    <t>JHAGADIA</t>
  </si>
  <si>
    <t>Tokyo Roki (Thailand) Co.,Ltd.</t>
  </si>
  <si>
    <t>Chachoengsao</t>
  </si>
  <si>
    <t>Gelg Wronki</t>
  </si>
  <si>
    <t>WRONKI</t>
  </si>
  <si>
    <t>Mubea Pune</t>
  </si>
  <si>
    <t>La Salle</t>
  </si>
  <si>
    <t>Mahle Componentes De Moto</t>
  </si>
  <si>
    <t>Ramos Arizpe, C</t>
  </si>
  <si>
    <t>Transedge Truck Centers</t>
  </si>
  <si>
    <t>Schuylkill Haven</t>
  </si>
  <si>
    <t>State Line Truck Service</t>
  </si>
  <si>
    <t>Fitzwilliam</t>
  </si>
  <si>
    <t>Nextran Trk Ctr-Kennesaw</t>
  </si>
  <si>
    <t>Kennesaw</t>
  </si>
  <si>
    <t>Marietta Mack Div. Of Co</t>
  </si>
  <si>
    <t>Marietta</t>
  </si>
  <si>
    <t>Mcbride Mack Sales Of Pad</t>
  </si>
  <si>
    <t>Paducah</t>
  </si>
  <si>
    <t>Mcbride Mack</t>
  </si>
  <si>
    <t>Cape Girardeau,</t>
  </si>
  <si>
    <t>Big Rig Shop Inc</t>
  </si>
  <si>
    <t>Oxford</t>
  </si>
  <si>
    <t>Jasper</t>
  </si>
  <si>
    <t>Performance Truck-Bryan</t>
  </si>
  <si>
    <t>Bryan</t>
  </si>
  <si>
    <t>P.C.S. Precision Works Co</t>
  </si>
  <si>
    <t>Nakorn-Rajsima</t>
  </si>
  <si>
    <t>Polytec Industrielackieru</t>
  </si>
  <si>
    <t>Rastatt</t>
  </si>
  <si>
    <t>Kirchhoff Witte Gmbh</t>
  </si>
  <si>
    <t>Iserlohn</t>
  </si>
  <si>
    <t>Alcar Industrie Srl</t>
  </si>
  <si>
    <t>Lecce</t>
  </si>
  <si>
    <t>Avon Automotive Industria</t>
  </si>
  <si>
    <t>Sant Just Desvern</t>
  </si>
  <si>
    <t>Nantong Tongrun Auto Acce</t>
  </si>
  <si>
    <t>Nantong</t>
  </si>
  <si>
    <t>Mht-Europe Fontaine Int</t>
  </si>
  <si>
    <t>Lowton</t>
  </si>
  <si>
    <t>Huf Hülsbeck &amp; Fürst GmbH &amp; Co. KG</t>
  </si>
  <si>
    <t>Cramling Pre Cra</t>
  </si>
  <si>
    <t>CRAMLINGTON</t>
  </si>
  <si>
    <t>BCS Automotive Global Ltd</t>
  </si>
  <si>
    <t>Thermotec Witton</t>
  </si>
  <si>
    <t>WITTON</t>
  </si>
  <si>
    <t>EWART ENG GRETNA</t>
  </si>
  <si>
    <t>GRETNA</t>
  </si>
  <si>
    <t>Water Proc Hodd</t>
  </si>
  <si>
    <t>HODDESDON</t>
  </si>
  <si>
    <t>KAB Northampt</t>
  </si>
  <si>
    <t>NORTHAMPTON</t>
  </si>
  <si>
    <t>DENSO SHIPLEY</t>
  </si>
  <si>
    <t>SHIPLEY</t>
  </si>
  <si>
    <t>Trans Power, Inc.-Douglas</t>
  </si>
  <si>
    <t>Douglas</t>
  </si>
  <si>
    <t>Promens</t>
  </si>
  <si>
    <t>Rõngu</t>
  </si>
  <si>
    <t>R.A. Phillips Industries</t>
  </si>
  <si>
    <t>Colonia El Llano, Arteaga, Coahuila</t>
  </si>
  <si>
    <t>Rocking C. Truck &amp; Traile</t>
  </si>
  <si>
    <t>Gulfport</t>
  </si>
  <si>
    <t>WABCO REMAN SOLUTIONS</t>
  </si>
  <si>
    <t>Yahata Chon Buri</t>
  </si>
  <si>
    <t>J O L&amp;D Skovde</t>
  </si>
  <si>
    <t>Panhard General Defense</t>
  </si>
  <si>
    <t>Saint-Germain-Laval</t>
  </si>
  <si>
    <t>Multimatic Anton Mfg.</t>
  </si>
  <si>
    <t>Guru N Phagwara</t>
  </si>
  <si>
    <t>PHAGWARA</t>
  </si>
  <si>
    <t>Wuxi Hols Wuxi</t>
  </si>
  <si>
    <t>Pkc Group Poland Sp. z o.o.</t>
  </si>
  <si>
    <t>Starachowice</t>
  </si>
  <si>
    <t>Meritor C/O Lufapak B.V</t>
  </si>
  <si>
    <t>Neuwied</t>
  </si>
  <si>
    <t>Vishay Nobel Ab</t>
  </si>
  <si>
    <t>Leax Hungary Zrt</t>
  </si>
  <si>
    <t>Mezokovesd</t>
  </si>
  <si>
    <t>PASSAU</t>
  </si>
  <si>
    <t>Bogelack Ab</t>
  </si>
  <si>
    <t>Ulricehamn</t>
  </si>
  <si>
    <t>Silatech S.R.L</t>
  </si>
  <si>
    <t>Gissi</t>
  </si>
  <si>
    <t>Essentra Components Ab</t>
  </si>
  <si>
    <t>Askim</t>
  </si>
  <si>
    <t>Wabco (Thailand) Co.,Ltd</t>
  </si>
  <si>
    <t>Rayong</t>
  </si>
  <si>
    <t>Gulf Coast Truck Equipmen</t>
  </si>
  <si>
    <t>Dothan</t>
  </si>
  <si>
    <t>Pine Hill</t>
  </si>
  <si>
    <t>Rhenus AG</t>
  </si>
  <si>
    <t>Velten,Berlin</t>
  </si>
  <si>
    <t>Buchholz Schwent</t>
  </si>
  <si>
    <t>SCHWENTINENTAL</t>
  </si>
  <si>
    <t>Schaeflein Logistics GmbH</t>
  </si>
  <si>
    <t>Schwebheim</t>
  </si>
  <si>
    <t>EDSCHA AUTO. HAUZEN</t>
  </si>
  <si>
    <t>HAUZENBERG</t>
  </si>
  <si>
    <t>Mahle Behr Gmbh &amp; Co Kg</t>
  </si>
  <si>
    <t>Vaihingen an der Enz</t>
  </si>
  <si>
    <t>Aptiv Services Deutschland GmbH</t>
  </si>
  <si>
    <t>Engelskirchen</t>
  </si>
  <si>
    <t>Lsc-Happich / Schenker Srl</t>
  </si>
  <si>
    <t>Bor U Tachova</t>
  </si>
  <si>
    <t>Bosch Rextroth AG Plant</t>
  </si>
  <si>
    <t>Empfingen</t>
  </si>
  <si>
    <t>Hydac DENWR</t>
  </si>
  <si>
    <t>St. Ingbert</t>
  </si>
  <si>
    <t>SKF Luechow</t>
  </si>
  <si>
    <t>Lüchow</t>
  </si>
  <si>
    <t>ANYLINK DEGEX AG</t>
  </si>
  <si>
    <t>Grossmehring</t>
  </si>
  <si>
    <t>Hammer Fridingen</t>
  </si>
  <si>
    <t>FRIDINGEN</t>
  </si>
  <si>
    <t>Mcclung-Logan_Equipment C</t>
  </si>
  <si>
    <t>Bridgeville</t>
  </si>
  <si>
    <t>Concentric Birmingham Limited</t>
  </si>
  <si>
    <t>Birmingham</t>
  </si>
  <si>
    <t>Jost We Neu Isen</t>
  </si>
  <si>
    <t>NEU ISENBURG</t>
  </si>
  <si>
    <t>Vantage Equipment, Llc</t>
  </si>
  <si>
    <t>Batavia</t>
  </si>
  <si>
    <t>Latham</t>
  </si>
  <si>
    <t>GKN Sinter Metals Comp. GmbH</t>
  </si>
  <si>
    <t>Radevormwald</t>
  </si>
  <si>
    <t>Philippine GmbH&amp;Co.Tech.Kunst.KG</t>
  </si>
  <si>
    <t>LAHNSTEIN</t>
  </si>
  <si>
    <t>KS Logistic &amp; Services GmbH</t>
  </si>
  <si>
    <t>Hermeskeil</t>
  </si>
  <si>
    <t>Stiebel Drive Technology</t>
  </si>
  <si>
    <t>Greenville</t>
  </si>
  <si>
    <t>Sv Maltekn Vaxjo</t>
  </si>
  <si>
    <t>Cooper S Cirie</t>
  </si>
  <si>
    <t>Ciriè</t>
  </si>
  <si>
    <t>Mekra Lang Gmbh &amp; Co Kg</t>
  </si>
  <si>
    <t>Burgbernheim</t>
  </si>
  <si>
    <t>Spedition Wormser</t>
  </si>
  <si>
    <t>HERZOGENAURACH</t>
  </si>
  <si>
    <t>Konga Måleri Ab</t>
  </si>
  <si>
    <t>Konga</t>
  </si>
  <si>
    <t>Pasec Nv</t>
  </si>
  <si>
    <t>Malle-Westmalle</t>
  </si>
  <si>
    <t>4071 VCE GENT</t>
  </si>
  <si>
    <t>Seissenschmidt GmbH</t>
  </si>
  <si>
    <t>Cooper-Standard Automotiv</t>
  </si>
  <si>
    <t>Zdár nad Sázavou</t>
  </si>
  <si>
    <t>Toplog Wuppertal</t>
  </si>
  <si>
    <t>KAFAB Simlangsd</t>
  </si>
  <si>
    <t>SIMLANGSDALEN</t>
  </si>
  <si>
    <t>Aage Ö Horsens</t>
  </si>
  <si>
    <t>HORSENS</t>
  </si>
  <si>
    <t>Sjorring Thisted</t>
  </si>
  <si>
    <t>THISTED</t>
  </si>
  <si>
    <t>C/O LZS</t>
  </si>
  <si>
    <t>LEOBERSDORF</t>
  </si>
  <si>
    <t>EFTEC GENK</t>
  </si>
  <si>
    <t>GENK</t>
  </si>
  <si>
    <t>Voestalpine SADEF</t>
  </si>
  <si>
    <t>HOOGLEDE</t>
  </si>
  <si>
    <t>VOLVO PARTS SOUTH AFRICA</t>
  </si>
  <si>
    <t>JOHANNESBURG</t>
  </si>
  <si>
    <t>Kberg Pow Ljungs</t>
  </si>
  <si>
    <t>Park Sheet Coven</t>
  </si>
  <si>
    <t>Ellium</t>
  </si>
  <si>
    <t>Brignais</t>
  </si>
  <si>
    <t>Levypyörä Oy</t>
  </si>
  <si>
    <t>Nastola</t>
  </si>
  <si>
    <t>ABLCaen</t>
  </si>
  <si>
    <t>CAEN</t>
  </si>
  <si>
    <t>Nmc Cellfoam Oy</t>
  </si>
  <si>
    <t>Tampere</t>
  </si>
  <si>
    <t>ELICHE MONZA</t>
  </si>
  <si>
    <t>MONZA</t>
  </si>
  <si>
    <t>SIAP Maniago</t>
  </si>
  <si>
    <t>Maniago</t>
  </si>
  <si>
    <t>Decalog S.r.l.</t>
  </si>
  <si>
    <t>None</t>
  </si>
  <si>
    <t>Fico Transpar SA</t>
  </si>
  <si>
    <t>Viladecavalls</t>
  </si>
  <si>
    <t>Winkelm Legnica</t>
  </si>
  <si>
    <t>LEGNICA</t>
  </si>
  <si>
    <t>UAB Baltwood (Kärnsund)</t>
  </si>
  <si>
    <t>Grigiskes</t>
  </si>
  <si>
    <t>VDL BE Aalst</t>
  </si>
  <si>
    <t>AALST</t>
  </si>
  <si>
    <t>Malmar Gent</t>
  </si>
  <si>
    <t>FOMECO ZWEVEGEM</t>
  </si>
  <si>
    <t>ZWEVEGEM</t>
  </si>
  <si>
    <t>Yasaki Ovar</t>
  </si>
  <si>
    <t>OVAR</t>
  </si>
  <si>
    <t>Bodycote Varmebehandling AB</t>
  </si>
  <si>
    <t>Nirotech AB</t>
  </si>
  <si>
    <t>Bengtsfors</t>
  </si>
  <si>
    <t>Chattanooga</t>
  </si>
  <si>
    <t>Forest Park</t>
  </si>
  <si>
    <t>Innov Log Holms</t>
  </si>
  <si>
    <t>HOLMSUND</t>
  </si>
  <si>
    <t>AB Oetiker Sweden (Lithuania)</t>
  </si>
  <si>
    <t>DRUSKININKAI</t>
  </si>
  <si>
    <t>Inver Pre Valmad</t>
  </si>
  <si>
    <t>VALMADRERA</t>
  </si>
  <si>
    <t>EBERSPACHER NYKÖ</t>
  </si>
  <si>
    <t>Westcon Equipment &amp; Renta</t>
  </si>
  <si>
    <t>FRICWELD HALLEFO</t>
  </si>
  <si>
    <t>Interstate Trucksource In</t>
  </si>
  <si>
    <t>Romulus</t>
  </si>
  <si>
    <t>Kberg Int Siofok</t>
  </si>
  <si>
    <t>SIOFOK</t>
  </si>
  <si>
    <t>CH Indu Eskilst</t>
  </si>
  <si>
    <t>Mcclung-Logan Equipment C</t>
  </si>
  <si>
    <t>Winchester</t>
  </si>
  <si>
    <t>Johnan Manufacturing Inc.</t>
  </si>
  <si>
    <t>Ueda</t>
  </si>
  <si>
    <t>Lewis Marine Supply, Inc.</t>
  </si>
  <si>
    <t>Trw-Das A.S.</t>
  </si>
  <si>
    <t>Dacice</t>
  </si>
  <si>
    <t>Borgers Krumbach</t>
  </si>
  <si>
    <t>KRUMBACH</t>
  </si>
  <si>
    <t>Megalans Götebor</t>
  </si>
  <si>
    <t>Continental Automotive</t>
  </si>
  <si>
    <t>Jicín</t>
  </si>
  <si>
    <t>Avc Raková A.S.</t>
  </si>
  <si>
    <t>Rakova</t>
  </si>
  <si>
    <t>QPC Nassjo</t>
  </si>
  <si>
    <t>Rigef Smastenar</t>
  </si>
  <si>
    <t>Bhavani Industries India LLP</t>
  </si>
  <si>
    <t>RAJKOT</t>
  </si>
  <si>
    <t>Shreveport</t>
  </si>
  <si>
    <t>Monroe</t>
  </si>
  <si>
    <t>Alexandria</t>
  </si>
  <si>
    <t>Baie Comeau, Qc</t>
  </si>
  <si>
    <t>MILTON KEYNES PRESSINGS LIMITED</t>
  </si>
  <si>
    <t>MILTON KEYNES</t>
  </si>
  <si>
    <t>Soc Nouv St Pier</t>
  </si>
  <si>
    <t>Saint-Pierre-de-Varengeville</t>
  </si>
  <si>
    <t>VOLVO POWERTRAIN ST PRIEST SAW</t>
  </si>
  <si>
    <t>Parker Hannifin Cvs</t>
  </si>
  <si>
    <t>Danfoss Cc</t>
  </si>
  <si>
    <t>Trévoux</t>
  </si>
  <si>
    <t>STS Plastics Precigne</t>
  </si>
  <si>
    <t>Précigné</t>
  </si>
  <si>
    <t>Sola Mech Etuna</t>
  </si>
  <si>
    <t>St Enso Jkpg</t>
  </si>
  <si>
    <t>Meritor Hvs Australia Ltd</t>
  </si>
  <si>
    <t>Sunshine</t>
  </si>
  <si>
    <t>Aleaciones De Metales Sin</t>
  </si>
  <si>
    <t>SANT VICENC DELS HORTS</t>
  </si>
  <si>
    <t>Baltimore Mack Trucks Inc</t>
  </si>
  <si>
    <t>Shiloh Ind. Sp. z.o.o</t>
  </si>
  <si>
    <t>Pelicans Manufacturing Co</t>
  </si>
  <si>
    <t>London</t>
  </si>
  <si>
    <t>L Schaible Villi</t>
  </si>
  <si>
    <t>VILLINGEN-SCHWENNINGEN</t>
  </si>
  <si>
    <t>VCE SANTIAGO</t>
  </si>
  <si>
    <t>SANTIAGO</t>
  </si>
  <si>
    <t>CL</t>
  </si>
  <si>
    <t>Blowtech Gnosjö</t>
  </si>
  <si>
    <t>Ogura Clutch Co. Ltd</t>
  </si>
  <si>
    <t>Akabori--Isesaki</t>
  </si>
  <si>
    <t>FALK LACK MORA</t>
  </si>
  <si>
    <t>MORA</t>
  </si>
  <si>
    <t>Parish Truck Sales</t>
  </si>
  <si>
    <t>St. Rose</t>
  </si>
  <si>
    <t>AQ PLAST AB</t>
  </si>
  <si>
    <t>Anderstorp</t>
  </si>
  <si>
    <t>Hansen International Inc</t>
  </si>
  <si>
    <t>OOO Aek Kostom</t>
  </si>
  <si>
    <t>KOSTOMUKSHA</t>
  </si>
  <si>
    <t>Terberg Benschop</t>
  </si>
  <si>
    <t>BENSCHOP</t>
  </si>
  <si>
    <t>Volvo Truck Parts - Cpw L</t>
  </si>
  <si>
    <t>Lewis Center</t>
  </si>
  <si>
    <t>Volvo Truck North America</t>
  </si>
  <si>
    <t>GREENSBORO</t>
  </si>
  <si>
    <t>Volvo Group Truck Canada</t>
  </si>
  <si>
    <t>Milton</t>
  </si>
  <si>
    <t>Volvo Parts Memphis Dist.</t>
  </si>
  <si>
    <t>Volvo Parts Reno Distribu</t>
  </si>
  <si>
    <t>Reno</t>
  </si>
  <si>
    <t>Chi/Joliet Parts Distrib.</t>
  </si>
  <si>
    <t>Joliet</t>
  </si>
  <si>
    <t>Volvo Parts Balitmore Dis</t>
  </si>
  <si>
    <t>Elkridge</t>
  </si>
  <si>
    <t>Volvo Parts North America</t>
  </si>
  <si>
    <t>Volvo Ce Parts - Cpw Lewi</t>
  </si>
  <si>
    <t>Bridge-Haven Ford Truck S</t>
  </si>
  <si>
    <t>Milford</t>
  </si>
  <si>
    <t>Blue Bird Corporation</t>
  </si>
  <si>
    <t>Fort Valley</t>
  </si>
  <si>
    <t>Dana Holdings Corporation</t>
  </si>
  <si>
    <t>Robinson</t>
  </si>
  <si>
    <t>Water Resources, Inc.</t>
  </si>
  <si>
    <t>Edgecomb</t>
  </si>
  <si>
    <t>Griffith Rubber Of Garret</t>
  </si>
  <si>
    <t>Belmor</t>
  </si>
  <si>
    <t>Howe</t>
  </si>
  <si>
    <t>Valley Truck Center, Inc.</t>
  </si>
  <si>
    <t>Bergstrom Inc</t>
  </si>
  <si>
    <t>Burnsville</t>
  </si>
  <si>
    <t>Western Truck Parts &amp; Equ</t>
  </si>
  <si>
    <t>Genesis Energy</t>
  </si>
  <si>
    <t>Ruston</t>
  </si>
  <si>
    <t>Sanden Man Tinte</t>
  </si>
  <si>
    <t>Tinténiac</t>
  </si>
  <si>
    <t>Shipley Motor Equipment</t>
  </si>
  <si>
    <t>Pottsville</t>
  </si>
  <si>
    <t>Superior Trim</t>
  </si>
  <si>
    <t>Old Hickory</t>
  </si>
  <si>
    <t>Avon Automotive - Cadilla</t>
  </si>
  <si>
    <t>ENICS VASTERAS</t>
  </si>
  <si>
    <t>Perkins Peterbo</t>
  </si>
  <si>
    <t>PETERBOROUGH</t>
  </si>
  <si>
    <t>Cleveland Hdw &amp; Forging</t>
  </si>
  <si>
    <t>Davco Technologies</t>
  </si>
  <si>
    <t>Saline</t>
  </si>
  <si>
    <t>Belgian Screw Machine Products, Inc</t>
  </si>
  <si>
    <t>Bruckner Truck Sales, Inc</t>
  </si>
  <si>
    <t>Fleet Engineers</t>
  </si>
  <si>
    <t>Muskegon</t>
  </si>
  <si>
    <t>Central Illinois Truck In</t>
  </si>
  <si>
    <t>Champaign</t>
  </si>
  <si>
    <t>Morton</t>
  </si>
  <si>
    <t>North American Truck &amp; Tr</t>
  </si>
  <si>
    <t>Watertown</t>
  </si>
  <si>
    <t>TI Gr Autom Telf</t>
  </si>
  <si>
    <t>Old River Of Louisiana</t>
  </si>
  <si>
    <t>Grande Ford Truck Sales</t>
  </si>
  <si>
    <t>Bergey'S Trucks, Inc.</t>
  </si>
  <si>
    <t>Capital Trailer &amp; Equipme</t>
  </si>
  <si>
    <t>Andy Mohr Truck Center</t>
  </si>
  <si>
    <t>Gatr Truck Center</t>
  </si>
  <si>
    <t>Cedar Rapids</t>
  </si>
  <si>
    <t>Old River Supply, Inc.</t>
  </si>
  <si>
    <t>Laurel</t>
  </si>
  <si>
    <t>Cleveland Truck Sales</t>
  </si>
  <si>
    <t>R And R Inc</t>
  </si>
  <si>
    <t>Youngstown</t>
  </si>
  <si>
    <t>R &amp; R, Inc. Of Pennsylvan</t>
  </si>
  <si>
    <t>New Castle</t>
  </si>
  <si>
    <t>Vomac Truck Sales &amp; Servi</t>
  </si>
  <si>
    <t>Julian Electric</t>
  </si>
  <si>
    <t>LOCKPORT</t>
  </si>
  <si>
    <t>K-D Lamp Company AKA ATC Lighting</t>
  </si>
  <si>
    <t>Andover</t>
  </si>
  <si>
    <t>Karman Rubber Co</t>
  </si>
  <si>
    <t>Rdo Truck Center Co.</t>
  </si>
  <si>
    <t>Koneta Rubber Co, Inc.</t>
  </si>
  <si>
    <t>Wapakoneta</t>
  </si>
  <si>
    <t>Poclain Hydraulics Sro</t>
  </si>
  <si>
    <t>Quality Castings</t>
  </si>
  <si>
    <t>Tec Of California</t>
  </si>
  <si>
    <t>Sylmar</t>
  </si>
  <si>
    <t>Loves Park</t>
  </si>
  <si>
    <t>Premier Truck Centers Inc</t>
  </si>
  <si>
    <t>TEC Fontana</t>
  </si>
  <si>
    <t>Fontana</t>
  </si>
  <si>
    <t>Park Place Corporation</t>
  </si>
  <si>
    <t>Raleigh</t>
  </si>
  <si>
    <t>Truck Lite Co, Inc.</t>
  </si>
  <si>
    <t>McElhattan</t>
  </si>
  <si>
    <t>Northwest Equipment Sales</t>
  </si>
  <si>
    <t>Boise</t>
  </si>
  <si>
    <t>Erie Truck Center</t>
  </si>
  <si>
    <t>Erie</t>
  </si>
  <si>
    <t>Mico, Inc.</t>
  </si>
  <si>
    <t>North Mankato,</t>
  </si>
  <si>
    <t>Midwest Control Products</t>
  </si>
  <si>
    <t>Bushnell</t>
  </si>
  <si>
    <t>Sidley Trucks &amp; Equipment</t>
  </si>
  <si>
    <t>Thompson</t>
  </si>
  <si>
    <t>Diesel Services Of America</t>
  </si>
  <si>
    <t>Center Products</t>
  </si>
  <si>
    <t>Muncy Corporation</t>
  </si>
  <si>
    <t>Orscheln Products Llc</t>
  </si>
  <si>
    <t>Moberly</t>
  </si>
  <si>
    <t>O'Connor Motor</t>
  </si>
  <si>
    <t>Augusta</t>
  </si>
  <si>
    <t>Poly Enterprises, Inc.</t>
  </si>
  <si>
    <t>Bangor Volvo Truck &amp; Trai</t>
  </si>
  <si>
    <t>M &amp; L Marine Service, Inc</t>
  </si>
  <si>
    <t>Port Republic,</t>
  </si>
  <si>
    <t>Dario Diesel Volvo Trk Sl</t>
  </si>
  <si>
    <t>Quick Start Product</t>
  </si>
  <si>
    <t>Rochelle</t>
  </si>
  <si>
    <t>Beyer Bros</t>
  </si>
  <si>
    <t>Fairview</t>
  </si>
  <si>
    <t>Norma Juarez</t>
  </si>
  <si>
    <t>San Pedro, Cp</t>
  </si>
  <si>
    <t>VOLVO GROUP</t>
  </si>
  <si>
    <t>DUBAI</t>
  </si>
  <si>
    <t>Riker Products Inc</t>
  </si>
  <si>
    <t>Toledo</t>
  </si>
  <si>
    <t>James Dawson &amp; Son</t>
  </si>
  <si>
    <t>LINCOLN</t>
  </si>
  <si>
    <t>La Crosse Truck Center In</t>
  </si>
  <si>
    <t>La Crosse</t>
  </si>
  <si>
    <t>Romeo Rim</t>
  </si>
  <si>
    <t>Romeo</t>
  </si>
  <si>
    <t>Hudson County Motors</t>
  </si>
  <si>
    <t>Secaucus</t>
  </si>
  <si>
    <t>Piedmont</t>
  </si>
  <si>
    <t>Milea Truck Sales</t>
  </si>
  <si>
    <t>Vip Truck Center</t>
  </si>
  <si>
    <t>Aci Supply Company</t>
  </si>
  <si>
    <t>Elmira</t>
  </si>
  <si>
    <t>New Britain</t>
  </si>
  <si>
    <t>S &amp; S Truck Sales Inc</t>
  </si>
  <si>
    <t>The Service Company</t>
  </si>
  <si>
    <t>Covington</t>
  </si>
  <si>
    <t>Beam Mack Sales-Buffalo Trck Ctr</t>
  </si>
  <si>
    <t>Electropoli</t>
  </si>
  <si>
    <t>Bielsko-Biała</t>
  </si>
  <si>
    <t>Glassmaster Controls</t>
  </si>
  <si>
    <t>Kalamazoo</t>
  </si>
  <si>
    <t>Commercial Vehicle System</t>
  </si>
  <si>
    <t>Michigan City,</t>
  </si>
  <si>
    <t>Superior Trim Inc</t>
  </si>
  <si>
    <t>Mcdevitt Trucks</t>
  </si>
  <si>
    <t>Manchester</t>
  </si>
  <si>
    <t>U.S. Distributing, Inc.</t>
  </si>
  <si>
    <t>Burr Truck &amp; Trailer Sale</t>
  </si>
  <si>
    <t>Vestal</t>
  </si>
  <si>
    <t>Baltimore Volvo Trucks</t>
  </si>
  <si>
    <t>Linthicum Heights</t>
  </si>
  <si>
    <t>Cumberland Truck Equipmen</t>
  </si>
  <si>
    <t>Carlisle</t>
  </si>
  <si>
    <t>Norma Michigan, Inc</t>
  </si>
  <si>
    <t>Tru-Flex Lcc</t>
  </si>
  <si>
    <t>West Lebanon</t>
  </si>
  <si>
    <t>Unity Mfg Co</t>
  </si>
  <si>
    <t>Chicago</t>
  </si>
  <si>
    <t>Bergey'S Truck Centers</t>
  </si>
  <si>
    <t>Souderton</t>
  </si>
  <si>
    <t>Bergey'S Heavy Duty Truck</t>
  </si>
  <si>
    <t>Colmar</t>
  </si>
  <si>
    <t>Gabrielli Truck Sales</t>
  </si>
  <si>
    <t>Jamaica</t>
  </si>
  <si>
    <t>Medford</t>
  </si>
  <si>
    <t>BN Teknik Eksjö</t>
  </si>
  <si>
    <t>Webasto Product North Ame</t>
  </si>
  <si>
    <t>Gabrielli Truck Sales Ltd</t>
  </si>
  <si>
    <t>Musashi Luechow</t>
  </si>
  <si>
    <t>Albany Mk Sales-Dba</t>
  </si>
  <si>
    <t>Marcels Equipment Ltd</t>
  </si>
  <si>
    <t>Central Motor Company</t>
  </si>
  <si>
    <t>Borgers Telford</t>
  </si>
  <si>
    <t>Hughes Motors, Inc.</t>
  </si>
  <si>
    <t>Shealy'S Truck Center</t>
  </si>
  <si>
    <t>Columbia</t>
  </si>
  <si>
    <t>Chicago Mack Sales &amp; Serv</t>
  </si>
  <si>
    <t>Summit</t>
  </si>
  <si>
    <t>Chalmers Suspensions Intl</t>
  </si>
  <si>
    <t>Mississauga, On</t>
  </si>
  <si>
    <t>Tye</t>
  </si>
  <si>
    <t>Coupled Products, Llc</t>
  </si>
  <si>
    <t>Columbia City</t>
  </si>
  <si>
    <t>Conshohocken</t>
  </si>
  <si>
    <t>M &amp; K Quality Truck Sales</t>
  </si>
  <si>
    <t>Byron Center</t>
  </si>
  <si>
    <t>Eberhard Mfg.</t>
  </si>
  <si>
    <t>Strongsville</t>
  </si>
  <si>
    <t>Chicago Truck Sales &amp; Ser</t>
  </si>
  <si>
    <t>Kentuckiana'S Premier Tru</t>
  </si>
  <si>
    <t>Clarksville</t>
  </si>
  <si>
    <t>W W Engine &amp; Supply Inc</t>
  </si>
  <si>
    <t>Shippenville</t>
  </si>
  <si>
    <t>Hendrickson Auxiliary Axle</t>
  </si>
  <si>
    <t>Heath</t>
  </si>
  <si>
    <t>Pennsauken</t>
  </si>
  <si>
    <t>Allentown Truck Sales &amp; S</t>
  </si>
  <si>
    <t>Prestolite Lond</t>
  </si>
  <si>
    <t>Greenford</t>
  </si>
  <si>
    <t>Bergey'S Trucks Center</t>
  </si>
  <si>
    <t>Vineland</t>
  </si>
  <si>
    <t>Purosil</t>
  </si>
  <si>
    <t>Harvey Mack - New Castle</t>
  </si>
  <si>
    <t>M&amp;K Truck Center</t>
  </si>
  <si>
    <t>Wilkes-Barre</t>
  </si>
  <si>
    <t>Tmi Truck &amp; Equipment</t>
  </si>
  <si>
    <t>Sanden Manufacturing Poland</t>
  </si>
  <si>
    <t>Polkowice</t>
  </si>
  <si>
    <t>W.W. Engine &amp; Supply Inc</t>
  </si>
  <si>
    <t>West Newton</t>
  </si>
  <si>
    <t>Cambria Truck Center-Edis</t>
  </si>
  <si>
    <t>Edison</t>
  </si>
  <si>
    <t>PARKER HANNIFIN FR</t>
  </si>
  <si>
    <t>Contamine-sur-Arve</t>
  </si>
  <si>
    <t>Haldex Inc</t>
  </si>
  <si>
    <t>Grain Valley</t>
  </si>
  <si>
    <t>Madison Truck Sales</t>
  </si>
  <si>
    <t>W. W. Engine &amp; Supply</t>
  </si>
  <si>
    <t>Altoona</t>
  </si>
  <si>
    <t>Florence Truck Center, In</t>
  </si>
  <si>
    <t>Power Packer</t>
  </si>
  <si>
    <t>Tinsley Bridge Ltd</t>
  </si>
  <si>
    <t>Sheffield</t>
  </si>
  <si>
    <t>Fond Du Lac Truck Sales</t>
  </si>
  <si>
    <t>Fond Du Lac</t>
  </si>
  <si>
    <t>Fox Valley Truck Service</t>
  </si>
  <si>
    <t>Appleton</t>
  </si>
  <si>
    <t>R &amp; H Trk &amp; Trlr Sls Inc</t>
  </si>
  <si>
    <t>Vincennes</t>
  </si>
  <si>
    <t>Flexfab Division</t>
  </si>
  <si>
    <t>Hastings</t>
  </si>
  <si>
    <t>Harvey Truck Center</t>
  </si>
  <si>
    <t>Delmar</t>
  </si>
  <si>
    <t>Duncan</t>
  </si>
  <si>
    <t>Swift Transportation</t>
  </si>
  <si>
    <t>Greer</t>
  </si>
  <si>
    <t>APTIV AKA Delphi</t>
  </si>
  <si>
    <t>Graff Truck Center Of Fli</t>
  </si>
  <si>
    <t>Flint</t>
  </si>
  <si>
    <t>Aearo Technologies</t>
  </si>
  <si>
    <t>Graff Truck Center Of Sag</t>
  </si>
  <si>
    <t>Griffith Rubber</t>
  </si>
  <si>
    <t>Anderson Motors Inc</t>
  </si>
  <si>
    <t>East Providence</t>
  </si>
  <si>
    <t>Alltruck &amp; Equipment</t>
  </si>
  <si>
    <t>Meritor Heavy Vehicle Sys</t>
  </si>
  <si>
    <t>Jim Flynn'S Truck Repair</t>
  </si>
  <si>
    <t>Glen Gardner</t>
  </si>
  <si>
    <t>W.W. Engine &amp; Supply</t>
  </si>
  <si>
    <t>W.W.Engine &amp; Supply-Somer</t>
  </si>
  <si>
    <t>J C Nash Truck Parts</t>
  </si>
  <si>
    <t>Athens</t>
  </si>
  <si>
    <t>Columbus Truck And Eqpt C</t>
  </si>
  <si>
    <t>Columbus</t>
  </si>
  <si>
    <t>Monroe Mack Sales</t>
  </si>
  <si>
    <t>Roberts Truck Center Of K</t>
  </si>
  <si>
    <t>Tri-State Truck Center In</t>
  </si>
  <si>
    <t>Hodges Heavy Duty Truck P</t>
  </si>
  <si>
    <t>Russellville</t>
  </si>
  <si>
    <t>Tri-State Truck Center</t>
  </si>
  <si>
    <t>Tupelo</t>
  </si>
  <si>
    <t>A-Förpackning</t>
  </si>
  <si>
    <t>Tri-State Truck Center - Jackson TN</t>
  </si>
  <si>
    <t>Worldwide Eqpt Inc-Prince</t>
  </si>
  <si>
    <t>Princeton</t>
  </si>
  <si>
    <t>Tec Eugene</t>
  </si>
  <si>
    <t>Coburg</t>
  </si>
  <si>
    <t>Tec Medford</t>
  </si>
  <si>
    <t>Milwaukee Truck Sales</t>
  </si>
  <si>
    <t>Milwaukee</t>
  </si>
  <si>
    <t>Brown's</t>
  </si>
  <si>
    <t>Sweeten Truck Center Lc</t>
  </si>
  <si>
    <t>Wrightsville</t>
  </si>
  <si>
    <t>Green Bay Drop Forge</t>
  </si>
  <si>
    <t>Green Bay</t>
  </si>
  <si>
    <t>Industrial Truck &amp; Traile</t>
  </si>
  <si>
    <t>Picayune</t>
  </si>
  <si>
    <t>Tri-County Truck Center</t>
  </si>
  <si>
    <t>Kittanning</t>
  </si>
  <si>
    <t>Hall Volvo Gmc</t>
  </si>
  <si>
    <t>Tyler</t>
  </si>
  <si>
    <t>Vanguard Truck Center Of</t>
  </si>
  <si>
    <t>Salina</t>
  </si>
  <si>
    <t>Pamargan Newton</t>
  </si>
  <si>
    <t>NEWTOWN</t>
  </si>
  <si>
    <t>Twin Bridges Truck City</t>
  </si>
  <si>
    <t>Volvo Of Denver</t>
  </si>
  <si>
    <t>Commerce City,</t>
  </si>
  <si>
    <t>Racine Truck /Kriete Truck Cent</t>
  </si>
  <si>
    <t>Franksville</t>
  </si>
  <si>
    <t>R&amp;H Truck &amp; Trailer Sales</t>
  </si>
  <si>
    <t>Oakland Truck Center Inc</t>
  </si>
  <si>
    <t>Oakland</t>
  </si>
  <si>
    <t>Nextran Corp -Auburndale</t>
  </si>
  <si>
    <t>Winter Haven</t>
  </si>
  <si>
    <t>Potomac Truck Center</t>
  </si>
  <si>
    <t>Bladensburg</t>
  </si>
  <si>
    <t>Gateway Volvo</t>
  </si>
  <si>
    <t>Collinsville</t>
  </si>
  <si>
    <t>Sheldon Trucks, Inc.</t>
  </si>
  <si>
    <t>Smr Automotive Mirrors Uk</t>
  </si>
  <si>
    <t>Portchester</t>
  </si>
  <si>
    <t>Texarkana Volvo / Mack Sa</t>
  </si>
  <si>
    <t>Texarkana</t>
  </si>
  <si>
    <t>Gateway Industrial Power</t>
  </si>
  <si>
    <t>Wright City</t>
  </si>
  <si>
    <t>Buda</t>
  </si>
  <si>
    <t>Transedge Truck Center</t>
  </si>
  <si>
    <t>Pittsburgh</t>
  </si>
  <si>
    <t>Tec Equipment Inc</t>
  </si>
  <si>
    <t>Hermiston</t>
  </si>
  <si>
    <t>Beam Mack (Elmira)</t>
  </si>
  <si>
    <t>Horseheads</t>
  </si>
  <si>
    <t>Worldwide Equipment Of Oh</t>
  </si>
  <si>
    <t>Tri-State Truck Center, I Jonesboro</t>
  </si>
  <si>
    <t>Jonesboro</t>
  </si>
  <si>
    <t>Nextran Truck Ctr</t>
  </si>
  <si>
    <t>Fultondale</t>
  </si>
  <si>
    <t>Nextran Truck Center – Bi</t>
  </si>
  <si>
    <t>Tuscumbia</t>
  </si>
  <si>
    <t>General Truck Sales Of To</t>
  </si>
  <si>
    <t>Maumee</t>
  </si>
  <si>
    <t>Ljusdal Msk Ljdl</t>
  </si>
  <si>
    <t>Action Truck Center, Inc</t>
  </si>
  <si>
    <t>Yantai Timken Company, Lt</t>
  </si>
  <si>
    <t>Tom Nehl Truck Company</t>
  </si>
  <si>
    <t>Volvo &amp; Gmc Trucks Of Pal</t>
  </si>
  <si>
    <t>West Palm Beach</t>
  </si>
  <si>
    <t>Prince Truck Center</t>
  </si>
  <si>
    <t>Tifton</t>
  </si>
  <si>
    <t>Truckmax, Inc.</t>
  </si>
  <si>
    <t>Vanguard Truck Center of Savannah</t>
  </si>
  <si>
    <t>Triple T Parts &amp; Equipmen</t>
  </si>
  <si>
    <t>Rocky Point</t>
  </si>
  <si>
    <t>Wilmington</t>
  </si>
  <si>
    <t>Nacarato Trucks, Inc</t>
  </si>
  <si>
    <t>Truck Enterprises</t>
  </si>
  <si>
    <t>Goodpasture Motor</t>
  </si>
  <si>
    <t>Bristol</t>
  </si>
  <si>
    <t>Matheny Volvo &amp; Gmc Truck</t>
  </si>
  <si>
    <t>Mineral Wells,</t>
  </si>
  <si>
    <t>Volvo And Gmc Trucks Of C</t>
  </si>
  <si>
    <t>South Charleston</t>
  </si>
  <si>
    <t>Lake City</t>
  </si>
  <si>
    <t>Heavy Parts Center</t>
  </si>
  <si>
    <t>Bayamón</t>
  </si>
  <si>
    <t>Colonial Truck Sales</t>
  </si>
  <si>
    <t>Worldwide Eqpt Inc-Presto</t>
  </si>
  <si>
    <t>Prestonsburg</t>
  </si>
  <si>
    <t>Capital Volvo Truck &amp; Tra</t>
  </si>
  <si>
    <t>Worldwide Equipment Chatt</t>
  </si>
  <si>
    <t>Triple T' Pts&amp;Equip/Warsa</t>
  </si>
  <si>
    <t>Warsaw</t>
  </si>
  <si>
    <t>Lexington Truck Sales</t>
  </si>
  <si>
    <t>Samhall Haninge</t>
  </si>
  <si>
    <t>Söderhamn</t>
  </si>
  <si>
    <t>Agility AB</t>
  </si>
  <si>
    <t>Volvo &amp; Gmc Trucks Of Atl</t>
  </si>
  <si>
    <t>Truck Enterprises Hagerst</t>
  </si>
  <si>
    <t>Truck Enterprises-Keyser</t>
  </si>
  <si>
    <t>Keyser</t>
  </si>
  <si>
    <t>Xuzhou Meritor Axle</t>
  </si>
  <si>
    <t>Xuzhou</t>
  </si>
  <si>
    <t>Truck Lite Harl</t>
  </si>
  <si>
    <t>HARLOW</t>
  </si>
  <si>
    <t>Old River Trucks</t>
  </si>
  <si>
    <t>Crosby</t>
  </si>
  <si>
    <t>Old River Truck Sales</t>
  </si>
  <si>
    <t>Foxworth</t>
  </si>
  <si>
    <t>Truck Enterprises Of Roan</t>
  </si>
  <si>
    <t>Truck Enterprises Of Lync</t>
  </si>
  <si>
    <t>Lynchburg</t>
  </si>
  <si>
    <t>Advantage Truck Center</t>
  </si>
  <si>
    <t>R &amp; R Truck Repair</t>
  </si>
  <si>
    <t>Worldwide Equipment Enter</t>
  </si>
  <si>
    <t>Hazard</t>
  </si>
  <si>
    <t>Worldwide Eqpt Inc-Huntin</t>
  </si>
  <si>
    <t>Volvo Trucks Of Mobile</t>
  </si>
  <si>
    <t>Irvington</t>
  </si>
  <si>
    <t>EATON HYD HAVANT</t>
  </si>
  <si>
    <t>HAVANT</t>
  </si>
  <si>
    <t>Styline Diesel Service Ce</t>
  </si>
  <si>
    <t>Huntingburg</t>
  </si>
  <si>
    <t>Tec Equipment, Inc.</t>
  </si>
  <si>
    <t>GTT N5</t>
  </si>
  <si>
    <t>Nextran Truck Center Of S</t>
  </si>
  <si>
    <t>Pompano Beach,</t>
  </si>
  <si>
    <t>Mte Sales &amp; Rental</t>
  </si>
  <si>
    <t>South Bend</t>
  </si>
  <si>
    <t>Rdo Truck Center Co</t>
  </si>
  <si>
    <t>Bismarck</t>
  </si>
  <si>
    <t>Ryusaki General Repair, I</t>
  </si>
  <si>
    <t>Kapolei</t>
  </si>
  <si>
    <t>Transport Equipment, Inc</t>
  </si>
  <si>
    <t>Clarkston</t>
  </si>
  <si>
    <t>TRW AUTO EL BIRMHM</t>
  </si>
  <si>
    <t>Old River of New Orleans</t>
  </si>
  <si>
    <t>Breaux Bridge,</t>
  </si>
  <si>
    <t>Worldwide Eqpt Inc-Somers</t>
  </si>
  <si>
    <t>Volvo Trucks Of Omaha</t>
  </si>
  <si>
    <t>Tom Graddy Enterprises</t>
  </si>
  <si>
    <t>Adairsville</t>
  </si>
  <si>
    <t>Greensboro</t>
  </si>
  <si>
    <t>Saint Pauls</t>
  </si>
  <si>
    <t>M &amp; K Truck Centers - Summit</t>
  </si>
  <si>
    <t>Waycross</t>
  </si>
  <si>
    <t>Westfall Gmc Truck, Inc</t>
  </si>
  <si>
    <t>Tec Equipment, Inc</t>
  </si>
  <si>
    <t>Columbus Truck &amp; Equipmen</t>
  </si>
  <si>
    <t>Rdo Truck Center, Co.</t>
  </si>
  <si>
    <t>Dickinson</t>
  </si>
  <si>
    <t>Westfall O'Dell Of Colora</t>
  </si>
  <si>
    <t>Pennsylvania Truck Fleet</t>
  </si>
  <si>
    <t>Gleitmo Kbacka</t>
  </si>
  <si>
    <t>Beam Mack Sales &amp; Service</t>
  </si>
  <si>
    <t>East Syracuse,</t>
  </si>
  <si>
    <t>Tracey Road Equipment Inc</t>
  </si>
  <si>
    <t>Conway Volvo Truck Divisi</t>
  </si>
  <si>
    <t>DYC Co.</t>
  </si>
  <si>
    <t>Gyeongsan</t>
  </si>
  <si>
    <t>Des Plaines,</t>
  </si>
  <si>
    <t>Beam Mack (Watertown)</t>
  </si>
  <si>
    <t>Tri-State Truck Ctr Springfield MO</t>
  </si>
  <si>
    <t>Tri-State Truck Center Inc Joplin</t>
  </si>
  <si>
    <t>Volvo &amp; Mack Trucks Of Wa</t>
  </si>
  <si>
    <t>Fleet Interiors Inc</t>
  </si>
  <si>
    <t>Laddonia</t>
  </si>
  <si>
    <t>Specialty Aluminum</t>
  </si>
  <si>
    <t>Blenheim, On</t>
  </si>
  <si>
    <t>Mile High Marine Storage</t>
  </si>
  <si>
    <t>SAN BERNARDINO</t>
  </si>
  <si>
    <t>Westfall O'Dell Volvo Of</t>
  </si>
  <si>
    <t>Cheyenne</t>
  </si>
  <si>
    <t>La Beau Brothers</t>
  </si>
  <si>
    <t>Kankakee</t>
  </si>
  <si>
    <t>Coffman Truck Sales</t>
  </si>
  <si>
    <t>Aapico Chon Buri</t>
  </si>
  <si>
    <t>General Truck Sales</t>
  </si>
  <si>
    <t>Muncie</t>
  </si>
  <si>
    <t>Dukes Gmc Inc.</t>
  </si>
  <si>
    <t>Anderson</t>
  </si>
  <si>
    <t>Sioux City Truck And Trai</t>
  </si>
  <si>
    <t>Sioux City</t>
  </si>
  <si>
    <t>Gatr Of Sauk Rapids Inc</t>
  </si>
  <si>
    <t>Ball Volvo &amp; Gmc Trucks</t>
  </si>
  <si>
    <t>Kahoka</t>
  </si>
  <si>
    <t>Westfall Volvo And Gmc Tr</t>
  </si>
  <si>
    <t>Integrated Hydraulics Ltd Warehouse</t>
  </si>
  <si>
    <t>Hendrickson Spring Mexico</t>
  </si>
  <si>
    <t>Piedras Negras,</t>
  </si>
  <si>
    <t>Trucks Inc</t>
  </si>
  <si>
    <t>Sikeston</t>
  </si>
  <si>
    <t>Trucks Of Bismarck</t>
  </si>
  <si>
    <t>Rdo Truck Center</t>
  </si>
  <si>
    <t>Fargo</t>
  </si>
  <si>
    <t>Aber'S Truck Center</t>
  </si>
  <si>
    <t>Young Volvo</t>
  </si>
  <si>
    <t>Fremont Volvo Truck Sales</t>
  </si>
  <si>
    <t>Fremont</t>
  </si>
  <si>
    <t>Steubenville Truck Center</t>
  </si>
  <si>
    <t>Steubenville</t>
  </si>
  <si>
    <t>Eckels Diesel, Llc</t>
  </si>
  <si>
    <t>Rio Grande</t>
  </si>
  <si>
    <t>Dakota Volvo Trucks, Inc.</t>
  </si>
  <si>
    <t>Jx Truck Center</t>
  </si>
  <si>
    <t>Wausau</t>
  </si>
  <si>
    <t>NC Coatings</t>
  </si>
  <si>
    <t>Staley</t>
  </si>
  <si>
    <t>Wheeling Truck Center</t>
  </si>
  <si>
    <t>Stykemain Trucks</t>
  </si>
  <si>
    <t>Grand Forks</t>
  </si>
  <si>
    <t>Kostal Rotherham</t>
  </si>
  <si>
    <t>ROTHERHAM</t>
  </si>
  <si>
    <t>Cit-Peru</t>
  </si>
  <si>
    <t>Peru</t>
  </si>
  <si>
    <t>Mack Truck Sales Of Charl</t>
  </si>
  <si>
    <t>Rock Hill</t>
  </si>
  <si>
    <t>Mahle Behr Mnichovo Hradiste</t>
  </si>
  <si>
    <t>Mnichovo Hradiste</t>
  </si>
  <si>
    <t>Blue Springs Marine, Inc.</t>
  </si>
  <si>
    <t>Blue Springs</t>
  </si>
  <si>
    <t>Roadway Express</t>
  </si>
  <si>
    <t>Cincinnati</t>
  </si>
  <si>
    <t>Chicago Heights</t>
  </si>
  <si>
    <t>Yellow Freight - Maybrook</t>
  </si>
  <si>
    <t>Yellow Freight</t>
  </si>
  <si>
    <t>San Bernardino</t>
  </si>
  <si>
    <t>Tonawanda</t>
  </si>
  <si>
    <t>Tracy</t>
  </si>
  <si>
    <t>Yellow Freight 5632D91</t>
  </si>
  <si>
    <t>Richfield</t>
  </si>
  <si>
    <t>Rdo Truck Center Inc</t>
  </si>
  <si>
    <t>Bosch Rex Glenro</t>
  </si>
  <si>
    <t>GLENROTHES</t>
  </si>
  <si>
    <t>Worldwide Eqpt Inc-Cincin</t>
  </si>
  <si>
    <t>Georges Truck &amp; Repair Ce</t>
  </si>
  <si>
    <t>Ckt Se</t>
  </si>
  <si>
    <t>Mount Airy</t>
  </si>
  <si>
    <t>Victoria Mack Sales &amp; Ser</t>
  </si>
  <si>
    <t>Victoria</t>
  </si>
  <si>
    <t>Centerville Marine Servic</t>
  </si>
  <si>
    <t>Dakota Volvo Trucks</t>
  </si>
  <si>
    <t>Prevost Parts</t>
  </si>
  <si>
    <t>Goodlettsville,</t>
  </si>
  <si>
    <t>Mountain West Truck Cente</t>
  </si>
  <si>
    <t>Saint George</t>
  </si>
  <si>
    <t>Potomac Mack Sales &amp; Serv</t>
  </si>
  <si>
    <t>ALBON ENGINEERING &amp; MANUFACTURING</t>
  </si>
  <si>
    <t>ESSEX</t>
  </si>
  <si>
    <t>Rees Truck &amp; Trailer, Inc</t>
  </si>
  <si>
    <t>Fort Dodge</t>
  </si>
  <si>
    <t>Pozzo Truck Center</t>
  </si>
  <si>
    <t>Packaging Systems, Inc.</t>
  </si>
  <si>
    <t>FACIL Europe BVBA</t>
  </si>
  <si>
    <t>Desteldonk</t>
  </si>
  <si>
    <t>Central Illinois Trucks</t>
  </si>
  <si>
    <t>W.W. Engine &amp; Supply -Dub</t>
  </si>
  <si>
    <t>Du Bois</t>
  </si>
  <si>
    <t>Kylertown</t>
  </si>
  <si>
    <t>Dave Syverson Truck Cente</t>
  </si>
  <si>
    <t>Albert Lea</t>
  </si>
  <si>
    <t>Southwest Volvo Mack Truc</t>
  </si>
  <si>
    <t>Westside Trucks</t>
  </si>
  <si>
    <t>Bruckner Truck Sales,Inc.</t>
  </si>
  <si>
    <t>El Dorado Volvo Trucks</t>
  </si>
  <si>
    <t>Ozark Truck Sales</t>
  </si>
  <si>
    <t>Crescent Trucks</t>
  </si>
  <si>
    <t>Harahan</t>
  </si>
  <si>
    <t>Salt Lake City,</t>
  </si>
  <si>
    <t>Kawa Pre Plym</t>
  </si>
  <si>
    <t>PLYMOUTH</t>
  </si>
  <si>
    <t>General Truck Sales &amp; Ser</t>
  </si>
  <si>
    <t>Terry'S Garage Inc</t>
  </si>
  <si>
    <t>West Point</t>
  </si>
  <si>
    <t>Consolidated Metal Produc</t>
  </si>
  <si>
    <t>Smart'S Truck &amp; Trailer E</t>
  </si>
  <si>
    <t>Grande Truck Center</t>
  </si>
  <si>
    <t>Valley Truck Center</t>
  </si>
  <si>
    <t>Bruckner Truck Sls -Odess</t>
  </si>
  <si>
    <t>Southwest Missouri Trk Ct</t>
  </si>
  <si>
    <t>Southwest Missouri Truck</t>
  </si>
  <si>
    <t>Bruckner Trk Sls-Wichita</t>
  </si>
  <si>
    <t>Wichita Falls,</t>
  </si>
  <si>
    <t>Brakes Div Sholi</t>
  </si>
  <si>
    <t>SHOLINGHUR</t>
  </si>
  <si>
    <t>Volvo &amp; Gmc Truck Ctr. Of</t>
  </si>
  <si>
    <t>Conover</t>
  </si>
  <si>
    <t>UAB Hydro Extrusion Lithuania</t>
  </si>
  <si>
    <t>Volunteer Volvo And Gmc T</t>
  </si>
  <si>
    <t>Worldwide Equipment Of Kn</t>
  </si>
  <si>
    <t>Bruckner Truck Sales-Hobb</t>
  </si>
  <si>
    <t>Hobbs</t>
  </si>
  <si>
    <t>Gabrielli Trk Sls Of Conn</t>
  </si>
  <si>
    <t>Zinkano Hova</t>
  </si>
  <si>
    <t>HOVA</t>
  </si>
  <si>
    <t>Central Valley Trucks</t>
  </si>
  <si>
    <t>Bill'S Truck Repair</t>
  </si>
  <si>
    <t>Azusa</t>
  </si>
  <si>
    <t>E-W Truck And Equipment</t>
  </si>
  <si>
    <t>Transport Equipment Inc</t>
  </si>
  <si>
    <t>Missoula</t>
  </si>
  <si>
    <t>Western Truck Parts &amp; Eqp</t>
  </si>
  <si>
    <t>Paso Robles Truck Center</t>
  </si>
  <si>
    <t>Paso Robles</t>
  </si>
  <si>
    <t>Mobile Fleet Service</t>
  </si>
  <si>
    <t>Yakima</t>
  </si>
  <si>
    <t>Tucker'S Truck, Inc.</t>
  </si>
  <si>
    <t>Western Truck Parts And E</t>
  </si>
  <si>
    <t>Redding</t>
  </si>
  <si>
    <t>Husky Truck Center</t>
  </si>
  <si>
    <t>Concetric Birmingham Limited</t>
  </si>
  <si>
    <t>Mikuni Corporation</t>
  </si>
  <si>
    <t>Odawara</t>
  </si>
  <si>
    <t>Tec Equipment</t>
  </si>
  <si>
    <t>Wilsonville</t>
  </si>
  <si>
    <t>5882D Tri-State Truck &amp; E</t>
  </si>
  <si>
    <t>5884D Tri-State Truck &amp; E</t>
  </si>
  <si>
    <t>Bruckner Trk - Lubbock Di</t>
  </si>
  <si>
    <t>Shipley Motor Equipment C</t>
  </si>
  <si>
    <t>Spokane Valley,</t>
  </si>
  <si>
    <t>WILLIAMS LAKE, BC</t>
  </si>
  <si>
    <t>Eugene</t>
  </si>
  <si>
    <t>Abbey Tool &amp; Gauge Ltd.</t>
  </si>
  <si>
    <t>KELSO</t>
  </si>
  <si>
    <t>FEAT GROUP LECCO</t>
  </si>
  <si>
    <t>Cesana Brianza</t>
  </si>
  <si>
    <t>Coemercial de la Forja</t>
  </si>
  <si>
    <t>RIPOLL</t>
  </si>
  <si>
    <t>Alpha Vehicle Security solution</t>
  </si>
  <si>
    <t>TYNISTE NAD ORLICI</t>
  </si>
  <si>
    <t>Indiana Fluid Power</t>
  </si>
  <si>
    <t>International Fleet Sales</t>
  </si>
  <si>
    <t>San Leandro</t>
  </si>
  <si>
    <t>UAB KB Kaunas</t>
  </si>
  <si>
    <t>Cab Autom Tipton</t>
  </si>
  <si>
    <t>TIPTON</t>
  </si>
  <si>
    <t>Kamax S.R.O.</t>
  </si>
  <si>
    <t>TURNOV</t>
  </si>
  <si>
    <t>Schoeller Arca Systems Gmbh</t>
  </si>
  <si>
    <t>Schwerin</t>
  </si>
  <si>
    <t>Castings Brownhi</t>
  </si>
  <si>
    <t>Brownhills</t>
  </si>
  <si>
    <t>Hafla Rejmyre</t>
  </si>
  <si>
    <t>REJMYRE</t>
  </si>
  <si>
    <t>Tlajomulco De Z</t>
  </si>
  <si>
    <t>Atlantic Spring</t>
  </si>
  <si>
    <t>Ringoes</t>
  </si>
  <si>
    <t>D. LA PORTE WUPP</t>
  </si>
  <si>
    <t>Honeywell Bendix</t>
  </si>
  <si>
    <t>Del Rio</t>
  </si>
  <si>
    <t>Kingsbury Pallets Ltd</t>
  </si>
  <si>
    <t>Sutton Coldfield</t>
  </si>
  <si>
    <t>Suez (Boklunds Åkeri AB)</t>
  </si>
  <si>
    <t>Mariestad</t>
  </si>
  <si>
    <t>Isselburg Guss Und Bearbeitung Gmbh</t>
  </si>
  <si>
    <t>Isselburg</t>
  </si>
  <si>
    <t>Tramec</t>
  </si>
  <si>
    <t>Iola</t>
  </si>
  <si>
    <t>Barksdale Inc</t>
  </si>
  <si>
    <t>Los Angeles</t>
  </si>
  <si>
    <t>Kalas Mfg Inc</t>
  </si>
  <si>
    <t>Phillips &amp; Temro Ind Inc</t>
  </si>
  <si>
    <t>Eden Prairie</t>
  </si>
  <si>
    <t>Sheppard Wabco</t>
  </si>
  <si>
    <t>Hanover</t>
  </si>
  <si>
    <t>Seven Seas Yacht Services</t>
  </si>
  <si>
    <t>Grasonville</t>
  </si>
  <si>
    <t>Saba Hold Co Dba Volvo Ce</t>
  </si>
  <si>
    <t>Transource</t>
  </si>
  <si>
    <t>Fayetteville</t>
  </si>
  <si>
    <t>Societe Nouvelle Wm</t>
  </si>
  <si>
    <t>Saint-Florent-sur-Cher</t>
  </si>
  <si>
    <t>ERICH JA FRIEDBE</t>
  </si>
  <si>
    <t>FRIEDBERG</t>
  </si>
  <si>
    <t>Lock Haven</t>
  </si>
  <si>
    <t>Senior Flexonics Czech S.</t>
  </si>
  <si>
    <t>Olomouc</t>
  </si>
  <si>
    <t>SBE Reggio E</t>
  </si>
  <si>
    <t>Reggio nell'Emilia</t>
  </si>
  <si>
    <t>Scott Van Keppel, L.L.C.</t>
  </si>
  <si>
    <t>Ankeny</t>
  </si>
  <si>
    <t>E H CON HILLERST</t>
  </si>
  <si>
    <t>Norgren Mfg De Mexico, S.</t>
  </si>
  <si>
    <t>SANTA ROSA JAUREGUI, QRO</t>
  </si>
  <si>
    <t>Usk Logistic Management</t>
  </si>
  <si>
    <t>Larry'S Lighthouse Creek</t>
  </si>
  <si>
    <t>Aquebogue</t>
  </si>
  <si>
    <t>Scherdel Marktr</t>
  </si>
  <si>
    <t>Merktredwitz</t>
  </si>
  <si>
    <t>Steve'S Marine Service We</t>
  </si>
  <si>
    <t>Amityville</t>
  </si>
  <si>
    <t>SCAIE STATE COMPANY FOR AUTOMOBILES</t>
  </si>
  <si>
    <t>Iskandariyha</t>
  </si>
  <si>
    <t>Mader Lager Gmbh</t>
  </si>
  <si>
    <t>Ansbach</t>
  </si>
  <si>
    <t>Polytec Kraicht</t>
  </si>
  <si>
    <t>KRAICHTAL</t>
  </si>
  <si>
    <t>Contitech Bursa</t>
  </si>
  <si>
    <t>BURSA</t>
  </si>
  <si>
    <t>Luhn&amp;Pulvermach Dittman&amp;Neuh</t>
  </si>
  <si>
    <t>WITTEN</t>
  </si>
  <si>
    <t>Tenneco Automotive.</t>
  </si>
  <si>
    <t>Paragould</t>
  </si>
  <si>
    <t>Torslanda</t>
  </si>
  <si>
    <t>Polytech Netting Industri</t>
  </si>
  <si>
    <t>Roul Brak Shangh</t>
  </si>
  <si>
    <t>Magneti Modugno</t>
  </si>
  <si>
    <t>MODUGNO</t>
  </si>
  <si>
    <t>Wico Arvika</t>
  </si>
  <si>
    <t>Jr Dykes Enterprises, Inc</t>
  </si>
  <si>
    <t>Mcallister Equipment Co</t>
  </si>
  <si>
    <t>Villa Park</t>
  </si>
  <si>
    <t>Volvo Ce And Services</t>
  </si>
  <si>
    <t>Alcoa</t>
  </si>
  <si>
    <t>Johnson'S Diesel Inc</t>
  </si>
  <si>
    <t>Biloxi</t>
  </si>
  <si>
    <t>Boat House At Boater'S Wo</t>
  </si>
  <si>
    <t>FORT MYERS</t>
  </si>
  <si>
    <t>Sonima Tibro</t>
  </si>
  <si>
    <t>TIBRO</t>
  </si>
  <si>
    <t>Vagarda Ind Varg</t>
  </si>
  <si>
    <t>Zkw Slovakia S.R.O.</t>
  </si>
  <si>
    <t>Krusovce</t>
  </si>
  <si>
    <t>Trilogy Plastics, Inc.</t>
  </si>
  <si>
    <t>Alliance</t>
  </si>
  <si>
    <t>Isringhausen Inc.</t>
  </si>
  <si>
    <t>Macon</t>
  </si>
  <si>
    <t>Dayco Produts LLC</t>
  </si>
  <si>
    <t>Advanced Machine And Tool</t>
  </si>
  <si>
    <t>Virginia Beach,</t>
  </si>
  <si>
    <t>Cummins Turbo Technologie</t>
  </si>
  <si>
    <t>Ladson</t>
  </si>
  <si>
    <t>Brose Fahrzeugteile</t>
  </si>
  <si>
    <t>HALLSTADT</t>
  </si>
  <si>
    <t>Marcels Equipment Ltd.</t>
  </si>
  <si>
    <t>Fort St. John,</t>
  </si>
  <si>
    <t>Hayes-Lemmerz Internation</t>
  </si>
  <si>
    <t>Reliable Castings</t>
  </si>
  <si>
    <t>Ashley Industrial Molding</t>
  </si>
  <si>
    <t>Ashley</t>
  </si>
  <si>
    <t>GF Casting Solutions Singen GmbH</t>
  </si>
  <si>
    <t>Marson International Llc</t>
  </si>
  <si>
    <t>Elkhart</t>
  </si>
  <si>
    <t>Hf-Czechforge</t>
  </si>
  <si>
    <t>Cheb</t>
  </si>
  <si>
    <t>Meritor-Wabco</t>
  </si>
  <si>
    <t>Stabilus</t>
  </si>
  <si>
    <t>Gastonia</t>
  </si>
  <si>
    <t>Johnson Welded Products</t>
  </si>
  <si>
    <t>Urbana</t>
  </si>
  <si>
    <t>Rassey Industries Inc</t>
  </si>
  <si>
    <t>Shelby Township</t>
  </si>
  <si>
    <t>Weber Gueglingen</t>
  </si>
  <si>
    <t>Güglingen</t>
  </si>
  <si>
    <t>Powers And Sons Llc</t>
  </si>
  <si>
    <t>American Trim Llc</t>
  </si>
  <si>
    <t>Mahle Inc</t>
  </si>
  <si>
    <t>Sierra Machinery Inc</t>
  </si>
  <si>
    <t>Artesia</t>
  </si>
  <si>
    <t>Akg Of America, Inc.</t>
  </si>
  <si>
    <t>Mebane</t>
  </si>
  <si>
    <t>Custom Glass Solutions, llc</t>
  </si>
  <si>
    <t>Upper Sandusky</t>
  </si>
  <si>
    <t>Abc Product Development</t>
  </si>
  <si>
    <t>Brampton, On</t>
  </si>
  <si>
    <t>C.T.P. Corporation</t>
  </si>
  <si>
    <t>Mack Molding Company</t>
  </si>
  <si>
    <t>Inman</t>
  </si>
  <si>
    <t>Jones Manufacturing Compa</t>
  </si>
  <si>
    <t>Monroeville</t>
  </si>
  <si>
    <t>Dayco Products/Mark Iv Au</t>
  </si>
  <si>
    <t>Grakon Europe</t>
  </si>
  <si>
    <t>Nuenen</t>
  </si>
  <si>
    <t>Bowman Logistics</t>
  </si>
  <si>
    <t>PROTRANS INTERNATIONAL</t>
  </si>
  <si>
    <t>Nogales</t>
  </si>
  <si>
    <t>NRV Pkg AM Cab Pkg</t>
  </si>
  <si>
    <t>CAMRETT LOGISTICS</t>
  </si>
  <si>
    <t>RADFORD</t>
  </si>
  <si>
    <t>American Chrome Chicago C</t>
  </si>
  <si>
    <t>FEDERAL HERDORF</t>
  </si>
  <si>
    <t>HERDORF</t>
  </si>
  <si>
    <t>Stoneridge Transportation</t>
  </si>
  <si>
    <t>Continental Structural Plastic</t>
  </si>
  <si>
    <t>Lenoir</t>
  </si>
  <si>
    <t>Richmond Machinery&amp;Equipm</t>
  </si>
  <si>
    <t>Cowin Equipment Company</t>
  </si>
  <si>
    <t>Pensacola</t>
  </si>
  <si>
    <t>Millerbradford &amp; Risberg</t>
  </si>
  <si>
    <t>Sussex</t>
  </si>
  <si>
    <t>Swanston Equipment Corpor</t>
  </si>
  <si>
    <t>Minot</t>
  </si>
  <si>
    <t>Milan</t>
  </si>
  <si>
    <t>Cummings, Mcgowan &amp; West,</t>
  </si>
  <si>
    <t>Road Builders M&amp;S OMAHA, NE</t>
  </si>
  <si>
    <t>Road Builders Machinery</t>
  </si>
  <si>
    <t>Road Builders M&amp;S GRAND ISLAND</t>
  </si>
  <si>
    <t>Grand Island</t>
  </si>
  <si>
    <t>Faris Machinery Company</t>
  </si>
  <si>
    <t>Mid-Pac Machinery L.L.C.</t>
  </si>
  <si>
    <t>Volvo Logistics - One-Way</t>
  </si>
  <si>
    <t>NORMA MAINTAL</t>
  </si>
  <si>
    <t>MAINTAL</t>
  </si>
  <si>
    <t>MOHEDA</t>
  </si>
  <si>
    <t>EMHART TECHN. TUCKER</t>
  </si>
  <si>
    <t>LINDEN</t>
  </si>
  <si>
    <t>Papé Material Handling</t>
  </si>
  <si>
    <t>Modesto</t>
  </si>
  <si>
    <t>Galati Yacht Sales, Llc</t>
  </si>
  <si>
    <t>BRADENTON</t>
  </si>
  <si>
    <t>Andreas Lupold Hydrotechn</t>
  </si>
  <si>
    <t>Vöhringen</t>
  </si>
  <si>
    <t>GW Lisk Clifton</t>
  </si>
  <si>
    <t>CLIFTON SPRINGS</t>
  </si>
  <si>
    <t>APP Kircheim/Tec</t>
  </si>
  <si>
    <t>Kuester Acs Gmbh</t>
  </si>
  <si>
    <t>Ehringshausen</t>
  </si>
  <si>
    <t>LOGWIN SOLUTIONS NECKART</t>
  </si>
  <si>
    <t>Neckartenzlingen</t>
  </si>
  <si>
    <t>Estevan, Sk</t>
  </si>
  <si>
    <t>PENTA CNSHA SHANGAI</t>
  </si>
  <si>
    <t>Bosch Rexroth Bursa</t>
  </si>
  <si>
    <t>JITRANS LOGISTIK SPOL.</t>
  </si>
  <si>
    <t>JIHLAVA</t>
  </si>
  <si>
    <t>Hengst Se &amp; Co. Kg.</t>
  </si>
  <si>
    <t>Münster</t>
  </si>
  <si>
    <t>George Associates, Inc.</t>
  </si>
  <si>
    <t>Silver Spring,</t>
  </si>
  <si>
    <t>Fanasa S.A. De C.V.</t>
  </si>
  <si>
    <t>San Nicolas De</t>
  </si>
  <si>
    <t>VOLVO PARTS RUGBY</t>
  </si>
  <si>
    <t>Matec Slovakia, s.r.o</t>
  </si>
  <si>
    <t>Lipany</t>
  </si>
  <si>
    <t>Contage Ab</t>
  </si>
  <si>
    <t>HAWE Micro Fluid GmbH</t>
  </si>
  <si>
    <t>BARBING</t>
  </si>
  <si>
    <t>Guil-Pel St Jea</t>
  </si>
  <si>
    <t>Saint-Jean-de-la-Ruelle</t>
  </si>
  <si>
    <t>Saf Holland Gmbh</t>
  </si>
  <si>
    <t>Bessenbach</t>
  </si>
  <si>
    <t>Miller-Bradford And Risbe</t>
  </si>
  <si>
    <t>LEAX Falun</t>
  </si>
  <si>
    <t>FALUN</t>
  </si>
  <si>
    <t>Wabco Mannheim</t>
  </si>
  <si>
    <t>KHT Fahr Grevenb</t>
  </si>
  <si>
    <t>GREVENBROICH</t>
  </si>
  <si>
    <t>Cranbrook, Bc</t>
  </si>
  <si>
    <t>Trelleborg Ind. Products Estonia Ou</t>
  </si>
  <si>
    <t>KURESSAARE</t>
  </si>
  <si>
    <t>SHW Bad Schuss</t>
  </si>
  <si>
    <t>BAD SCHUSSENRIED</t>
  </si>
  <si>
    <t>GRAMMER KÜMMERSBRUCK</t>
  </si>
  <si>
    <t>KÜMMERSBRUCK</t>
  </si>
  <si>
    <t>Trans Power</t>
  </si>
  <si>
    <t>Valdosta</t>
  </si>
  <si>
    <t>Seuffer CalwHirs</t>
  </si>
  <si>
    <t>CALW</t>
  </si>
  <si>
    <t>Hillerstorp</t>
  </si>
  <si>
    <t>NORMA PILICA</t>
  </si>
  <si>
    <t>PILICA</t>
  </si>
  <si>
    <t>ASK Monte S Vito</t>
  </si>
  <si>
    <t>MONTE SAN VITO</t>
  </si>
  <si>
    <t>ASK Zandt</t>
  </si>
  <si>
    <t>ZANDT</t>
  </si>
  <si>
    <t>Conti Karben</t>
  </si>
  <si>
    <t>Continental Trading GmbH</t>
  </si>
  <si>
    <t>Babenhausen</t>
  </si>
  <si>
    <t>Jiaxing Minhui C/O Schenker Lo</t>
  </si>
  <si>
    <t>VCE LINYI</t>
  </si>
  <si>
    <t>LINYI</t>
  </si>
  <si>
    <t>Esco Corporation</t>
  </si>
  <si>
    <t>Steinbach, Mb</t>
  </si>
  <si>
    <t>Panapacific</t>
  </si>
  <si>
    <t>Tesla Stropkov As</t>
  </si>
  <si>
    <t>Stropkov</t>
  </si>
  <si>
    <t>DANA HUNGARY PoTechGr</t>
  </si>
  <si>
    <t>Boucherville</t>
  </si>
  <si>
    <t>Nuss Truck Group Inc.</t>
  </si>
  <si>
    <t>Siesta Key Mooring, Llc</t>
  </si>
  <si>
    <t>Sarasota</t>
  </si>
  <si>
    <t>Spedition Fricke C/O Optibelt</t>
  </si>
  <si>
    <t>Höxter</t>
  </si>
  <si>
    <t>New Standard Corp</t>
  </si>
  <si>
    <t>YORK</t>
  </si>
  <si>
    <t>Starsprings Poland</t>
  </si>
  <si>
    <t>TARNOWO PODGORNE</t>
  </si>
  <si>
    <t>G. W. Van Keppel Company</t>
  </si>
  <si>
    <t>Topeka</t>
  </si>
  <si>
    <t>COMEPACK SARL Eschbach</t>
  </si>
  <si>
    <t>ESCHBACH</t>
  </si>
  <si>
    <t>Schlei Far Muen</t>
  </si>
  <si>
    <t>München </t>
  </si>
  <si>
    <t>Red Deer, Ab</t>
  </si>
  <si>
    <t>Nova Bus</t>
  </si>
  <si>
    <t>St-Francois-Du-</t>
  </si>
  <si>
    <t>Wiegand Mack Sales &amp; Serv</t>
  </si>
  <si>
    <t>Powersecure, Inc</t>
  </si>
  <si>
    <t>RANDLEMAN</t>
  </si>
  <si>
    <t>Jiangyi F Jiangy</t>
  </si>
  <si>
    <t>JIANGYIN</t>
  </si>
  <si>
    <t>Schäflein Logistics GmbH Rhein-Main</t>
  </si>
  <si>
    <t>Kremmen</t>
  </si>
  <si>
    <t>R.Bosch Automot. Steering GMBH</t>
  </si>
  <si>
    <t>BIETIGHEIM-BISSINGEN</t>
  </si>
  <si>
    <t>MagnetSc Memming</t>
  </si>
  <si>
    <t>MEMMINGEN</t>
  </si>
  <si>
    <t>NORM CI IZMIR</t>
  </si>
  <si>
    <t>IZMIR</t>
  </si>
  <si>
    <t>SPED. STRIEB.</t>
  </si>
  <si>
    <t>RASTATT</t>
  </si>
  <si>
    <t>IM Kelly Ketteri</t>
  </si>
  <si>
    <t>KETTERING</t>
  </si>
  <si>
    <t>Wuxi Sheng Wuxi</t>
  </si>
  <si>
    <t>Kalmar Rt Center Llc</t>
  </si>
  <si>
    <t>SAN ANTONIO</t>
  </si>
  <si>
    <t>Advantage Marine Loto, Ll</t>
  </si>
  <si>
    <t>CAMDENTON</t>
  </si>
  <si>
    <t>Suncoast Diesel Marine, I</t>
  </si>
  <si>
    <t>Swepart Transmission</t>
  </si>
  <si>
    <t>Sibbhult</t>
  </si>
  <si>
    <t>Hydro Extrusion Hungary Kft.</t>
  </si>
  <si>
    <t>Szekesfehervar</t>
  </si>
  <si>
    <t>Casco Products Corporation</t>
  </si>
  <si>
    <t>Morgantown</t>
  </si>
  <si>
    <t>Taylor Made Systems India</t>
  </si>
  <si>
    <t>Netshape Technologies, In</t>
  </si>
  <si>
    <t>Falls Creek</t>
  </si>
  <si>
    <t>Thyssenkrupp Waupaca, Inc</t>
  </si>
  <si>
    <t>Marinette</t>
  </si>
  <si>
    <t>Hubei D Jiangkou</t>
  </si>
  <si>
    <t>DAN JIANGKOU CITY</t>
  </si>
  <si>
    <t>Kiekert Cs S.R.O.</t>
  </si>
  <si>
    <t>Prelouc</t>
  </si>
  <si>
    <t>Samsung SDI Batt Syst</t>
  </si>
  <si>
    <t>Premstätten</t>
  </si>
  <si>
    <t>Nissens Industrikölere A/</t>
  </si>
  <si>
    <t>Horsens</t>
  </si>
  <si>
    <t>DÖKTAŞ Dökümcülük Tic.ve San.A.Ş</t>
  </si>
  <si>
    <t>ORHANGAZI/Bursa</t>
  </si>
  <si>
    <t>Ljunghall Caslav</t>
  </si>
  <si>
    <t>CASLAV</t>
  </si>
  <si>
    <t>Kongsberg Power Products Systems</t>
  </si>
  <si>
    <t>Willis</t>
  </si>
  <si>
    <t>Schabm Berching</t>
  </si>
  <si>
    <t>BERCHING</t>
  </si>
  <si>
    <t>THONI ALUTEC SP. Z O.O.</t>
  </si>
  <si>
    <t>Stalowa Wola</t>
  </si>
  <si>
    <t>Axle Equipment And Sales</t>
  </si>
  <si>
    <t>GENEVA</t>
  </si>
  <si>
    <t>Accuride Corporation</t>
  </si>
  <si>
    <t>UD TRUCKS CORP. C/O JPOT</t>
  </si>
  <si>
    <t>Ota</t>
  </si>
  <si>
    <t>Stm - Societe De Transpor</t>
  </si>
  <si>
    <t>Stl - Societe De Transpor</t>
  </si>
  <si>
    <t>HBN Tek Ringsted</t>
  </si>
  <si>
    <t>RINGSTED</t>
  </si>
  <si>
    <t>Hansa-Flex Ag</t>
  </si>
  <si>
    <t>Ottendorf-Okrilla</t>
  </si>
  <si>
    <t>NEOSYM PUNE</t>
  </si>
  <si>
    <t>Prevost Bc</t>
  </si>
  <si>
    <t>Delta, Bc</t>
  </si>
  <si>
    <t>Alnapress BVBA</t>
  </si>
  <si>
    <t>Tielt</t>
  </si>
  <si>
    <t>Cummins Tech.India Private Ltd</t>
  </si>
  <si>
    <t>PITHAMPUR</t>
  </si>
  <si>
    <t>GONDRAND</t>
  </si>
  <si>
    <t>CHASSIEU</t>
  </si>
  <si>
    <t>Doktas Dokumculuk Ticaret ve Sanayi A.S.</t>
  </si>
  <si>
    <t>MANISA</t>
  </si>
  <si>
    <t>Hp Pelzer S.R.O</t>
  </si>
  <si>
    <t>Plzen</t>
  </si>
  <si>
    <t>Mugele Of America, Inc.</t>
  </si>
  <si>
    <t>Roux Corbas</t>
  </si>
  <si>
    <t>GHI-MA SAS RIVARA</t>
  </si>
  <si>
    <t>RIVARA</t>
  </si>
  <si>
    <t>ALUCROM KIELCE SP. Z O.O.</t>
  </si>
  <si>
    <t>MORAWICA</t>
  </si>
  <si>
    <t>Borg Warner Tts S. De Rl</t>
  </si>
  <si>
    <t>Irapuato, Gto</t>
  </si>
  <si>
    <t>Tramec S.R.L.</t>
  </si>
  <si>
    <t>Valperga</t>
  </si>
  <si>
    <t>Bettcher De Mexico</t>
  </si>
  <si>
    <t>Formaplex Ltd.</t>
  </si>
  <si>
    <t>Mubea Prostejov</t>
  </si>
  <si>
    <t>PROSTEJOV</t>
  </si>
  <si>
    <t>Somecab Sas</t>
  </si>
  <si>
    <t>Beauzac</t>
  </si>
  <si>
    <t>Schaeffler Water Pump</t>
  </si>
  <si>
    <t>MOMO</t>
  </si>
  <si>
    <t>DELPHI DIESEL ABINGDON</t>
  </si>
  <si>
    <t>ABINGDON</t>
  </si>
  <si>
    <t>Ogino Industrial Co Ltd.</t>
  </si>
  <si>
    <t>Moriya</t>
  </si>
  <si>
    <t>Alta Construction Equipme</t>
  </si>
  <si>
    <t>New Hudson</t>
  </si>
  <si>
    <t>Haldex Suzhou</t>
  </si>
  <si>
    <t>SUZHOU</t>
  </si>
  <si>
    <t>VCST</t>
  </si>
  <si>
    <t>ZPFNSIPTS BYDGOS</t>
  </si>
  <si>
    <t>Eaton Hydraulics</t>
  </si>
  <si>
    <t>Ljungby Kom Ljby</t>
  </si>
  <si>
    <t>Rutt'S Machine, Inc.</t>
  </si>
  <si>
    <t>Elizabethtown,</t>
  </si>
  <si>
    <t>ISKRA Liv Kranj</t>
  </si>
  <si>
    <t>VAN MOER Logistics</t>
  </si>
  <si>
    <t>Ghiroda</t>
  </si>
  <si>
    <t>Riken Corporation</t>
  </si>
  <si>
    <t>Kumagaya-City</t>
  </si>
  <si>
    <t>Rt 80 Express Warehouse</t>
  </si>
  <si>
    <t>Norton</t>
  </si>
  <si>
    <t>Valtron Les Cha</t>
  </si>
  <si>
    <t>LES CHARBONNIERES</t>
  </si>
  <si>
    <t>FAST FORWARD FREIGHT</t>
  </si>
  <si>
    <t>ROTTERDAM</t>
  </si>
  <si>
    <t>Cellbond Hunting</t>
  </si>
  <si>
    <t>HUNTINGDON</t>
  </si>
  <si>
    <t>Mondi Szczecin Sp. z o.o.</t>
  </si>
  <si>
    <t>Kliniska Wielkie</t>
  </si>
  <si>
    <t>Wabco Hannover</t>
  </si>
  <si>
    <t>Hannover</t>
  </si>
  <si>
    <t>Geji Skillingar</t>
  </si>
  <si>
    <t>Cepa Steeltech AB</t>
  </si>
  <si>
    <t>HÖÖR</t>
  </si>
  <si>
    <t>Farrar Corporation</t>
  </si>
  <si>
    <t>Norwich</t>
  </si>
  <si>
    <t>Vinay Chennai</t>
  </si>
  <si>
    <t>SERMA</t>
  </si>
  <si>
    <t>PRADALUNGA</t>
  </si>
  <si>
    <t>Brakes Ind Kanch</t>
  </si>
  <si>
    <t>Baumann Ruti</t>
  </si>
  <si>
    <t>Mmi Engineered Solutions</t>
  </si>
  <si>
    <t>Camcor Manufacturing</t>
  </si>
  <si>
    <t>Guelph, On</t>
  </si>
  <si>
    <t>Roberts Tool &amp; Die Company</t>
  </si>
  <si>
    <t>New Westminster, Bc</t>
  </si>
  <si>
    <t>Zhumadian Cimc Huajun Cas</t>
  </si>
  <si>
    <t>Zhumadian City</t>
  </si>
  <si>
    <t>Ward Manufacturing Company</t>
  </si>
  <si>
    <t>Morton Grove</t>
  </si>
  <si>
    <t>NOVOGEAR FRYDEK</t>
  </si>
  <si>
    <t>Frydek-Místek</t>
  </si>
  <si>
    <t>MELEGHY AUTO. GERA</t>
  </si>
  <si>
    <t>GERA</t>
  </si>
  <si>
    <t>Manuli Hydraulics (Americas) Inc.</t>
  </si>
  <si>
    <t>Skyway Precision Inc.</t>
  </si>
  <si>
    <t>Plymouth</t>
  </si>
  <si>
    <t>Matcor Metal Fabrication</t>
  </si>
  <si>
    <t>Meter Robassomer</t>
  </si>
  <si>
    <t>Prince Manufacturing</t>
  </si>
  <si>
    <t>Mills River</t>
  </si>
  <si>
    <t>Bil Metal Industries Ltd</t>
  </si>
  <si>
    <t>Vadodara</t>
  </si>
  <si>
    <t>Sistemas Automotrices De</t>
  </si>
  <si>
    <t>ESCOBEDO</t>
  </si>
  <si>
    <t>Elring Klinger S.A.</t>
  </si>
  <si>
    <t>Reus</t>
  </si>
  <si>
    <t>Zf Steering Gear (India)</t>
  </si>
  <si>
    <t>Federal Mogul Powertrain Otomotiv</t>
  </si>
  <si>
    <t>SAPANCA</t>
  </si>
  <si>
    <t>JBM Auto Faridab</t>
  </si>
  <si>
    <t>FARIDABAD</t>
  </si>
  <si>
    <t>BRAKES INDIA Private LTD</t>
  </si>
  <si>
    <t>Sholinghur</t>
  </si>
  <si>
    <t>OML Brescia</t>
  </si>
  <si>
    <t>Peterson Spring</t>
  </si>
  <si>
    <t>Stripmatic Products Inc.</t>
  </si>
  <si>
    <t>Diemolding Corporation</t>
  </si>
  <si>
    <t>Wampsville</t>
  </si>
  <si>
    <t>DONALDSON OSTIGL</t>
  </si>
  <si>
    <t>OSTIGLIA</t>
  </si>
  <si>
    <t>A Rubertsson Cleanliness</t>
  </si>
  <si>
    <t>Trist Flo Cirie</t>
  </si>
  <si>
    <t>Scanrad Sp. Z O.O.</t>
  </si>
  <si>
    <t>Karlino</t>
  </si>
  <si>
    <t>Fiamm Componenti Accessori - F.C.A.</t>
  </si>
  <si>
    <t>VICENZA</t>
  </si>
  <si>
    <t>OMP Busano</t>
  </si>
  <si>
    <t>Taicang Niceday Precision</t>
  </si>
  <si>
    <t>Sirelma Busano</t>
  </si>
  <si>
    <t>Alfdex Ab</t>
  </si>
  <si>
    <t>Landskrona</t>
  </si>
  <si>
    <t>MOLLA SRL Solibiate Arno</t>
  </si>
  <si>
    <t>Solbiate Arno</t>
  </si>
  <si>
    <t>Volvo Penta Marine Produc</t>
  </si>
  <si>
    <t>Glueckler Metal Inc.</t>
  </si>
  <si>
    <t>ELMVALE</t>
  </si>
  <si>
    <t>Excell Stamping Inc.</t>
  </si>
  <si>
    <t>Kenilworth, On</t>
  </si>
  <si>
    <t>Zhejiang Hwaway Spring Co</t>
  </si>
  <si>
    <t>ZHENJIANG</t>
  </si>
  <si>
    <t>Norma Grp Mx C/O Daniel B</t>
  </si>
  <si>
    <t>DAYCO EUROPE CHIETI</t>
  </si>
  <si>
    <t>CHIETI</t>
  </si>
  <si>
    <t>Foshan Ifirst Powder Meta</t>
  </si>
  <si>
    <t>FOSHAN</t>
  </si>
  <si>
    <t>Mecaplast Monaco</t>
  </si>
  <si>
    <t>MONACO</t>
  </si>
  <si>
    <t>MC</t>
  </si>
  <si>
    <t>DSV ROAD ST QUEN</t>
  </si>
  <si>
    <t>Edscha Burgos S.A.</t>
  </si>
  <si>
    <t>World Known Precision Ind</t>
  </si>
  <si>
    <t>Tremec Transmisiones</t>
  </si>
  <si>
    <t>Escobedo</t>
  </si>
  <si>
    <t>Threadl Kolhapur</t>
  </si>
  <si>
    <t>Kolhåpur</t>
  </si>
  <si>
    <t>Iskra ISD-Plast Kranj</t>
  </si>
  <si>
    <t>Kranj</t>
  </si>
  <si>
    <t>TSA VOLVO TRUCKS BANGKOK</t>
  </si>
  <si>
    <t>SAMUT PRAKARN</t>
  </si>
  <si>
    <t>Autoneum Cz S.R.O.</t>
  </si>
  <si>
    <t>Chocen</t>
  </si>
  <si>
    <t>Metagra Bergara</t>
  </si>
  <si>
    <t>BERGARA (GUIPUZCOA)</t>
  </si>
  <si>
    <t>Witte Nejdek</t>
  </si>
  <si>
    <t>NEJDEK</t>
  </si>
  <si>
    <t>Volvo Industrial De Mexi</t>
  </si>
  <si>
    <t>Toluca, Mexico</t>
  </si>
  <si>
    <t>POWERTRAIN MALO</t>
  </si>
  <si>
    <t>Castec Pusan</t>
  </si>
  <si>
    <t>VOLVO INDIA</t>
  </si>
  <si>
    <t>Volvo Group Singapore (Pte) Ltd</t>
  </si>
  <si>
    <t>SINGAPORE</t>
  </si>
  <si>
    <t>SG</t>
  </si>
  <si>
    <t>Ina Kysuce A.S</t>
  </si>
  <si>
    <t>Kysucke Nove Mesto</t>
  </si>
  <si>
    <t>Qingdao Hilywill Advanced</t>
  </si>
  <si>
    <t>Westpflatz-Werkstatten</t>
  </si>
  <si>
    <t>Landstuhl</t>
  </si>
  <si>
    <t>VOLVO PARTS BANGALORE</t>
  </si>
  <si>
    <t>Cifunsa Del Bajio Sa De C</t>
  </si>
  <si>
    <t>Saltillo</t>
  </si>
  <si>
    <t>M&amp;K Quality Truck Sales O</t>
  </si>
  <si>
    <t>Tokyo Roki Co Ltd,</t>
  </si>
  <si>
    <t>Sagamihara-Shi</t>
  </si>
  <si>
    <t>Relli Technology Inc</t>
  </si>
  <si>
    <t>Boca Raton</t>
  </si>
  <si>
    <t>Betsaide Elorrie</t>
  </si>
  <si>
    <t>ELORRIO</t>
  </si>
  <si>
    <t>Pines Automotive Inc</t>
  </si>
  <si>
    <t>Lauderhill</t>
  </si>
  <si>
    <t>Metal Performers S.A.</t>
  </si>
  <si>
    <t>Amorebieta</t>
  </si>
  <si>
    <t>Unity Pow Rayong</t>
  </si>
  <si>
    <t>RAYONG</t>
  </si>
  <si>
    <t>Custom Radio Corporation</t>
  </si>
  <si>
    <t>Metokote Corporation</t>
  </si>
  <si>
    <t>Huber Heights,</t>
  </si>
  <si>
    <t>Dometic</t>
  </si>
  <si>
    <t>Fontaine Fifth Wheel - Pa</t>
  </si>
  <si>
    <t>VOLVO PARTS FINLAND</t>
  </si>
  <si>
    <t>Vantaa Helsinki</t>
  </si>
  <si>
    <t>Assali Stefen S.R.L.</t>
  </si>
  <si>
    <t>Vallese</t>
  </si>
  <si>
    <t>Voss Automotive Mexico,</t>
  </si>
  <si>
    <t>Arteaga, Coahuila</t>
  </si>
  <si>
    <t>DEDEK</t>
  </si>
  <si>
    <t>Delbrück</t>
  </si>
  <si>
    <t>Michex</t>
  </si>
  <si>
    <t>FERSA ZARAGOZA</t>
  </si>
  <si>
    <t>ZARAGOZA</t>
  </si>
  <si>
    <t>PostNord Logistics AS</t>
  </si>
  <si>
    <t>KØGE</t>
  </si>
  <si>
    <t>Orillia, On</t>
  </si>
  <si>
    <t>Volvo Ce Ab Customer Supp</t>
  </si>
  <si>
    <t>VOLVO GROUP BANGKOK</t>
  </si>
  <si>
    <t>Samutprakarn Bangkok</t>
  </si>
  <si>
    <t>VOLVO TRUCKS SOUTH AFRICA</t>
  </si>
  <si>
    <t>UMBOGINTWINI</t>
  </si>
  <si>
    <t>Arabian V Jeddah</t>
  </si>
  <si>
    <t>KING ABDULLAH ECONOMIC CITY</t>
  </si>
  <si>
    <t>Westport -Roanoke Assembl</t>
  </si>
  <si>
    <t>Terrace, Bc</t>
  </si>
  <si>
    <t>Fontaine Modification Co</t>
  </si>
  <si>
    <t>NIFO MONTE SAN P</t>
  </si>
  <si>
    <t>MONTE SAN PIETRO</t>
  </si>
  <si>
    <t>Jinma Industrial Group Co.,Ltd</t>
  </si>
  <si>
    <t>SHANDONG</t>
  </si>
  <si>
    <t>Wingfan Ltd. &amp; Co. Kg</t>
  </si>
  <si>
    <t>Hamburg</t>
  </si>
  <si>
    <t>Cebi Electromech Compon</t>
  </si>
  <si>
    <t>VILLATUERTA</t>
  </si>
  <si>
    <t>Unnaryd Modell AB</t>
  </si>
  <si>
    <t>Conmet</t>
  </si>
  <si>
    <t>VCE HALLSBERG SMALLBOX</t>
  </si>
  <si>
    <t>PostNord Stralfors AB</t>
  </si>
  <si>
    <t>Ljungby</t>
  </si>
  <si>
    <t>Biro Edwin Roman</t>
  </si>
  <si>
    <t>ROMANSHORN</t>
  </si>
  <si>
    <t>Metal Smelting S.A.</t>
  </si>
  <si>
    <t>Berriz</t>
  </si>
  <si>
    <t>DRAF VEAUCHE</t>
  </si>
  <si>
    <t>VEAUCHE</t>
  </si>
  <si>
    <t>P Hannifin Thatt</t>
  </si>
  <si>
    <t>Saint-Brice-en-Coglès</t>
  </si>
  <si>
    <t>Taizhou Qiangli Auto Part</t>
  </si>
  <si>
    <t>Zhenjiang</t>
  </si>
  <si>
    <t>Weber Nowogro</t>
  </si>
  <si>
    <t>NOWOGRODZIEC</t>
  </si>
  <si>
    <t>Shanghai Hengdao Packing</t>
  </si>
  <si>
    <t>Shiloh Industries AB Olofström</t>
  </si>
  <si>
    <t>IMI Modrice</t>
  </si>
  <si>
    <t>MODRICE</t>
  </si>
  <si>
    <t>VCE ARVIKA</t>
  </si>
  <si>
    <t>Automotive insulations Ltd</t>
  </si>
  <si>
    <t>Scanfil Poland Sp. z o.o.</t>
  </si>
  <si>
    <t>Sieradz</t>
  </si>
  <si>
    <t>Stil Gomma Cast</t>
  </si>
  <si>
    <t>CASTELLI CALEPIO</t>
  </si>
  <si>
    <t>Seco Industries S.R.O</t>
  </si>
  <si>
    <t>Williams Controls (Suzhou)</t>
  </si>
  <si>
    <t>Norgren</t>
  </si>
  <si>
    <t>VOLVO BUS BANGALORE</t>
  </si>
  <si>
    <t>Cvg / Trim Systems Divisi</t>
  </si>
  <si>
    <t>Shandong Lingong spare part company</t>
  </si>
  <si>
    <t>Alucast Wednesbu</t>
  </si>
  <si>
    <t>WEDNESBURY</t>
  </si>
  <si>
    <t>UD TRUCKS PRETORIA</t>
  </si>
  <si>
    <t>Rosslyn</t>
  </si>
  <si>
    <t>TMBP VOLVO BANGKOK</t>
  </si>
  <si>
    <t>VE Com Pithampur</t>
  </si>
  <si>
    <t>Dhar</t>
  </si>
  <si>
    <t>Sypris Technologies Mx</t>
  </si>
  <si>
    <t>Toluca, Edo</t>
  </si>
  <si>
    <t>Sunstar Precision Forge Ltd</t>
  </si>
  <si>
    <t>Greater Noida</t>
  </si>
  <si>
    <t>Pithampur</t>
  </si>
  <si>
    <t>Lippert Components, Inc</t>
  </si>
  <si>
    <t>VOLVO TRUCKS LLC KALUGA</t>
  </si>
  <si>
    <t>Salt Lake City</t>
  </si>
  <si>
    <t>Blachford Inc</t>
  </si>
  <si>
    <t>West Chicago</t>
  </si>
  <si>
    <t>Pacal Blades</t>
  </si>
  <si>
    <t>Bucyrus</t>
  </si>
  <si>
    <t>Carlisle Ind Brake And Fr</t>
  </si>
  <si>
    <t>Bloomington</t>
  </si>
  <si>
    <t>H L Blachford Ltd.</t>
  </si>
  <si>
    <t>Hb Performance Systems</t>
  </si>
  <si>
    <t>Mequon</t>
  </si>
  <si>
    <t>Limatherm Liman</t>
  </si>
  <si>
    <t>LIMANOWA</t>
  </si>
  <si>
    <t>SIA Leax Rezekne</t>
  </si>
  <si>
    <t>REZEKNE</t>
  </si>
  <si>
    <t>Concentric Rockford Inc.</t>
  </si>
  <si>
    <t>Enics Slovakia S.R.O</t>
  </si>
  <si>
    <t>Nova Dubnica</t>
  </si>
  <si>
    <t>Tc Industries Of Canada</t>
  </si>
  <si>
    <t>Conche Group Sichuan Danc</t>
  </si>
  <si>
    <t>Meishan</t>
  </si>
  <si>
    <t>OGS Ind. Packing &amp; Dist. Division</t>
  </si>
  <si>
    <t>Tallmadge</t>
  </si>
  <si>
    <t>Reman Technologies</t>
  </si>
  <si>
    <t>Cham Cal Engineering</t>
  </si>
  <si>
    <t>Garden Grove</t>
  </si>
  <si>
    <t>Geith Inc.</t>
  </si>
  <si>
    <t>Central Fabricators Inc.</t>
  </si>
  <si>
    <t>Schofield</t>
  </si>
  <si>
    <t>MS Shrir Ghazia</t>
  </si>
  <si>
    <t>GHAZIABAD</t>
  </si>
  <si>
    <t>AEES</t>
  </si>
  <si>
    <t>Cuidad Acuna</t>
  </si>
  <si>
    <t>Brannon Steel</t>
  </si>
  <si>
    <t>Calco Metal Mfg.</t>
  </si>
  <si>
    <t>St. Thomas, On</t>
  </si>
  <si>
    <t>VCE BRAÅS</t>
  </si>
  <si>
    <t>Traverse City,</t>
  </si>
  <si>
    <t>Dixie Electric Ltd</t>
  </si>
  <si>
    <t>Westfalia Metal Component</t>
  </si>
  <si>
    <t>Suzhou Daxiong Auto Fitti</t>
  </si>
  <si>
    <t>METALPRES SRL</t>
  </si>
  <si>
    <t>Castelgomberto</t>
  </si>
  <si>
    <t>Wuxi Weifu Precision</t>
  </si>
  <si>
    <t>York Metal Spinnings/Spec</t>
  </si>
  <si>
    <t>Shanghai C&amp;U Internationa</t>
  </si>
  <si>
    <t>Wuhu</t>
  </si>
  <si>
    <t>Schaeffler Technologies Ag &amp; Co</t>
  </si>
  <si>
    <t>FAG Magyarország Ipari Kft.</t>
  </si>
  <si>
    <t>Debrecen</t>
  </si>
  <si>
    <t>Schaeffler Portugal Sa</t>
  </si>
  <si>
    <t>Caldas Da Rainha</t>
  </si>
  <si>
    <t>Thai Tazm Tech Co., Ltd</t>
  </si>
  <si>
    <t>4 Fast Pohlheim</t>
  </si>
  <si>
    <t>POHLHEIM</t>
  </si>
  <si>
    <t>Nelson Global Products In</t>
  </si>
  <si>
    <t>Daman</t>
  </si>
  <si>
    <t>Cresswell Industries</t>
  </si>
  <si>
    <t>St-Hubert, Qc</t>
  </si>
  <si>
    <t>Blackwood Dilsen</t>
  </si>
  <si>
    <t>ADM Newcastle UT</t>
  </si>
  <si>
    <t>NEWCASTLE UPON TYNE</t>
  </si>
  <si>
    <t>Sinteriz Solsona</t>
  </si>
  <si>
    <t>SOLSONA</t>
  </si>
  <si>
    <t>Duo-Form Plastics</t>
  </si>
  <si>
    <t>Edwardsburg</t>
  </si>
  <si>
    <t>Plastigray</t>
  </si>
  <si>
    <t>Wabco Japan Inc.</t>
  </si>
  <si>
    <t>Higashimatsuyama</t>
  </si>
  <si>
    <t>Lip Fasteners Ptv Ltd</t>
  </si>
  <si>
    <t>Aurangabad</t>
  </si>
  <si>
    <t>Shanghai Huiyuan Machine Manufactor</t>
  </si>
  <si>
    <t>Johnstown</t>
  </si>
  <si>
    <t>Pkc Segu Systemelektrik G</t>
  </si>
  <si>
    <t>Barchfeld</t>
  </si>
  <si>
    <t>VCE KONZ</t>
  </si>
  <si>
    <t>KONZ</t>
  </si>
  <si>
    <t>International Transmissio</t>
  </si>
  <si>
    <t>Stabio</t>
  </si>
  <si>
    <t>Omax Autos Limited - Bang</t>
  </si>
  <si>
    <t>Brembo Spa - Brake Disc D</t>
  </si>
  <si>
    <t>Mapello</t>
  </si>
  <si>
    <t>Vodafone Automotive</t>
  </si>
  <si>
    <t>BLACKBURN</t>
  </si>
  <si>
    <t>Parker Hannifin Manufactu</t>
  </si>
  <si>
    <t>Gessate</t>
  </si>
  <si>
    <t>Ramkrishna Forgings Ltd.</t>
  </si>
  <si>
    <t>Jamshedpur</t>
  </si>
  <si>
    <t>Marrill Ltd</t>
  </si>
  <si>
    <t>Creative Composites Ltd</t>
  </si>
  <si>
    <t>Lisburn</t>
  </si>
  <si>
    <t>F.W. Brokelmann Aluminium</t>
  </si>
  <si>
    <t>Ense</t>
  </si>
  <si>
    <t>Changwon</t>
  </si>
  <si>
    <t>Meritor Czech s.r.o.</t>
  </si>
  <si>
    <t>Vrchlabí</t>
  </si>
  <si>
    <t>Cgl Manufacturing Ltd</t>
  </si>
  <si>
    <t>Vida Pack Krage</t>
  </si>
  <si>
    <t>Vida Pack Krage (RYD)</t>
  </si>
  <si>
    <t>Prevost Car</t>
  </si>
  <si>
    <t>ST CLAIRE, QC</t>
  </si>
  <si>
    <t>Orbit One</t>
  </si>
  <si>
    <t>Nova Bus St Eustache</t>
  </si>
  <si>
    <t>ST EUSTACHE, QC</t>
  </si>
  <si>
    <t>Eslöv</t>
  </si>
  <si>
    <t>Sagaert Division Plastiqu</t>
  </si>
  <si>
    <t>Comines</t>
  </si>
  <si>
    <t>Novabus Spencer Warehouse</t>
  </si>
  <si>
    <t>Plattsburgh</t>
  </si>
  <si>
    <t>Rotom Nederland BV</t>
  </si>
  <si>
    <t>Tilburg</t>
  </si>
  <si>
    <t>Syvasa Servicios Y Venta</t>
  </si>
  <si>
    <t>CIUDAD DE MÉXICO, MX</t>
  </si>
  <si>
    <t>Zaklad Elektroniki Motoryzacyj</t>
  </si>
  <si>
    <t>Elk</t>
  </si>
  <si>
    <t>Bcw Engineering Ltd</t>
  </si>
  <si>
    <t>Aoyama Automotive Fastene</t>
  </si>
  <si>
    <t>Lovosice</t>
  </si>
  <si>
    <t>J.M. Hutton Stamping</t>
  </si>
  <si>
    <t>Spencer Industries Inc.</t>
  </si>
  <si>
    <t>Dale</t>
  </si>
  <si>
    <t>Allied Plastics, Inc.</t>
  </si>
  <si>
    <t>Twin Lakes</t>
  </si>
  <si>
    <t>Hydro Extrusion UK Ltd</t>
  </si>
  <si>
    <t>Bromyard</t>
  </si>
  <si>
    <t>Mpo Champion Ii</t>
  </si>
  <si>
    <t>Athis-De-L'Orne</t>
  </si>
  <si>
    <t>G Englmayer Spedition Gmbh</t>
  </si>
  <si>
    <t>Leopoldsdorf (Wien)</t>
  </si>
  <si>
    <t>K. Hartwall Oy Ab</t>
  </si>
  <si>
    <t>SÖDERKULLA</t>
  </si>
  <si>
    <t>SRL BOSCONERO PLANT</t>
  </si>
  <si>
    <t>BOSCONERO</t>
  </si>
  <si>
    <t>Walvoil 3</t>
  </si>
  <si>
    <t>Bibbiano</t>
  </si>
  <si>
    <t>Elring Klinger</t>
  </si>
  <si>
    <t>Dettingen an der Erms</t>
  </si>
  <si>
    <t>Adient Poland sp. z o.o</t>
  </si>
  <si>
    <t>SKARBIMIERZ</t>
  </si>
  <si>
    <t>Hydro Extrusion Poland Sp. z o.o.</t>
  </si>
  <si>
    <t>Trzcianka</t>
  </si>
  <si>
    <t>Kroupa Spedition</t>
  </si>
  <si>
    <t>Mladá Boleslav</t>
  </si>
  <si>
    <t>Changchun Mann &amp;Hummel Fawer F</t>
  </si>
  <si>
    <t>Changchun</t>
  </si>
  <si>
    <t>Xiamen Austin-Westran Machiner</t>
  </si>
  <si>
    <t>Xiamen</t>
  </si>
  <si>
    <t>Sungbo P&amp;T Co.,Ltd</t>
  </si>
  <si>
    <t>Hwaseong</t>
  </si>
  <si>
    <t>Sem Ab</t>
  </si>
  <si>
    <t>Facil Fasteners (Changshu) Co</t>
  </si>
  <si>
    <t>Changshu</t>
  </si>
  <si>
    <t>Phillips China Auto Parts Inc</t>
  </si>
  <si>
    <t>Casco Logistics</t>
  </si>
  <si>
    <t>Viernheim</t>
  </si>
  <si>
    <t>Eaton Srl - Rivarolo CH Plant</t>
  </si>
  <si>
    <t>Rivarolo Canavese</t>
  </si>
  <si>
    <t>P.G.S Plettenberger Gesenkschm</t>
  </si>
  <si>
    <t>Plettenberg</t>
  </si>
  <si>
    <t>Arpek Arkan Parca Aluminyum</t>
  </si>
  <si>
    <t>Kocaeli</t>
  </si>
  <si>
    <t>Selmat S.R.L.</t>
  </si>
  <si>
    <t>Airasca</t>
  </si>
  <si>
    <t>Bostik Mexicana, S.A. De C.V M</t>
  </si>
  <si>
    <t>Naucalpan, Edo</t>
  </si>
  <si>
    <t>General De Transportes Y Siste</t>
  </si>
  <si>
    <t>Sika Mexicana,S.A. De C.V.</t>
  </si>
  <si>
    <t>Tlalnepantla, Edo</t>
  </si>
  <si>
    <t>Festo Pneumatics S.A.</t>
  </si>
  <si>
    <t>Concentric Itasca Inc USI</t>
  </si>
  <si>
    <t>Itasca</t>
  </si>
  <si>
    <t>Victaulic Company Of America U</t>
  </si>
  <si>
    <t>Hellamex, Sa De C V</t>
  </si>
  <si>
    <t>Fas Controls/Kendrion</t>
  </si>
  <si>
    <t>Shelby</t>
  </si>
  <si>
    <t>Tractoremolques Del Noroeste</t>
  </si>
  <si>
    <t>Hermosillo</t>
  </si>
  <si>
    <t>Mahle MITSA Warehouse</t>
  </si>
  <si>
    <t>Spartanburg Steel Products</t>
  </si>
  <si>
    <t>Spartanburg</t>
  </si>
  <si>
    <t>Eberspaecher North America, In</t>
  </si>
  <si>
    <t>Mec</t>
  </si>
  <si>
    <t>Wytheville</t>
  </si>
  <si>
    <t>S&amp;V Warehousing Services</t>
  </si>
  <si>
    <t>Newport News</t>
  </si>
  <si>
    <t>Mcalpin Industries</t>
  </si>
  <si>
    <t>Agility Fuel Solutions</t>
  </si>
  <si>
    <t>SALISBURY</t>
  </si>
  <si>
    <t>YFS Automotive Systems, Inc. U</t>
  </si>
  <si>
    <t>Gallatin</t>
  </si>
  <si>
    <t>Wipro Enterprises, Inc.</t>
  </si>
  <si>
    <t>Magnum Trailer And Equipment C</t>
  </si>
  <si>
    <t>Abbotsford, Bc</t>
  </si>
  <si>
    <t>Gb Fabrication Co.</t>
  </si>
  <si>
    <t>Shiloh</t>
  </si>
  <si>
    <t>Core Composites Corporation</t>
  </si>
  <si>
    <t>Re-Trac Corporation</t>
  </si>
  <si>
    <t>Brandon</t>
  </si>
  <si>
    <t>Bruckner Truck Sales Inc.</t>
  </si>
  <si>
    <t>San Angelo</t>
  </si>
  <si>
    <t>Mountain West Truck Center</t>
  </si>
  <si>
    <t>Heyburn</t>
  </si>
  <si>
    <t>Röchling Engineering Plastics</t>
  </si>
  <si>
    <t>Orangeville, On</t>
  </si>
  <si>
    <t>Southco Inc</t>
  </si>
  <si>
    <t>Concordville</t>
  </si>
  <si>
    <t>Kurz-Kasch, Inc.</t>
  </si>
  <si>
    <t>Newcomerstown</t>
  </si>
  <si>
    <t>Stemco Products Inc.</t>
  </si>
  <si>
    <t>Agility Fuel System</t>
  </si>
  <si>
    <t>Haltec Corporation</t>
  </si>
  <si>
    <t>Verbom Sherbrooke</t>
  </si>
  <si>
    <t>Sherbrooke, QC</t>
  </si>
  <si>
    <t>Columbus Truck &amp; Equipment Cen</t>
  </si>
  <si>
    <t>Sabs Hold Co Dba Volvo Ce And</t>
  </si>
  <si>
    <t>Turlock</t>
  </si>
  <si>
    <t>Bruckner Truck Sales, Inc.</t>
  </si>
  <si>
    <t>Clinton</t>
  </si>
  <si>
    <t>Carmine</t>
  </si>
  <si>
    <t>Central Valley Truck</t>
  </si>
  <si>
    <t>Strongco Limited Partnership C</t>
  </si>
  <si>
    <t>Trois-Rivières, Qc</t>
  </si>
  <si>
    <t>Lucerne International Inc.</t>
  </si>
  <si>
    <t>Continental Do Brasil Produtos</t>
  </si>
  <si>
    <t>Castertech Fundicao E Tecnolog</t>
  </si>
  <si>
    <t>Sag Brasil Fabricacao De Tanqu</t>
  </si>
  <si>
    <t>Jaguariúna</t>
  </si>
  <si>
    <t>Transdotti Transporte Rodoviar</t>
  </si>
  <si>
    <t>Campinas</t>
  </si>
  <si>
    <t>Sears Seating Do Brasil Comerc</t>
  </si>
  <si>
    <t>Santana De Parnaiba</t>
  </si>
  <si>
    <t>Metal 2 Industria E Comercio L</t>
  </si>
  <si>
    <t>Mogi Mirim</t>
  </si>
  <si>
    <t>Alfagomma Do Brasil Ltda</t>
  </si>
  <si>
    <t>Guaranésia</t>
  </si>
  <si>
    <t>VOLVO Cars Olofström BodyComp</t>
  </si>
  <si>
    <t>Benteler Aluminium System</t>
  </si>
  <si>
    <t>Skultuna</t>
  </si>
  <si>
    <t>Murata Spring Co Ltd</t>
  </si>
  <si>
    <t>Utsunomiya-Shi</t>
  </si>
  <si>
    <t>Johnson Controls Autobatterie</t>
  </si>
  <si>
    <t>Wabco India Limited</t>
  </si>
  <si>
    <t>PADI</t>
  </si>
  <si>
    <t>Volvo Del Uruguay Sa</t>
  </si>
  <si>
    <t>Montevideo</t>
  </si>
  <si>
    <t>UY</t>
  </si>
  <si>
    <t>Röchling Rimito Plast Oy</t>
  </si>
  <si>
    <t>Rusko</t>
  </si>
  <si>
    <t>Industrias Tamer,S.A. De</t>
  </si>
  <si>
    <t>Tlalnepantla, E</t>
  </si>
  <si>
    <t>Voss Fluid Gmbh</t>
  </si>
  <si>
    <t>Wipperfürth</t>
  </si>
  <si>
    <t>Hds Hydraulik Gmbh &amp; Co K</t>
  </si>
  <si>
    <t>Gummersbach</t>
  </si>
  <si>
    <t>Gates De Mexico, S.A. De</t>
  </si>
  <si>
    <t>Atlacomulco, Ed</t>
  </si>
  <si>
    <t>Sag-Mecasa, S.A. De C.V.</t>
  </si>
  <si>
    <t>Moldeados Y Perfiles De H</t>
  </si>
  <si>
    <t>Spheros-Parabus Ltd</t>
  </si>
  <si>
    <t>Turku</t>
  </si>
  <si>
    <t>Artecola Mexico S.A. De C</t>
  </si>
  <si>
    <t>Tecnología Y Precisión En</t>
  </si>
  <si>
    <t>Queretaro, Edo</t>
  </si>
  <si>
    <t>Pihl Sweden AB SEEKT</t>
  </si>
  <si>
    <t>Aluminio Extruido Extral</t>
  </si>
  <si>
    <t>IZTAPALAPA, MX</t>
  </si>
  <si>
    <t>Actia De Mexico S.A. De C</t>
  </si>
  <si>
    <t>Busch M. Gmbh &amp; Co Kg</t>
  </si>
  <si>
    <t>Meschede</t>
  </si>
  <si>
    <t>Stabilus, S.A. De C.V.</t>
  </si>
  <si>
    <t>Mitsubishi Electric Thai</t>
  </si>
  <si>
    <t>Pluak Daeng</t>
  </si>
  <si>
    <t>Eskilstuna Elektronikpart</t>
  </si>
  <si>
    <t>Horton Europe Gmbh &amp; Co K</t>
  </si>
  <si>
    <t>Schweinfurt</t>
  </si>
  <si>
    <t>Industria Textil Jacquard</t>
  </si>
  <si>
    <t>Ecatepec, Est.</t>
  </si>
  <si>
    <t>Fonderie 2A</t>
  </si>
  <si>
    <t>Borgaro Torinese</t>
  </si>
  <si>
    <t>Ferresistemas Integrales</t>
  </si>
  <si>
    <t>Fuzhou Lioho Machinery Co</t>
  </si>
  <si>
    <t>Fuzhou</t>
  </si>
  <si>
    <t>Sia Hgf Riga</t>
  </si>
  <si>
    <t>Shanghai Mekra Lang Vehic</t>
  </si>
  <si>
    <t>Terberg Techniek B.V.</t>
  </si>
  <si>
    <t>Ijsselstein</t>
  </si>
  <si>
    <t>Honeywell Turbo Technolog</t>
  </si>
  <si>
    <t>Boyd Hong Kong Ltd.</t>
  </si>
  <si>
    <t>SHENZHEN</t>
  </si>
  <si>
    <t>Dromone Engineering Litd</t>
  </si>
  <si>
    <t>Oldcastle</t>
  </si>
  <si>
    <t>Hitachi Automotive System</t>
  </si>
  <si>
    <t>Chiyoda-ku,Tokyo</t>
  </si>
  <si>
    <t>Machino Plastics Ltd</t>
  </si>
  <si>
    <t>Minda Stoneridge Instrume</t>
  </si>
  <si>
    <t>Cob Bearing Inc.</t>
  </si>
  <si>
    <t>Jiaxing</t>
  </si>
  <si>
    <t>Knorr Bremse Systems For</t>
  </si>
  <si>
    <t>Kinugawa Thailand Co. Ltd</t>
  </si>
  <si>
    <t>Ayutthaya</t>
  </si>
  <si>
    <t>Federal-Mogul Serina CO.,Ltd.</t>
  </si>
  <si>
    <t>Mann And Hummel Filter Pv</t>
  </si>
  <si>
    <t>Tumkur</t>
  </si>
  <si>
    <t>Dinex Emission System (Ch</t>
  </si>
  <si>
    <t>Changzhou</t>
  </si>
  <si>
    <t>Talbros Automotive Compon</t>
  </si>
  <si>
    <t>Dayco Power Transmission</t>
  </si>
  <si>
    <t>Mssl Wh System</t>
  </si>
  <si>
    <t>Alpha Guangzhou Automotiv</t>
  </si>
  <si>
    <t>Tenneco Automotive Operat</t>
  </si>
  <si>
    <t>Napoleon</t>
  </si>
  <si>
    <t>Tirsan Kardan</t>
  </si>
  <si>
    <t>Naberezhnye Chelny</t>
  </si>
  <si>
    <t>Titanx Engine Cooling</t>
  </si>
  <si>
    <t>Jamestown</t>
  </si>
  <si>
    <t>Cummins Midstate Power</t>
  </si>
  <si>
    <t>Galliker Transport Ab</t>
  </si>
  <si>
    <t>TR FASTENINGS Tidaholm</t>
  </si>
  <si>
    <t>TIDAHOLM</t>
  </si>
  <si>
    <t>Lear Corporation Holding</t>
  </si>
  <si>
    <t>Valls(Tarragona)</t>
  </si>
  <si>
    <t>ACTIA AUTOMO. SA</t>
  </si>
  <si>
    <t>TOULOUSE</t>
  </si>
  <si>
    <t>TT ELECTRONICS SENSING</t>
  </si>
  <si>
    <t>REMETEA MARE</t>
  </si>
  <si>
    <t>TRW Automatic Czech s.r.o.</t>
  </si>
  <si>
    <t>Frydlant</t>
  </si>
  <si>
    <t>Dalian Kwd Innovation Aut</t>
  </si>
  <si>
    <t>Vibracoustic AG &amp; Co. KG</t>
  </si>
  <si>
    <t>Neuenburg</t>
  </si>
  <si>
    <t>Olssons Logistics</t>
  </si>
  <si>
    <t>Gkn Driveline Deutschland</t>
  </si>
  <si>
    <t>Zwickau</t>
  </si>
  <si>
    <t>Panalpina Welttr./Zizala</t>
  </si>
  <si>
    <t>Düsseldorf</t>
  </si>
  <si>
    <t>Hilite Germany Gmbh</t>
  </si>
  <si>
    <t>Marktheidenfeld</t>
  </si>
  <si>
    <t>Varroc Engineering Pvt.Ltd</t>
  </si>
  <si>
    <t>Rico Auto Industries Limi</t>
  </si>
  <si>
    <t>METALDYNE IND. Jamshedpur</t>
  </si>
  <si>
    <t>JAMSHEDPUR</t>
  </si>
  <si>
    <t>Panalpina Welttr. / ZKW</t>
  </si>
  <si>
    <t>Bosch Automotive S.R.L.</t>
  </si>
  <si>
    <t>Blaj</t>
  </si>
  <si>
    <t>Clicon Stromberg Ab</t>
  </si>
  <si>
    <t>Skoparp Maskin AB</t>
  </si>
  <si>
    <t>ESLÖV</t>
  </si>
  <si>
    <t>Jiaxing Fersa Bearing Co.</t>
  </si>
  <si>
    <t>Yujin Nonferrous Metal</t>
  </si>
  <si>
    <t>Tsf Navarra De Tecnicas</t>
  </si>
  <si>
    <t>Arazuri</t>
  </si>
  <si>
    <t>POSTNORD LOG.</t>
  </si>
  <si>
    <t>TURKU(Åbo)</t>
  </si>
  <si>
    <t>Saint-Gobain Sekurit Scandinavia AB</t>
  </si>
  <si>
    <t>Aerial Service And Parts</t>
  </si>
  <si>
    <t>Baldwin Park</t>
  </si>
  <si>
    <t>True Form Collision Repai</t>
  </si>
  <si>
    <t>Mcminnville</t>
  </si>
  <si>
    <t>Blue Light Ind. E Comerci</t>
  </si>
  <si>
    <t>Cafelandia</t>
  </si>
  <si>
    <t>Leoni Automotive Do Brasi</t>
  </si>
  <si>
    <t>Itu</t>
  </si>
  <si>
    <t>COBO SPA MT DIVISION</t>
  </si>
  <si>
    <t>Cadelbosco di Sopra</t>
  </si>
  <si>
    <t>Robert Bosch S.A. De C.V.</t>
  </si>
  <si>
    <t>San Martín Obispo. Cua Izcalli</t>
  </si>
  <si>
    <t>Pt Volvo Indonesia</t>
  </si>
  <si>
    <t>Jakarta Pusat</t>
  </si>
  <si>
    <t>ID</t>
  </si>
  <si>
    <t>Dinex Deutschland Gmbh</t>
  </si>
  <si>
    <t>Hassloch</t>
  </si>
  <si>
    <t>Team Industries S.R.O.</t>
  </si>
  <si>
    <t>Turany</t>
  </si>
  <si>
    <t>Helgesen Sp. Z O.O.</t>
  </si>
  <si>
    <t>Bydgoszcz</t>
  </si>
  <si>
    <t>Immi-Dallas</t>
  </si>
  <si>
    <t>Kyoei Shoji Co., Ltd.</t>
  </si>
  <si>
    <t>Adachi-ku, Tokyo</t>
  </si>
  <si>
    <t>Net Civata Ve Vida San.A.</t>
  </si>
  <si>
    <t>Sefaköy Istanbul</t>
  </si>
  <si>
    <t>Elringklinger_Marusan Cor</t>
  </si>
  <si>
    <t>Tokyo</t>
  </si>
  <si>
    <t>Motherson Sumi Systems Li</t>
  </si>
  <si>
    <t>Productos Nacionales Bama</t>
  </si>
  <si>
    <t>Ecatapec, Est.</t>
  </si>
  <si>
    <t>Hkt Corporation          </t>
  </si>
  <si>
    <t>Hachioji       </t>
  </si>
  <si>
    <t>Grakon Vehicle Components(DG) Co., Ltd</t>
  </si>
  <si>
    <t>DongGuan</t>
  </si>
  <si>
    <t>Swell Marui (Guangzhou) A</t>
  </si>
  <si>
    <t>Guangzhou      </t>
  </si>
  <si>
    <t>Shenyang Lioho Machinery</t>
  </si>
  <si>
    <t>Shenyang       </t>
  </si>
  <si>
    <t>Intec De Mexico </t>
  </si>
  <si>
    <t>Ljungbergs Stenungsund Depot</t>
  </si>
  <si>
    <t>Stenungsund</t>
  </si>
  <si>
    <t>SAF HOLLAND, INC.</t>
  </si>
  <si>
    <t>DUMAS</t>
  </si>
  <si>
    <t>Shandong Linggong EXC division/plant</t>
  </si>
  <si>
    <t>VOLVO CONSTRUCTION EQUIP CHINA</t>
  </si>
  <si>
    <t>TROPACK C/O VOLVO PARTS GENT</t>
  </si>
  <si>
    <t>PILKINGTON AUTOMOTIVE POLAND</t>
  </si>
  <si>
    <t>Chmielów</t>
  </si>
  <si>
    <t>PROMENS MIEDZYRZECZ SP. Z O.O.</t>
  </si>
  <si>
    <t>MIEDZYRZECZ</t>
  </si>
  <si>
    <t>Sona BLW Duisburg</t>
  </si>
  <si>
    <t>DUISBURG</t>
  </si>
  <si>
    <t>DAKA Servis s.r.o.</t>
  </si>
  <si>
    <t>Hodkovice nad Mohelkou</t>
  </si>
  <si>
    <t>SCHENKER DEUTSCHLAND AG</t>
  </si>
  <si>
    <t>MWS Aluguss GmbH</t>
  </si>
  <si>
    <t>Klagenfurt</t>
  </si>
  <si>
    <t>DHL SUPPLY CHAIN(THAILAND)LTD.</t>
  </si>
  <si>
    <t>BANGKOK</t>
  </si>
  <si>
    <t>MARQUARDT AUTOMOTIVE S.A.R.L.TUNISE</t>
  </si>
  <si>
    <t>El Hrairia, Tunis</t>
  </si>
  <si>
    <t>Reflexallen (Wuxi) Automotive Co., Ltd</t>
  </si>
  <si>
    <t>VULKAN KUPPL. &amp; GETR.</t>
  </si>
  <si>
    <t>HERNE</t>
  </si>
  <si>
    <t>Flexfab</t>
  </si>
  <si>
    <t>GRAND RAPIDS</t>
  </si>
  <si>
    <t>Flexfab (Dongguan) Rubber Products</t>
  </si>
  <si>
    <t>DONGGUAN</t>
  </si>
  <si>
    <t>NSK LTD.</t>
  </si>
  <si>
    <t>TAKASAKI-SHI</t>
  </si>
  <si>
    <t>DAE MYUNG IND CO. LTD</t>
  </si>
  <si>
    <t>FONDERIE OFFICINE</t>
  </si>
  <si>
    <t>COMUN NUOVO</t>
  </si>
  <si>
    <t>FERRAMENTAS GERAIS COM. E IMP. SA</t>
  </si>
  <si>
    <t>KISSLING SWISS SWITCHES AG</t>
  </si>
  <si>
    <t>WEINFELDEN</t>
  </si>
  <si>
    <t>Eberspächer Climate Control Systems</t>
  </si>
  <si>
    <t>Tlalnepantla</t>
  </si>
  <si>
    <t>Exide De Mexico S De RL De CV</t>
  </si>
  <si>
    <t>TEPOTZOTLAN</t>
  </si>
  <si>
    <t>Henkel Capital SA de CV</t>
  </si>
  <si>
    <t>Vallejo</t>
  </si>
  <si>
    <t>MAT DANIA SP. Z O.O.</t>
  </si>
  <si>
    <t>RADZYMIN</t>
  </si>
  <si>
    <t>S.I.BO. SRL</t>
  </si>
  <si>
    <t>CALDERARA DI RENO</t>
  </si>
  <si>
    <t>ABOTECHNO CO LTD</t>
  </si>
  <si>
    <t>AGEO</t>
  </si>
  <si>
    <t>Officine Vica</t>
  </si>
  <si>
    <t>Cascine Vica Rivoli</t>
  </si>
  <si>
    <t>DIGA, S.A. DE C.V.</t>
  </si>
  <si>
    <t>NAUCALPAN</t>
  </si>
  <si>
    <t>VE Commercial Vehicles Limited</t>
  </si>
  <si>
    <t>FELTOL MANUFACTURING CO. LTD</t>
  </si>
  <si>
    <t>SAMUTPRAKARN</t>
  </si>
  <si>
    <t>VCE APS SUMMARY ACCOUNT</t>
  </si>
  <si>
    <t>Hutchins JLTours</t>
  </si>
  <si>
    <t>Joué-lés-Tours</t>
  </si>
  <si>
    <t>CH.RADIATORS CO.,LTD.</t>
  </si>
  <si>
    <t>Kongsberg Ramos Arizpe</t>
  </si>
  <si>
    <t>RAMOS ARIZPE</t>
  </si>
  <si>
    <t>Plastal Raufoss</t>
  </si>
  <si>
    <t>SWEDECOTE AB</t>
  </si>
  <si>
    <t>GRYTHYTTAN</t>
  </si>
  <si>
    <t>TRANSTECHNOLOGY BRAZIL</t>
  </si>
  <si>
    <t>DIADEMA</t>
  </si>
  <si>
    <t>PLASTAL GROUP NV</t>
  </si>
  <si>
    <t>Electropoli-Galwanotech</t>
  </si>
  <si>
    <t>MAHINDRA COMPOSITES LTD</t>
  </si>
  <si>
    <t>AD-Trä</t>
  </si>
  <si>
    <t>FICO MIRRORS, SA</t>
  </si>
  <si>
    <t>TRUCKQUIP SDN BHD</t>
  </si>
  <si>
    <t>SERI KEMBANGAN</t>
  </si>
  <si>
    <t>Plastal Sverige AB</t>
  </si>
  <si>
    <t>Simrishamn</t>
  </si>
  <si>
    <t>THE NAWALOHA INDUSTRY</t>
  </si>
  <si>
    <t>SARABURI</t>
  </si>
  <si>
    <t>MANUFACTURA MODERNA DE METALES SBCN</t>
  </si>
  <si>
    <t>Anhui Zhongding Rubb-Plastis</t>
  </si>
  <si>
    <t>NINGGUO</t>
  </si>
  <si>
    <t>NRB BEARING LTD</t>
  </si>
  <si>
    <t>Waluj (Aurangabad)</t>
  </si>
  <si>
    <t>KNORR-BREMSE SYSTEM</t>
  </si>
  <si>
    <t>Stráz nad Nisou</t>
  </si>
  <si>
    <t>Sigma Gurgaon</t>
  </si>
  <si>
    <t>GURGAON</t>
  </si>
  <si>
    <t>STERLING TOOLS LIMITED</t>
  </si>
  <si>
    <t>IAC International Automotive India</t>
  </si>
  <si>
    <t>MOTHERSON SUMI SYSTEMS LIMITED</t>
  </si>
  <si>
    <t>NOIDA</t>
  </si>
  <si>
    <t>FUNDICAO BALANCINS LTDA</t>
  </si>
  <si>
    <t>MOGI GUACU - SAO PAULO</t>
  </si>
  <si>
    <t>Link Sioux Cent</t>
  </si>
  <si>
    <t>SIOUX CENTER, IA</t>
  </si>
  <si>
    <t>OURO FINO INDUSTRIA E COMERCIO LTDA</t>
  </si>
  <si>
    <t>RIBEIRAO PIRES</t>
  </si>
  <si>
    <t>CH. AUTO PARTS CO.,LTD.</t>
  </si>
  <si>
    <t>NTN - BOWER CORP</t>
  </si>
  <si>
    <t>HAMILTON</t>
  </si>
  <si>
    <t>METAL ONE SHIBAURA BRASIL LTDA</t>
  </si>
  <si>
    <t>CAPIVARI</t>
  </si>
  <si>
    <t>Tan Chong &amp; Sons Motor Company SDN</t>
  </si>
  <si>
    <t>KUALA LUMPUR</t>
  </si>
  <si>
    <t>MANTRI METALLICS PVT LTD</t>
  </si>
  <si>
    <t>NICHIRIN CO LTD</t>
  </si>
  <si>
    <t>HIMEJI</t>
  </si>
  <si>
    <t>TATA TOYO RADIATOR LTD</t>
  </si>
  <si>
    <t>Modine Gyongyos</t>
  </si>
  <si>
    <t>GYONGYOS</t>
  </si>
  <si>
    <t>VOSS Automotive Ltda</t>
  </si>
  <si>
    <t>VETTER FORKS, INC.</t>
  </si>
  <si>
    <t>World Class Mfg.</t>
  </si>
  <si>
    <t>Weyauwega</t>
  </si>
  <si>
    <t>INDUST.BRA.DE PLAST.</t>
  </si>
  <si>
    <t>BOTUCATU</t>
  </si>
  <si>
    <t>FALLS STAMPING&amp;WELDING COMP</t>
  </si>
  <si>
    <t>PULASKI</t>
  </si>
  <si>
    <t>KÖVER GMBH &amp; CO KG</t>
  </si>
  <si>
    <t>BUXTEHUDE</t>
  </si>
  <si>
    <t>WABCO Polska Sp. z.o.o</t>
  </si>
  <si>
    <t>Vantec East Logistics Corporation</t>
  </si>
  <si>
    <t>Saitama-ken</t>
  </si>
  <si>
    <t>G&amp;V Machine Co. Inc.</t>
  </si>
  <si>
    <t>Ixonia</t>
  </si>
  <si>
    <t>Burkert Danmark A/S</t>
  </si>
  <si>
    <t>HERLEV</t>
  </si>
  <si>
    <t>HIGRADE WELDING &amp; MFG</t>
  </si>
  <si>
    <t>Allied Chucker &amp;Engineering Co</t>
  </si>
  <si>
    <t>CROWN PACKAGING CORP.</t>
  </si>
  <si>
    <t>MEMPHIS</t>
  </si>
  <si>
    <t>Autocar, LLC AL</t>
  </si>
  <si>
    <t>Center Point</t>
  </si>
  <si>
    <t>BERGSTROM EUROPE LTD</t>
  </si>
  <si>
    <t>Ystrad Mynach</t>
  </si>
  <si>
    <t>SANDEN THAILAND CO LTD</t>
  </si>
  <si>
    <t>AYUTTHAYA</t>
  </si>
  <si>
    <t>LANTER DELIVERY SYST.</t>
  </si>
  <si>
    <t>MADISON</t>
  </si>
  <si>
    <t>POLYBOND INDIA PVT LTD</t>
  </si>
  <si>
    <t>ELANDERS USA, INC.</t>
  </si>
  <si>
    <t>ACWORTH</t>
  </si>
  <si>
    <t>Kunshan Venus Auto Parts</t>
  </si>
  <si>
    <t>F.O.R S.P.A</t>
  </si>
  <si>
    <t>POGGIO RENATICO</t>
  </si>
  <si>
    <t>CHANGSHU INTIER AUTOMOTIVE</t>
  </si>
  <si>
    <t>CHANGSHU</t>
  </si>
  <si>
    <t>ASK Industries SpAEmbassy</t>
  </si>
  <si>
    <t>Santa Vittoria</t>
  </si>
  <si>
    <t>Boyd Corporation GmbH</t>
  </si>
  <si>
    <t>Syke</t>
  </si>
  <si>
    <t>FORJA BAHIA LTDA</t>
  </si>
  <si>
    <t>SIMÕES FILHO</t>
  </si>
  <si>
    <t>Procidec Woippy</t>
  </si>
  <si>
    <t>WOIPPY</t>
  </si>
  <si>
    <t>Mecanica Ind. Buelna</t>
  </si>
  <si>
    <t>San Felices de Buelna</t>
  </si>
  <si>
    <t>RMIG Automotive Ltd</t>
  </si>
  <si>
    <t>Wabco China Co., Ltd</t>
  </si>
  <si>
    <t>QINGDAO</t>
  </si>
  <si>
    <t>CARRIER ENGINEERS</t>
  </si>
  <si>
    <t>GALLAGHER FLUID SEALS</t>
  </si>
  <si>
    <t>KING OF PRUSSIA</t>
  </si>
  <si>
    <t>SUSPA, INC.</t>
  </si>
  <si>
    <t>IBCC NINGBO FOUNDRY</t>
  </si>
  <si>
    <t>ZHEJIANG</t>
  </si>
  <si>
    <t>SOLO WORLD PARTNERS</t>
  </si>
  <si>
    <t>RIVERVIEW</t>
  </si>
  <si>
    <t>DIAMOND PRECISION PRODUCTS</t>
  </si>
  <si>
    <t>MILWAUKEE</t>
  </si>
  <si>
    <t>PLASTAL SVERIGE AB</t>
  </si>
  <si>
    <t>GÖTEBORG</t>
  </si>
  <si>
    <t>MEC NEILLSVILLE</t>
  </si>
  <si>
    <t>NEILLSVILLE</t>
  </si>
  <si>
    <t>RSB TRANSMISSIONS NA, INC.</t>
  </si>
  <si>
    <t>HOMER</t>
  </si>
  <si>
    <t>MS MOTOR SERVICE INT.</t>
  </si>
  <si>
    <t>Neuenstadt am Kocher</t>
  </si>
  <si>
    <t>THE FLINCHBAUGH CO</t>
  </si>
  <si>
    <t>SUNDARAM CLAYTON LIMITED</t>
  </si>
  <si>
    <t>Kanchipuram</t>
  </si>
  <si>
    <t>ALLAN INDUSTRIAL COATINGS</t>
  </si>
  <si>
    <t>ALLISON</t>
  </si>
  <si>
    <t>COLUMBIA GEAR CORP</t>
  </si>
  <si>
    <t>AVON</t>
  </si>
  <si>
    <t>Rathburn T &amp; M</t>
  </si>
  <si>
    <t>Auburn</t>
  </si>
  <si>
    <t>Ride Control LLC</t>
  </si>
  <si>
    <t>Chickasha</t>
  </si>
  <si>
    <t>BPW Bergische Achsen KG</t>
  </si>
  <si>
    <t>Reichshof</t>
  </si>
  <si>
    <t>Seiko Shokai Co Ltd</t>
  </si>
  <si>
    <t>WABCO CHINA CO., LTD</t>
  </si>
  <si>
    <t>JINAN</t>
  </si>
  <si>
    <t>PT.INTI GANDA PERDANA</t>
  </si>
  <si>
    <t>Jakarta Utara</t>
  </si>
  <si>
    <t>Trius, Inc.</t>
  </si>
  <si>
    <t>BETHLEHEM</t>
  </si>
  <si>
    <t>MANN+HUMMEL USA INC</t>
  </si>
  <si>
    <t>PORTAGE, MI</t>
  </si>
  <si>
    <t>Prevost Spencer WHSE</t>
  </si>
  <si>
    <t>HP PELZER NV</t>
  </si>
  <si>
    <t>Genk</t>
  </si>
  <si>
    <t>Ch.Watanayont Co.,Ltd.</t>
  </si>
  <si>
    <t>M2M Machining</t>
  </si>
  <si>
    <t>Mukwonago</t>
  </si>
  <si>
    <t>Clip-Lok Simpak (Scandinavia) ApS</t>
  </si>
  <si>
    <t>BEDCO INC</t>
  </si>
  <si>
    <t>China Township</t>
  </si>
  <si>
    <t>TORCOMP USA, LLC</t>
  </si>
  <si>
    <t>CHAMBERSBURG</t>
  </si>
  <si>
    <t>MAINI PRECISION PRODUCTS</t>
  </si>
  <si>
    <t>METAL BERNARD INC.</t>
  </si>
  <si>
    <t>SAINT-LAMBERT-DE-LEVIS</t>
  </si>
  <si>
    <t>MOTEK-TEAM INDUSTRIES</t>
  </si>
  <si>
    <t>CAMBRIDGE</t>
  </si>
  <si>
    <t>SYPRIS TECHNOLOGIES, INC</t>
  </si>
  <si>
    <t>LOUISVILLE</t>
  </si>
  <si>
    <t>GENERAL DIE CASTERS</t>
  </si>
  <si>
    <t>TWINSBURG</t>
  </si>
  <si>
    <t>XL ENGINEERING TRADING LIMITED</t>
  </si>
  <si>
    <t>CHESHIRE</t>
  </si>
  <si>
    <t>SPECMA SP. Z O.O. PL</t>
  </si>
  <si>
    <t>STARGARD SZCZECINSKI</t>
  </si>
  <si>
    <t>Wema Environmental Tech</t>
  </si>
  <si>
    <t>FORTACO ESTONIA Oü</t>
  </si>
  <si>
    <t>NARVA</t>
  </si>
  <si>
    <t>VOLVO GROUP MEXICO,SA DE CV</t>
  </si>
  <si>
    <t>TULTITLAN</t>
  </si>
  <si>
    <t>McMahon Truck Centers</t>
  </si>
  <si>
    <t>Candor</t>
  </si>
  <si>
    <t>Wise Heavy Equipment</t>
  </si>
  <si>
    <t>La Vista</t>
  </si>
  <si>
    <t>Kuehne + Nagel Logistics B.V</t>
  </si>
  <si>
    <t>Moerdijk</t>
  </si>
  <si>
    <t>LITEYNIY ZAVOD ROSALIT</t>
  </si>
  <si>
    <t>ZAVOLZHJE</t>
  </si>
  <si>
    <t>Volvo Truck Parts BYH</t>
  </si>
  <si>
    <t>BYHALIA</t>
  </si>
  <si>
    <t>Huber Automotive AG</t>
  </si>
  <si>
    <t>Mühlhausen</t>
  </si>
  <si>
    <t>STONERIDGE INC.</t>
  </si>
  <si>
    <t>LEXINGTON</t>
  </si>
  <si>
    <t>Fontaine Modification</t>
  </si>
  <si>
    <t>SCG MECANIQUE GENERALE</t>
  </si>
  <si>
    <t>Bussy-Albieux</t>
  </si>
  <si>
    <t>HYUNDAI MINUTENESS</t>
  </si>
  <si>
    <t>GF Casting Solutions Herzogenburg</t>
  </si>
  <si>
    <t>HERZOGENBURG</t>
  </si>
  <si>
    <t>Continental Autom. sys.</t>
  </si>
  <si>
    <t>SEGUIN</t>
  </si>
  <si>
    <t>FACIL ( THAILAND) CO.,LTD</t>
  </si>
  <si>
    <t>Federal-Mogul Valvetrain</t>
  </si>
  <si>
    <t>BECKDORF</t>
  </si>
  <si>
    <t>Tru-Flex Sp. z o.o.</t>
  </si>
  <si>
    <t>Zimna Wodka</t>
  </si>
  <si>
    <t>DYNA METAL CO., LTD.</t>
  </si>
  <si>
    <t>CELAYA</t>
  </si>
  <si>
    <t>THIEME CORPORATION</t>
  </si>
  <si>
    <t>Saint Charles</t>
  </si>
  <si>
    <t>ISPT, LLC</t>
  </si>
  <si>
    <t>HOUSTON</t>
  </si>
  <si>
    <t>SHANGHAI KONGSBERG AUTO DONGFENG</t>
  </si>
  <si>
    <t>ACTIA INDIA PVT. LTD.</t>
  </si>
  <si>
    <t>WV INDUSTRIA METALURGICA</t>
  </si>
  <si>
    <t>ZF INDIA PRIVATE LIMITED</t>
  </si>
  <si>
    <t>AUNDE DO BRASIL S.A.</t>
  </si>
  <si>
    <t>ITAQUAQUECETUBA</t>
  </si>
  <si>
    <t>AAA Sales &amp; Engineering, Inc.</t>
  </si>
  <si>
    <t>ANGOLA</t>
  </si>
  <si>
    <t>ORLACO INC.</t>
  </si>
  <si>
    <t>JASPER</t>
  </si>
  <si>
    <t>SUMMIT AUTO SEATS IND.</t>
  </si>
  <si>
    <t>BANGSAOTHONG,SAMUTPRAKARN</t>
  </si>
  <si>
    <t>Zhejiang Yuejin Machine Co.,Ltd.</t>
  </si>
  <si>
    <t>DEQING</t>
  </si>
  <si>
    <t>ILJIN Bearing Art</t>
  </si>
  <si>
    <t>Yeongju</t>
  </si>
  <si>
    <t>ACRO INDUSTRIES</t>
  </si>
  <si>
    <t>ROCHESTER</t>
  </si>
  <si>
    <t>Federal-Mogul Compo.Moto. Ltda</t>
  </si>
  <si>
    <t>SANTO ANDRE</t>
  </si>
  <si>
    <t>Shashi Jiulong Power</t>
  </si>
  <si>
    <t>JINGZHOU</t>
  </si>
  <si>
    <t>METHAL COMPANY IND LTDA</t>
  </si>
  <si>
    <t>FAZENDA RIO GRANDE</t>
  </si>
  <si>
    <t>Faurecia Emission</t>
  </si>
  <si>
    <t>Varesina Stampi</t>
  </si>
  <si>
    <t>Vercelli</t>
  </si>
  <si>
    <t>LINCOLN INDUSTRIES</t>
  </si>
  <si>
    <t>FAST AUTO DRIVE(THAILAND) CO.,LTD</t>
  </si>
  <si>
    <t>PHD Pecas E Componentes</t>
  </si>
  <si>
    <t>Colombo</t>
  </si>
  <si>
    <t>MAHLE BEHR USA INC.</t>
  </si>
  <si>
    <t>XENIA</t>
  </si>
  <si>
    <t>WAYNE STEEL SUPPLY</t>
  </si>
  <si>
    <t>FORT WAYNE</t>
  </si>
  <si>
    <t>YINLUN TDI, LLC.</t>
  </si>
  <si>
    <t>ONTARIO</t>
  </si>
  <si>
    <t>Tazm Technology Co.,Ltd.</t>
  </si>
  <si>
    <t>Saitama</t>
  </si>
  <si>
    <t>IMS Emballage AB</t>
  </si>
  <si>
    <t>Kopparberg</t>
  </si>
  <si>
    <t>Marugo Rubber Industries Ltd</t>
  </si>
  <si>
    <t>KURASHIKI</t>
  </si>
  <si>
    <t>Prevost Car US</t>
  </si>
  <si>
    <t>Winter Garden</t>
  </si>
  <si>
    <t>ITI INDUSTRIALE SRL</t>
  </si>
  <si>
    <t>Pero</t>
  </si>
  <si>
    <t>DANA UK DRIVESHAFT LTD</t>
  </si>
  <si>
    <t>WELLINGBOROUGH</t>
  </si>
  <si>
    <t>Hutchinson Sealing Systems, Inc.</t>
  </si>
  <si>
    <t>WYTHEVILLE</t>
  </si>
  <si>
    <t>TRELLEBORG INDUSTRIE SAS</t>
  </si>
  <si>
    <t>Clermont-Ferrand</t>
  </si>
  <si>
    <t>DANA INDUSTRIAS LTDA</t>
  </si>
  <si>
    <t>JUNDIAÍ</t>
  </si>
  <si>
    <t>Hirooka Tekko Co Ltd</t>
  </si>
  <si>
    <t>KUKI-SHI</t>
  </si>
  <si>
    <t>Boryszew Plastic Rus OOO</t>
  </si>
  <si>
    <t>DZERZHINSK</t>
  </si>
  <si>
    <t>Rane (Madras) Limited</t>
  </si>
  <si>
    <t>VARNAVASI</t>
  </si>
  <si>
    <t>JK Fenner India Limited</t>
  </si>
  <si>
    <t>MADURAI</t>
  </si>
  <si>
    <t>NHK Spring (Thailand) Co.Ltd.</t>
  </si>
  <si>
    <t>BANGPAKONG</t>
  </si>
  <si>
    <t>Axles India Limited</t>
  </si>
  <si>
    <t>Sriperumbudur</t>
  </si>
  <si>
    <t>Dana India Private Ltd</t>
  </si>
  <si>
    <t>GKN Sinter Metals &amp; Forge</t>
  </si>
  <si>
    <t>Hückeswagen</t>
  </si>
  <si>
    <t>ALU -MET Sp. z o.o. Odlewnia</t>
  </si>
  <si>
    <t>Krosno</t>
  </si>
  <si>
    <t>Belmaks Metal India Ltd</t>
  </si>
  <si>
    <t>CJ Automotive Limited</t>
  </si>
  <si>
    <t>Summit Leamchabang</t>
  </si>
  <si>
    <t>METALUS INC.</t>
  </si>
  <si>
    <t>DRUMMONDVILLE</t>
  </si>
  <si>
    <t>Iac Apm Automotive Syst</t>
  </si>
  <si>
    <t>Varroc Polymer Pvt Ltd</t>
  </si>
  <si>
    <t>Summit Fuji Kurata</t>
  </si>
  <si>
    <t>Alta Equipment Company</t>
  </si>
  <si>
    <t>Tenneco Automotive India</t>
  </si>
  <si>
    <t>Wiehl</t>
  </si>
  <si>
    <t>Hutchinson Automo RubPro</t>
  </si>
  <si>
    <t>WUHAN</t>
  </si>
  <si>
    <t>Summit Laemchabang ABW</t>
  </si>
  <si>
    <t>Tungsukla Sriracha Cholburi</t>
  </si>
  <si>
    <t>Daito Large Mirror (Thailand)</t>
  </si>
  <si>
    <t>Sriracha</t>
  </si>
  <si>
    <t>Indo Shell Mould Limited</t>
  </si>
  <si>
    <t>Perundurai</t>
  </si>
  <si>
    <t>Varroc Lighting Sys Pvt</t>
  </si>
  <si>
    <t>Amata Nakorn Ind. Estate</t>
  </si>
  <si>
    <t>Thai Rung Union Car</t>
  </si>
  <si>
    <t>PT UD Astra Motor Indonesia</t>
  </si>
  <si>
    <t>Jakarta</t>
  </si>
  <si>
    <t>SONIMA</t>
  </si>
  <si>
    <t>HOLLY</t>
  </si>
  <si>
    <t>ASIENTOS VEH. ASTRON</t>
  </si>
  <si>
    <t>Cuautitlan Izcalli</t>
  </si>
  <si>
    <t>TURBO ENERGY PRIVATE</t>
  </si>
  <si>
    <t>ACCURATE GAUGE</t>
  </si>
  <si>
    <t>Rochester Hills/Detroit</t>
  </si>
  <si>
    <t>Parker Hannifin Corp</t>
  </si>
  <si>
    <t>Holly Springs, Marshall</t>
  </si>
  <si>
    <t>Gekoplast S.A.</t>
  </si>
  <si>
    <t>Krupski Młyn</t>
  </si>
  <si>
    <t>VIP,GTO Reman Schenker</t>
  </si>
  <si>
    <t>Vomac Truck</t>
  </si>
  <si>
    <t>Terre Haute</t>
  </si>
  <si>
    <t>Radiadores Ordonez</t>
  </si>
  <si>
    <t>Castellón de la Plana</t>
  </si>
  <si>
    <t>Bennett Manufacturing Services</t>
  </si>
  <si>
    <t>Stoke on Trent</t>
  </si>
  <si>
    <t>Optimas (Suzhou) Trading</t>
  </si>
  <si>
    <t>SIP, SUZHOU, Jiangsu</t>
  </si>
  <si>
    <t>P.P.U. POMEL SP. Z O.O.</t>
  </si>
  <si>
    <t>WYSZKÓW</t>
  </si>
  <si>
    <t>Swecon Anläg</t>
  </si>
  <si>
    <t>Multimatic Niche</t>
  </si>
  <si>
    <t>Hethel</t>
  </si>
  <si>
    <t>DEFLEX INNOVATIONS INC</t>
  </si>
  <si>
    <t>BERLIN, NH</t>
  </si>
  <si>
    <t>GMA Manufacturing</t>
  </si>
  <si>
    <t>Huntingdon Valley</t>
  </si>
  <si>
    <t>Volvo CE Parts</t>
  </si>
  <si>
    <t>KUSAUTO EUROPE B.V</t>
  </si>
  <si>
    <t>EINDHOVEN</t>
  </si>
  <si>
    <t>Littelfuse Commercial Vehicle</t>
  </si>
  <si>
    <t>LEGNAGO</t>
  </si>
  <si>
    <t>NTN-SNR Rulmenti</t>
  </si>
  <si>
    <t>CONTITECH FLUID</t>
  </si>
  <si>
    <t>Subotica</t>
  </si>
  <si>
    <t>RS</t>
  </si>
  <si>
    <t>Taiko unyu Kanto branch</t>
  </si>
  <si>
    <t>MITHRA KYOKUTO SPV CO. PVT. LTD</t>
  </si>
  <si>
    <t>VIJAYAWADA</t>
  </si>
  <si>
    <t>OMP Piccinelli Srl</t>
  </si>
  <si>
    <t>Calliano</t>
  </si>
  <si>
    <t>GNA Gears Ltd.</t>
  </si>
  <si>
    <t>Hoshiarpur</t>
  </si>
  <si>
    <t>MECAPLAST ST MAGUERITE</t>
  </si>
  <si>
    <t>SAINTE-MARGUERITE</t>
  </si>
  <si>
    <t>GHAZIABAD PREC. PROD.</t>
  </si>
  <si>
    <t>RAAL SA</t>
  </si>
  <si>
    <t>BISTRITA</t>
  </si>
  <si>
    <t>RebSto GmbH Lohngleitschleiferei</t>
  </si>
  <si>
    <t>Malsch</t>
  </si>
  <si>
    <t>Nelson(Changzhou)Tubing</t>
  </si>
  <si>
    <t>JOPP INTERIOR HUNGARY</t>
  </si>
  <si>
    <t>SZOLNOK</t>
  </si>
  <si>
    <t>Fuyao Europe GmbH</t>
  </si>
  <si>
    <t>LEINGARTEN</t>
  </si>
  <si>
    <t>ml&amp;s manufacturing, logistics &amp; ser</t>
  </si>
  <si>
    <t>Greifswald</t>
  </si>
  <si>
    <t>SIC LAZARO Polska Sp. z o.o.</t>
  </si>
  <si>
    <t>POLICE</t>
  </si>
  <si>
    <t>Hydraulic and Pneumatic Sales, Inc.</t>
  </si>
  <si>
    <t>International Alexander SRL</t>
  </si>
  <si>
    <t>ARAD</t>
  </si>
  <si>
    <t>ALLISON TRANSMISSIONS</t>
  </si>
  <si>
    <t>TITANX ENGINE COOLING</t>
  </si>
  <si>
    <t>SKF Logistics Services</t>
  </si>
  <si>
    <t>Tongeren</t>
  </si>
  <si>
    <t>SAPA EXTRUSIONS NOTH AMERICA</t>
  </si>
  <si>
    <t>PHOENIX</t>
  </si>
  <si>
    <t>ES HYDAGENT AB</t>
  </si>
  <si>
    <t>Westfalia Metal s.r.o</t>
  </si>
  <si>
    <t>Jürgen Köhle Fertigungstechnik e.K.</t>
  </si>
  <si>
    <t>Greifenberg</t>
  </si>
  <si>
    <t>Western Truck Parts &amp; Equipment</t>
  </si>
  <si>
    <t>TURLOCK</t>
  </si>
  <si>
    <t>MECELEC</t>
  </si>
  <si>
    <t>MAUVES</t>
  </si>
  <si>
    <t>SETFORGE La Clayette</t>
  </si>
  <si>
    <t>LA CLAYETTE</t>
  </si>
  <si>
    <t>VAL GIOVANNI E FIGLI</t>
  </si>
  <si>
    <t>Rivara</t>
  </si>
  <si>
    <t>EG (SHANGHAI) COMMERCIAL</t>
  </si>
  <si>
    <t>Rempower Derby</t>
  </si>
  <si>
    <t>Derby</t>
  </si>
  <si>
    <t>HAPPY FORGINGS LTD</t>
  </si>
  <si>
    <t>LUDHIANA</t>
  </si>
  <si>
    <t>Logistik Center Pall GmbH (LCP)</t>
  </si>
  <si>
    <t>Grosspetersdorf</t>
  </si>
  <si>
    <t>Harman Becker Automotive Systems</t>
  </si>
  <si>
    <t>Székesfehérvár</t>
  </si>
  <si>
    <t>PERARDI E GRESINO S.R.L.</t>
  </si>
  <si>
    <t>FAVRIA</t>
  </si>
  <si>
    <t>CHENGDU JONES HAOLONG</t>
  </si>
  <si>
    <t>CHENGDU</t>
  </si>
  <si>
    <t>Axthelm + Zufall GmbH &amp; Co. KG</t>
  </si>
  <si>
    <t>Nohra</t>
  </si>
  <si>
    <t>MHG Fahrzeugtechnik GmbH</t>
  </si>
  <si>
    <t>Heubach</t>
  </si>
  <si>
    <t>Delphi Diesel</t>
  </si>
  <si>
    <t>TEC Equipment</t>
  </si>
  <si>
    <t>Fife</t>
  </si>
  <si>
    <t>CONVERTING COMPANY SP. Z.O.O.</t>
  </si>
  <si>
    <t>SEDZINY</t>
  </si>
  <si>
    <t>WASEM PACKAGING &amp; CRATING</t>
  </si>
  <si>
    <t>COLUMBUS</t>
  </si>
  <si>
    <t>Automotive Components Floby AB</t>
  </si>
  <si>
    <t>FLOBY</t>
  </si>
  <si>
    <t>TAESUNG HEAVY EQUIPMENT</t>
  </si>
  <si>
    <t>Seoul</t>
  </si>
  <si>
    <t>LEONI WIRING SYST.BERRECHID</t>
  </si>
  <si>
    <t>BERRECHID</t>
  </si>
  <si>
    <t>MA</t>
  </si>
  <si>
    <t>Anguk Co. Ltd</t>
  </si>
  <si>
    <t>ROSATI SRL</t>
  </si>
  <si>
    <t>Trevenzuolo</t>
  </si>
  <si>
    <t>SUPERIOR TRIM MX GNL</t>
  </si>
  <si>
    <t>GARCIA</t>
  </si>
  <si>
    <t>WESTFALIA, INC.</t>
  </si>
  <si>
    <t>bristol</t>
  </si>
  <si>
    <t>NELSON GLOBAL PROD US</t>
  </si>
  <si>
    <t>Black River Falls</t>
  </si>
  <si>
    <t>MAYVILLE ENGINEERING</t>
  </si>
  <si>
    <t>D R GAUMER METAL FABRICATOR</t>
  </si>
  <si>
    <t>SEWON CO.,LTD</t>
  </si>
  <si>
    <t>Wonju</t>
  </si>
  <si>
    <t>Muller India Pvt Ltd</t>
  </si>
  <si>
    <t>HARYANA</t>
  </si>
  <si>
    <t>Angstrom TruForge Kft.</t>
  </si>
  <si>
    <t>Busch-Hungaria Kft</t>
  </si>
  <si>
    <t>Győr</t>
  </si>
  <si>
    <t>ALFA LAVAL INC.</t>
  </si>
  <si>
    <t>Gate 7 Ltd</t>
  </si>
  <si>
    <t>Gateshead</t>
  </si>
  <si>
    <t>Sunghwa Machinery</t>
  </si>
  <si>
    <t>VDL Laktechniek</t>
  </si>
  <si>
    <t>Wema Environmental</t>
  </si>
  <si>
    <t>LTM INDUST E COMERCIO</t>
  </si>
  <si>
    <t>PARKER HANNIFIN RACOR</t>
  </si>
  <si>
    <t>MODESTO</t>
  </si>
  <si>
    <t>TEK Auto.Sri Unipersonale</t>
  </si>
  <si>
    <t>Ancona</t>
  </si>
  <si>
    <t>Volvo Components Llc</t>
  </si>
  <si>
    <t>RT-Friedrichshafen</t>
  </si>
  <si>
    <t>MULTI-WING s.r.o.</t>
  </si>
  <si>
    <t>NOVY BYDZOV</t>
  </si>
  <si>
    <t>O'BRIEN STEEL SERVICE CO.</t>
  </si>
  <si>
    <t>Peoria</t>
  </si>
  <si>
    <t>RDO Truck Center</t>
  </si>
  <si>
    <t>Norfolk</t>
  </si>
  <si>
    <t>VALEO S.P.A SISTEMI</t>
  </si>
  <si>
    <t>Volvo Group Truck Tech.</t>
  </si>
  <si>
    <t>Jardlers Akeri AB</t>
  </si>
  <si>
    <t>Lindesberg</t>
  </si>
  <si>
    <t>Interfoam Ltd</t>
  </si>
  <si>
    <t>Kempston</t>
  </si>
  <si>
    <t>DELPHI AUTOMOTIVE SYSTEMS DO BRASIL</t>
  </si>
  <si>
    <t>PIRACICABA</t>
  </si>
  <si>
    <t>Flexitech Europe SAS</t>
  </si>
  <si>
    <t>Saint-André-le-Puy</t>
  </si>
  <si>
    <t>conTeyor international NV</t>
  </si>
  <si>
    <t>Merelbeke</t>
  </si>
  <si>
    <t>SANKO GOSEI UK LTD</t>
  </si>
  <si>
    <t>SKELMERSDALE</t>
  </si>
  <si>
    <t>Jilin Yuanfang Mach</t>
  </si>
  <si>
    <t>HUADIAN</t>
  </si>
  <si>
    <t>TUBOPRESS COMPONENTESIND</t>
  </si>
  <si>
    <t>ARAUCARIA</t>
  </si>
  <si>
    <t>CHEONG-SA PRECISION</t>
  </si>
  <si>
    <t>Smethwick Drop Forge LTD</t>
  </si>
  <si>
    <t>Kidderminster</t>
  </si>
  <si>
    <t>SIKA BELGIUM NV</t>
  </si>
  <si>
    <t>NAZARETH</t>
  </si>
  <si>
    <t>Intercargo Logistics NV</t>
  </si>
  <si>
    <t>Evergem</t>
  </si>
  <si>
    <t>Flexible Metal s.r.o.</t>
  </si>
  <si>
    <t>Praha</t>
  </si>
  <si>
    <t>ADVANCED STEEL TECHNOLOGY</t>
  </si>
  <si>
    <t>ROME</t>
  </si>
  <si>
    <t>ZSF INDUSTRIES, INC.</t>
  </si>
  <si>
    <t>Norgren GMBH</t>
  </si>
  <si>
    <t>Alpen</t>
  </si>
  <si>
    <t>SAINT PAULS</t>
  </si>
  <si>
    <t>DongWoo Machinery &amp; Engineering</t>
  </si>
  <si>
    <t>Carlingswitch Mfg. Co.</t>
  </si>
  <si>
    <t>ZHONGSHAN</t>
  </si>
  <si>
    <t>Sungwon Industrial</t>
  </si>
  <si>
    <t>GIMHAE</t>
  </si>
  <si>
    <t>Polmor Sp. z.o.o</t>
  </si>
  <si>
    <t>Bytow</t>
  </si>
  <si>
    <t>CECOMP</t>
  </si>
  <si>
    <t>Piobesi Torinese</t>
  </si>
  <si>
    <t>E And K Trading Co Ltd</t>
  </si>
  <si>
    <t>DINEX INC</t>
  </si>
  <si>
    <t>Ningbo Xuelong Co Ltd</t>
  </si>
  <si>
    <t>VEYANCE TECHNOLOGIES INC.</t>
  </si>
  <si>
    <t>CD. Delicias</t>
  </si>
  <si>
    <t>Sa-ba Endustriyel Urunler</t>
  </si>
  <si>
    <t>Stoneridge APE</t>
  </si>
  <si>
    <t>INFUN FOR, S.P.A IT RVO</t>
  </si>
  <si>
    <t>ROVIGO</t>
  </si>
  <si>
    <t>SEBRING TECHNOLOGY GMBH</t>
  </si>
  <si>
    <t>VOITSBERG</t>
  </si>
  <si>
    <t>Hyupshin hydraulic company</t>
  </si>
  <si>
    <t>HUBER+SUHNER AMERICA LATINA LTDA</t>
  </si>
  <si>
    <t>CACAPAVA</t>
  </si>
  <si>
    <t>Vanguard Truck Center of Commerce</t>
  </si>
  <si>
    <t>Commerce</t>
  </si>
  <si>
    <t>TIANRUN CRANKSHAFT CO.LTD</t>
  </si>
  <si>
    <t>WEIHAI</t>
  </si>
  <si>
    <t>GATES Corporation US</t>
  </si>
  <si>
    <t>Specialized Mech Serv</t>
  </si>
  <si>
    <t>PRECISION CUT INDUSTRIES EHA</t>
  </si>
  <si>
    <t>HANOVER</t>
  </si>
  <si>
    <t>IOCHPE MAXION SA</t>
  </si>
  <si>
    <t>CRUZEIRO</t>
  </si>
  <si>
    <t>Calsina Carre (Lear Corp)</t>
  </si>
  <si>
    <t>VALLS (Tarragona)</t>
  </si>
  <si>
    <t>Industrialesud s.p.a</t>
  </si>
  <si>
    <t>San Nicolò a Tordino</t>
  </si>
  <si>
    <t>AMI INDUSTRIES</t>
  </si>
  <si>
    <t>LEWISTON</t>
  </si>
  <si>
    <t>Indiana Mills &amp; Manufacturing Inc.</t>
  </si>
  <si>
    <t>DONG KUCK Co., Ltd.</t>
  </si>
  <si>
    <t>V.G.V. S.r.l.</t>
  </si>
  <si>
    <t>Calvisano</t>
  </si>
  <si>
    <t>JBM MA AUTOMOTIVE PVT LTD</t>
  </si>
  <si>
    <t>CARROSSERIES TOLERIES</t>
  </si>
  <si>
    <t>CERIZAY</t>
  </si>
  <si>
    <t>ELRINGKLINGER ITALIA S R L</t>
  </si>
  <si>
    <t>SETTIMO TORINESE</t>
  </si>
  <si>
    <t>Sonima Kft</t>
  </si>
  <si>
    <t>Bodajk</t>
  </si>
  <si>
    <t>Tropack Repair</t>
  </si>
  <si>
    <t>Dae Sung Industrial</t>
  </si>
  <si>
    <t>Haman-gun</t>
  </si>
  <si>
    <t>SENATOR INTERNATIONAL LOGISTICS GMB</t>
  </si>
  <si>
    <t>Ventura Systems C.V.</t>
  </si>
  <si>
    <t>BOLSWARD</t>
  </si>
  <si>
    <t>KNORR-BREMSE Com Veh Sys</t>
  </si>
  <si>
    <t>Sakado</t>
  </si>
  <si>
    <t>BOS PLASTICS SYSTEMS HUNGARY</t>
  </si>
  <si>
    <t>GYORLADAMER</t>
  </si>
  <si>
    <t>BAPL Rototech Private</t>
  </si>
  <si>
    <t>Fundicao Balancins</t>
  </si>
  <si>
    <t>Embu-Guacu</t>
  </si>
  <si>
    <t>DAEKYUNG PRESISION</t>
  </si>
  <si>
    <t>Consolidated Metco Inc</t>
  </si>
  <si>
    <t>Robert Bosch doo</t>
  </si>
  <si>
    <t>Simanovci</t>
  </si>
  <si>
    <t>YAMATO TRANSPORT EUROPE</t>
  </si>
  <si>
    <t>Rotterdam</t>
  </si>
  <si>
    <t>YUSEN LOGISTICS</t>
  </si>
  <si>
    <t>Ridderkerk</t>
  </si>
  <si>
    <t>ROOTS CAST PRIVATE</t>
  </si>
  <si>
    <t>Coimbatore</t>
  </si>
  <si>
    <t>Metalúrgica Madrileña, S.A.</t>
  </si>
  <si>
    <t>Alcalá de Henares</t>
  </si>
  <si>
    <t>Adient Strakonice s.r.o</t>
  </si>
  <si>
    <t>STRAKONICE</t>
  </si>
  <si>
    <t>BURGAFLEX B.V.</t>
  </si>
  <si>
    <t>ETTEN-LEUR</t>
  </si>
  <si>
    <t>STARSPRINGS USA INC</t>
  </si>
  <si>
    <t>PELZER DA BAHIA LTDA</t>
  </si>
  <si>
    <t>TAUBATE</t>
  </si>
  <si>
    <t>Takara Sangyo Co Ltd</t>
  </si>
  <si>
    <t>FUJI</t>
  </si>
  <si>
    <t>Qinhuangdao Castec Industrial</t>
  </si>
  <si>
    <t>Qinhuangdao</t>
  </si>
  <si>
    <t>PIERBURG PUMP TECHNOLOGY GMBH</t>
  </si>
  <si>
    <t>HARTHA</t>
  </si>
  <si>
    <t>ZKW MEXICO</t>
  </si>
  <si>
    <t>SILAO</t>
  </si>
  <si>
    <t>MIKUNI AMERICAN CORP</t>
  </si>
  <si>
    <t>PHARR</t>
  </si>
  <si>
    <t>CONTITECH MEXICANA</t>
  </si>
  <si>
    <t>SAN LUIS POTOSÍ</t>
  </si>
  <si>
    <t>YOUNG-CHANG ENG CO.</t>
  </si>
  <si>
    <t>Namwoo Industries Co. Ltd</t>
  </si>
  <si>
    <t>Danfoss Power Solutions S.r.l.</t>
  </si>
  <si>
    <t>CASTEL SAN PIETRO TERME</t>
  </si>
  <si>
    <t>DANA SPICER(THAILAND) LTD.</t>
  </si>
  <si>
    <t>Zhejiang Tianma Bearing</t>
  </si>
  <si>
    <t>Huzhou</t>
  </si>
  <si>
    <t>USITECHNOV INDUSTRIES</t>
  </si>
  <si>
    <t>SAINTE-MARIE</t>
  </si>
  <si>
    <t>A TEKNIK i Robertsfors AB</t>
  </si>
  <si>
    <t>Robertsfors</t>
  </si>
  <si>
    <t>TrelleborgVibracoustic Ltd.</t>
  </si>
  <si>
    <t>FRANKLIN TUBULAR PRODUCTS</t>
  </si>
  <si>
    <t>FRANKLIN</t>
  </si>
  <si>
    <t>Origom Spa IT</t>
  </si>
  <si>
    <t>Viadanica</t>
  </si>
  <si>
    <t>TORCOMP BRASIL USINAGEM</t>
  </si>
  <si>
    <t>SÃO PAULO</t>
  </si>
  <si>
    <t>JIN SUNG HEAVY INDUSTRIES</t>
  </si>
  <si>
    <t>TICON Logistics Park</t>
  </si>
  <si>
    <t>T.Bangsamak,A.Bankpakong,ChaChoeng</t>
  </si>
  <si>
    <t>HDO DRUCKGUSS GmbH</t>
  </si>
  <si>
    <t>Paderborn</t>
  </si>
  <si>
    <t>Continental Auto Benelux</t>
  </si>
  <si>
    <t>Mechelen, Antwerpen</t>
  </si>
  <si>
    <t>Proseat Schwarzheide GmbH</t>
  </si>
  <si>
    <t>Schwarzheide</t>
  </si>
  <si>
    <t>Sungbo Industrial Co , Ltd</t>
  </si>
  <si>
    <t>LAKELAND PALLETS INC</t>
  </si>
  <si>
    <t>LYON CINTRAGE SEIGNOBOS EUROCN</t>
  </si>
  <si>
    <t>Dong hoon Tech</t>
  </si>
  <si>
    <t>PKC EESTI AS</t>
  </si>
  <si>
    <t>Panevezys</t>
  </si>
  <si>
    <t>RENAULT TRUCKS DÉFENSE</t>
  </si>
  <si>
    <t>SAINT-NAZAIRE</t>
  </si>
  <si>
    <t>NELSON GLOBAL PRODUCTS AUSTRALIA</t>
  </si>
  <si>
    <t>SCORESBY</t>
  </si>
  <si>
    <t>OOO Aek</t>
  </si>
  <si>
    <t>Brembo (Nanjing) Brake</t>
  </si>
  <si>
    <t>Taicang Huaqing Co Ltd</t>
  </si>
  <si>
    <t>Sona BLW Präzisionsschmiede GmbH</t>
  </si>
  <si>
    <t>München</t>
  </si>
  <si>
    <t>VEHICLE IMPROVEMENT PRODUCTS</t>
  </si>
  <si>
    <t>ANTIOCH</t>
  </si>
  <si>
    <t>HYDAC ELECTRONIC, S.R.O.</t>
  </si>
  <si>
    <t>TVRDOSIN</t>
  </si>
  <si>
    <t>Hermanders AB</t>
  </si>
  <si>
    <t>Töreboda</t>
  </si>
  <si>
    <t>RICO FLUIDTRONICS LIMITED</t>
  </si>
  <si>
    <t>M&amp;K Truck Centers</t>
  </si>
  <si>
    <t>Fides Group s.r.p.</t>
  </si>
  <si>
    <t>Hostinne</t>
  </si>
  <si>
    <t>IBS TECHNOLOGY SPA</t>
  </si>
  <si>
    <t>Tradate</t>
  </si>
  <si>
    <t>INTERNATIONAL AUTOMOTIVE COMPONENTS</t>
  </si>
  <si>
    <t>STRASBURG</t>
  </si>
  <si>
    <t>META INDUSTRIE SAS</t>
  </si>
  <si>
    <t>Malemort-sur-Corrèze</t>
  </si>
  <si>
    <t>SAF-HOLLAND (AUST) PTY LTD</t>
  </si>
  <si>
    <t>MELTON</t>
  </si>
  <si>
    <t>THYSSEN KRUPP</t>
  </si>
  <si>
    <t>PUEBLA</t>
  </si>
  <si>
    <t>Proton Finishing Hillerstorp AB</t>
  </si>
  <si>
    <t>GATR of Elk River</t>
  </si>
  <si>
    <t>Elk River</t>
  </si>
  <si>
    <t>Swt Paper AB</t>
  </si>
  <si>
    <t>Varberg</t>
  </si>
  <si>
    <t>Champion Laboratories</t>
  </si>
  <si>
    <t>Albion</t>
  </si>
  <si>
    <t>TRIMARK CORP.</t>
  </si>
  <si>
    <t>NEW HAMPTON</t>
  </si>
  <si>
    <t>Mack Truck Parts</t>
  </si>
  <si>
    <t>Mack Defense / Prevost</t>
  </si>
  <si>
    <t>Levis</t>
  </si>
  <si>
    <t>SANDEN INTERNATIONAL (USA) INC</t>
  </si>
  <si>
    <t>WYLIE</t>
  </si>
  <si>
    <t>AMV38</t>
  </si>
  <si>
    <t>Voiron</t>
  </si>
  <si>
    <t>DAIDO KOGYO CO LTD</t>
  </si>
  <si>
    <t>Bandou City</t>
  </si>
  <si>
    <t>MILLER METAL INC.</t>
  </si>
  <si>
    <t>BRIDGEVILLE</t>
  </si>
  <si>
    <t>Thermo Packing Systems AB</t>
  </si>
  <si>
    <t>Bredaryd</t>
  </si>
  <si>
    <t>SHANDONG HUXIWANG GROUP</t>
  </si>
  <si>
    <t>HEZE</t>
  </si>
  <si>
    <t>Chihuahua</t>
  </si>
  <si>
    <t>Cahokia</t>
  </si>
  <si>
    <t>ABEILLON</t>
  </si>
  <si>
    <t>MONTREUIL</t>
  </si>
  <si>
    <t>SVENSK RENINGSINDUSTRI AB SE</t>
  </si>
  <si>
    <t>KUNGÄLV</t>
  </si>
  <si>
    <t>Comforsa 4</t>
  </si>
  <si>
    <t>Campdevánol</t>
  </si>
  <si>
    <t>GESTAMP WEST VIRGINIA</t>
  </si>
  <si>
    <t>SOUTH CHARLESTON</t>
  </si>
  <si>
    <t>AQ Lasertool (Jüri)</t>
  </si>
  <si>
    <t>Jüri</t>
  </si>
  <si>
    <t>STUMPP SCHUELE &amp; SOMAPPA AUTO</t>
  </si>
  <si>
    <t>BRAKES INDIA PRIVATE LTD</t>
  </si>
  <si>
    <t>RUTGERSON MARIN</t>
  </si>
  <si>
    <t>MARSTRAND</t>
  </si>
  <si>
    <t>FASTENAL COMPANY</t>
  </si>
  <si>
    <t>SAINT-ROMUALD</t>
  </si>
  <si>
    <t>WILBERT PLASTIC</t>
  </si>
  <si>
    <t>BELMONT</t>
  </si>
  <si>
    <t>SAFT AMERICA, INC.</t>
  </si>
  <si>
    <t>JACKSONVILLE</t>
  </si>
  <si>
    <t>ROBERT BOSCH MOTORES</t>
  </si>
  <si>
    <t>ITUPEVA</t>
  </si>
  <si>
    <t>AER - Stafford</t>
  </si>
  <si>
    <t>Cannock</t>
  </si>
  <si>
    <t>Nissan Trading Corp</t>
  </si>
  <si>
    <t>VISION RESOURCES OF CENTRAL PENN</t>
  </si>
  <si>
    <t>HARRISBURG</t>
  </si>
  <si>
    <t>ZEMCO MFG INC</t>
  </si>
  <si>
    <t>Exide Technologies GmbH</t>
  </si>
  <si>
    <t>BÜDINGEN</t>
  </si>
  <si>
    <t>WAUSAU Equipment Company</t>
  </si>
  <si>
    <t>NEW BERLIN</t>
  </si>
  <si>
    <t>STIMY SAS</t>
  </si>
  <si>
    <t>PAULX</t>
  </si>
  <si>
    <t>MILES RUBBER &amp; PACKING CO</t>
  </si>
  <si>
    <t>DELGA INDUSTRIA E COM</t>
  </si>
  <si>
    <t>Ferraz de Vasconcelos</t>
  </si>
  <si>
    <t>Schaeffler Korea Corp- Jeonju</t>
  </si>
  <si>
    <t>Jeonju</t>
  </si>
  <si>
    <t>Vanheede Environmental Services</t>
  </si>
  <si>
    <t>Geluwe</t>
  </si>
  <si>
    <t>Trakya Dokum San.</t>
  </si>
  <si>
    <t>Kirklareli</t>
  </si>
  <si>
    <t>Tr</t>
  </si>
  <si>
    <t>ARYA DIESEL MOTOR</t>
  </si>
  <si>
    <t>Eshtahard</t>
  </si>
  <si>
    <t>TPC COMPONENTS AB</t>
  </si>
  <si>
    <t>SFI OF TENNESSEE, LLC</t>
  </si>
  <si>
    <t>Flextronics International KFT.</t>
  </si>
  <si>
    <t>Zalaegerszeg</t>
  </si>
  <si>
    <t>Shandong Wenling Precision</t>
  </si>
  <si>
    <t>A 123 SYSTEMS</t>
  </si>
  <si>
    <t>LIVONIA</t>
  </si>
  <si>
    <t>Sealynx international</t>
  </si>
  <si>
    <t>Charleval</t>
  </si>
  <si>
    <t>Librandi</t>
  </si>
  <si>
    <t>Dana Corporation</t>
  </si>
  <si>
    <t>Chatham</t>
  </si>
  <si>
    <t>M C T ENGINEERING LIMITED</t>
  </si>
  <si>
    <t>HYVA(INDIA)PRIVATE LTD</t>
  </si>
  <si>
    <t>ASHLEY ALTEAMS INDIA PVT LTD</t>
  </si>
  <si>
    <t>P-development KFT.</t>
  </si>
  <si>
    <t>Kecskemet</t>
  </si>
  <si>
    <t>HAVIS INC.</t>
  </si>
  <si>
    <t>WARMINSTER</t>
  </si>
  <si>
    <t>Volvo Malaysia Sdn Bhd</t>
  </si>
  <si>
    <t>Shah Alam</t>
  </si>
  <si>
    <t>Dipesul Uruguaiana</t>
  </si>
  <si>
    <t>Uruguaiana-RS</t>
  </si>
  <si>
    <t>Gotemburgo Aracaju</t>
  </si>
  <si>
    <t>N.S. do Socorro-SE</t>
  </si>
  <si>
    <t>Gotemburgo Barreiras</t>
  </si>
  <si>
    <t>Barreiras-BA</t>
  </si>
  <si>
    <t>Gotemburgo Campina Grande</t>
  </si>
  <si>
    <t>Campina Grande-PB</t>
  </si>
  <si>
    <t>Gotemburgo Feira de Santana</t>
  </si>
  <si>
    <t>Feira de Santana</t>
  </si>
  <si>
    <t>Gotemburgo Luis Eduardo Magal</t>
  </si>
  <si>
    <t>Luis Eduardo Magalhaes-BA</t>
  </si>
  <si>
    <t>Gotemburgo Maceio</t>
  </si>
  <si>
    <t>Maceio-AL</t>
  </si>
  <si>
    <t>Gotemburgo Natal</t>
  </si>
  <si>
    <t>Sao Jose de Mipibu-RN</t>
  </si>
  <si>
    <t>Gotemburgo Recife</t>
  </si>
  <si>
    <t>Jaboatao dos Guararapes-PE</t>
  </si>
  <si>
    <t>Gotemburgo Salvador</t>
  </si>
  <si>
    <t>Simoes Filho-BA</t>
  </si>
  <si>
    <t>Laponia Araçatuba</t>
  </si>
  <si>
    <t>Araçatuba</t>
  </si>
  <si>
    <t>Laponia Araraquara</t>
  </si>
  <si>
    <t>Araraquara-SP</t>
  </si>
  <si>
    <t>Laponia Ourinhos</t>
  </si>
  <si>
    <t>Ourinhos-SP</t>
  </si>
  <si>
    <t>Auto Sueco CO Vilhena</t>
  </si>
  <si>
    <t>Vilhena</t>
  </si>
  <si>
    <t>Auto Sueco SP ABC</t>
  </si>
  <si>
    <t>Auto Sueco SP Campinas</t>
  </si>
  <si>
    <t>Auto Sueco SP Guarulhos</t>
  </si>
  <si>
    <t>Auto Sueco SP Jaragua</t>
  </si>
  <si>
    <t>Auto Sueco SP Limeira</t>
  </si>
  <si>
    <t>Auto Sueco SP Porto Ferreira</t>
  </si>
  <si>
    <t>Porto Ferreira</t>
  </si>
  <si>
    <t>Auto Sueco SP Santos</t>
  </si>
  <si>
    <t>Santos</t>
  </si>
  <si>
    <t>Dicave Araquari</t>
  </si>
  <si>
    <t>Araquari</t>
  </si>
  <si>
    <t>Dicave Blumenau</t>
  </si>
  <si>
    <t>Dicave Cacador</t>
  </si>
  <si>
    <t>Cacador</t>
  </si>
  <si>
    <t>Dicave Chapeco</t>
  </si>
  <si>
    <t>Chapeco</t>
  </si>
  <si>
    <t>Dicave Concordia</t>
  </si>
  <si>
    <t>Concordia</t>
  </si>
  <si>
    <t>Dicave Icara</t>
  </si>
  <si>
    <t>Icara</t>
  </si>
  <si>
    <t>Laponia Regente Feijo</t>
  </si>
  <si>
    <t>Regente Feijo-SP</t>
  </si>
  <si>
    <t>Laponia Ribeirao Preto</t>
  </si>
  <si>
    <t>Ribeirao Preto-SP</t>
  </si>
  <si>
    <t>Laponia Sao Jose do Rio Preto</t>
  </si>
  <si>
    <t>Sao Jose do Rio Preto-SP</t>
  </si>
  <si>
    <t>Laponia Sao Manuel</t>
  </si>
  <si>
    <t>Sao Manuel-SP</t>
  </si>
  <si>
    <t>Laponia Sorocaba</t>
  </si>
  <si>
    <t>Sorocaba-SP</t>
  </si>
  <si>
    <t>Luvep Linhares-ES</t>
  </si>
  <si>
    <t>Linhares-ES</t>
  </si>
  <si>
    <t>Luvep Teixeira de Freitas-BA</t>
  </si>
  <si>
    <t>Teixeira de Freitas-BA</t>
  </si>
  <si>
    <t>Luvep Viana-ES</t>
  </si>
  <si>
    <t>Viana-ES</t>
  </si>
  <si>
    <t>Luvep Vitoria da Conquista-BA</t>
  </si>
  <si>
    <t>Vitoria da Conquista-BA</t>
  </si>
  <si>
    <t>Nordica Cascavel</t>
  </si>
  <si>
    <t>Cascavel-PR</t>
  </si>
  <si>
    <t>Nordica Curitiba</t>
  </si>
  <si>
    <t>Curitiba-PR</t>
  </si>
  <si>
    <t>Nordica Foz do Iguacu</t>
  </si>
  <si>
    <t>Foz do Iguacu-PR</t>
  </si>
  <si>
    <t>Nordica Guarapuava</t>
  </si>
  <si>
    <t>Guarapuava-PR</t>
  </si>
  <si>
    <t>Nordica Marmeleiro</t>
  </si>
  <si>
    <t>Marmeleiro-PR</t>
  </si>
  <si>
    <t>Treviso Duque de Caxias</t>
  </si>
  <si>
    <t>Duque de Caxias-RJ</t>
  </si>
  <si>
    <t>Treviso Governador Valad</t>
  </si>
  <si>
    <t>Governador Valadares-MG</t>
  </si>
  <si>
    <t>Treviso Itaborai</t>
  </si>
  <si>
    <t>Itaborai-RJ</t>
  </si>
  <si>
    <t>Treviso Juiz de Fora</t>
  </si>
  <si>
    <t>Juiz de Fora-MG</t>
  </si>
  <si>
    <t>Treviso Montes Claros</t>
  </si>
  <si>
    <t>Montes Claros-MG</t>
  </si>
  <si>
    <t>Treviso Patos de Minas</t>
  </si>
  <si>
    <t>Patos de Minas-MG</t>
  </si>
  <si>
    <t>Treviso Pouso Alegre</t>
  </si>
  <si>
    <t>Pouso Alegre-MG</t>
  </si>
  <si>
    <t>Treviso Sete Lagoas</t>
  </si>
  <si>
    <t>Sete Lagoas-MG</t>
  </si>
  <si>
    <t>Rivesa Campo Grande-MS</t>
  </si>
  <si>
    <t>Campo Grande-MS</t>
  </si>
  <si>
    <t>Rivesa Cruzeiro do Oeste</t>
  </si>
  <si>
    <t>Cruzeiro do Oeste-PR</t>
  </si>
  <si>
    <t>Rivesa Dourados-MS</t>
  </si>
  <si>
    <t>Dourados-MS</t>
  </si>
  <si>
    <t>Rivesa Londrina-PR</t>
  </si>
  <si>
    <t>Londrina-PR</t>
  </si>
  <si>
    <t>Rivesa Maringa-PR</t>
  </si>
  <si>
    <t>Maringa-PR</t>
  </si>
  <si>
    <t>METAL SOLUTIONS INC.</t>
  </si>
  <si>
    <t>UTICA</t>
  </si>
  <si>
    <t>Dicave Itajai</t>
  </si>
  <si>
    <t>Itajai</t>
  </si>
  <si>
    <t>Dicave Lages</t>
  </si>
  <si>
    <t>Lages</t>
  </si>
  <si>
    <t>Dicave Mafra</t>
  </si>
  <si>
    <t>Mafra</t>
  </si>
  <si>
    <t>Dicave Palhoca</t>
  </si>
  <si>
    <t>Palhoca</t>
  </si>
  <si>
    <t>Dicave Rio do Sul</t>
  </si>
  <si>
    <t>Rio do Sul</t>
  </si>
  <si>
    <t>Dicave Tubarao</t>
  </si>
  <si>
    <t>Tubarao</t>
  </si>
  <si>
    <t>Dicave Videira</t>
  </si>
  <si>
    <t>Videira</t>
  </si>
  <si>
    <t>Dipesul Canoas</t>
  </si>
  <si>
    <t>Dipesul Caxias do Sul</t>
  </si>
  <si>
    <t>Caxias do Sul</t>
  </si>
  <si>
    <t>Dipesul Ijui</t>
  </si>
  <si>
    <t>Ijui</t>
  </si>
  <si>
    <t>Dipesul Lajeado</t>
  </si>
  <si>
    <t>Lajeado</t>
  </si>
  <si>
    <t>Dipesul Passo Fundo</t>
  </si>
  <si>
    <t>Passo Fundo</t>
  </si>
  <si>
    <t>Dipesul Pelotas</t>
  </si>
  <si>
    <t>Pelotas</t>
  </si>
  <si>
    <t>Dipesul Portao</t>
  </si>
  <si>
    <t>Portao</t>
  </si>
  <si>
    <t>Nordica Ponta Grossa</t>
  </si>
  <si>
    <t>Nordica Uniao da Vitoria</t>
  </si>
  <si>
    <t>Uniao da Vitoria</t>
  </si>
  <si>
    <t>Nordica Veiculos S.A. - Onibus</t>
  </si>
  <si>
    <t>Suecia Aparecida de Goiania</t>
  </si>
  <si>
    <t>Aparecida de Goiania</t>
  </si>
  <si>
    <t>Suecia Araguaina</t>
  </si>
  <si>
    <t>Araguaina</t>
  </si>
  <si>
    <t>Suecia Brasilia</t>
  </si>
  <si>
    <t>Santa Maria</t>
  </si>
  <si>
    <t>Suecia Itumbiara</t>
  </si>
  <si>
    <t>Itumbiara</t>
  </si>
  <si>
    <t>Suecia Palmas</t>
  </si>
  <si>
    <t>Palmas</t>
  </si>
  <si>
    <t>Suecia Rio Verde</t>
  </si>
  <si>
    <t>Rio Verde</t>
  </si>
  <si>
    <t>Suecia Uberlandia</t>
  </si>
  <si>
    <t>Uberlandia</t>
  </si>
  <si>
    <t>Treviso Barra Mansa</t>
  </si>
  <si>
    <t>Barra Mansa</t>
  </si>
  <si>
    <t>Treviso Betim</t>
  </si>
  <si>
    <t>Betim</t>
  </si>
  <si>
    <t>Treviso Campos dos Goytacazes</t>
  </si>
  <si>
    <t>Campos dos Goytacazes</t>
  </si>
  <si>
    <t>Apavel Ananindeua</t>
  </si>
  <si>
    <t>Ananindeua</t>
  </si>
  <si>
    <t>Apavel Imperatriz</t>
  </si>
  <si>
    <t>Imperatriz</t>
  </si>
  <si>
    <t>Apavel Itaitinga</t>
  </si>
  <si>
    <t>Itaitinga</t>
  </si>
  <si>
    <t>Apavel Macapa</t>
  </si>
  <si>
    <t>Macapa</t>
  </si>
  <si>
    <t>Apavel Manaus</t>
  </si>
  <si>
    <t>Manaus</t>
  </si>
  <si>
    <t>Apavel Maraba</t>
  </si>
  <si>
    <t>Maraba</t>
  </si>
  <si>
    <t>Apavel Paragominas</t>
  </si>
  <si>
    <t>Paragominas</t>
  </si>
  <si>
    <t>Apavel Sao Luis</t>
  </si>
  <si>
    <t>Sao Luis</t>
  </si>
  <si>
    <t>Apavel Teresina</t>
  </si>
  <si>
    <t>Teresina</t>
  </si>
  <si>
    <t>Auto Sueco CO Cuiaba</t>
  </si>
  <si>
    <t>Cuiaba</t>
  </si>
  <si>
    <t>Auto Sueco CO Porto Velho</t>
  </si>
  <si>
    <t>Porto Velho</t>
  </si>
  <si>
    <t>Auto Sueco CO Rio Branco</t>
  </si>
  <si>
    <t>Rio Branco</t>
  </si>
  <si>
    <t>Auto Sueco CO Rondonopolis</t>
  </si>
  <si>
    <t>Rondonopolis</t>
  </si>
  <si>
    <t>Auto Sueco CO Sinop</t>
  </si>
  <si>
    <t>Sinop</t>
  </si>
  <si>
    <t>ITALBRONZE LTDA</t>
  </si>
  <si>
    <t>UD Trucks Corporation Hokkaido</t>
  </si>
  <si>
    <t>Sapporo-shi,  Hokkaido</t>
  </si>
  <si>
    <t>UD Trucks Corporation Sanyo RW</t>
  </si>
  <si>
    <t>Okayama-shi</t>
  </si>
  <si>
    <t>UD Trucks Corporation Kyushu RW</t>
  </si>
  <si>
    <t>Kasuya-gun</t>
  </si>
  <si>
    <t>AUTOMETAL, SPOL. S R.O.</t>
  </si>
  <si>
    <t>ZALUZANY</t>
  </si>
  <si>
    <t>Berman Spa</t>
  </si>
  <si>
    <t>San Benedetto Po</t>
  </si>
  <si>
    <t>Old River of New Orleans, LLC</t>
  </si>
  <si>
    <t>New Orleans</t>
  </si>
  <si>
    <t>Nacarato Trucks Franklin Ky</t>
  </si>
  <si>
    <t>Franklin</t>
  </si>
  <si>
    <t>Interstate Trucksource, Inc.</t>
  </si>
  <si>
    <t>TE CONNECTIVITY INDIA PVT LTD.</t>
  </si>
  <si>
    <t>SATARA</t>
  </si>
  <si>
    <t>DYNATRADE SCANDINAVIA AB</t>
  </si>
  <si>
    <t>JÖNKÖPING</t>
  </si>
  <si>
    <t>PLASTIK M.P. INC.</t>
  </si>
  <si>
    <t>RICHMOND</t>
  </si>
  <si>
    <t>AAA SALES &amp; ENGINEERING, INC</t>
  </si>
  <si>
    <t>OAK CREEK</t>
  </si>
  <si>
    <t>Bergey's Trucks, Inc.</t>
  </si>
  <si>
    <t>Robert Bosch LLC</t>
  </si>
  <si>
    <t>Atlanta</t>
  </si>
  <si>
    <t>HELLA AUTOMOTIVE MEXICO S.A. DE C.V</t>
  </si>
  <si>
    <t>EL SALTO</t>
  </si>
  <si>
    <t>WURTH ELECTRONICS ICS, INC</t>
  </si>
  <si>
    <t>DAYTON</t>
  </si>
  <si>
    <t>RIDEWELL CORP</t>
  </si>
  <si>
    <t>SPRINGFIELD</t>
  </si>
  <si>
    <t>SAPA EXTRUSIONS NORTH AMERICA, LLC</t>
  </si>
  <si>
    <t>SIDNEY</t>
  </si>
  <si>
    <t>ARTURN LTD</t>
  </si>
  <si>
    <t>Gamer Logistics</t>
  </si>
  <si>
    <t>SOUTHCO INC</t>
  </si>
  <si>
    <t>HONEOYE FALLS</t>
  </si>
  <si>
    <t>Mountain West Truck Center Idaho</t>
  </si>
  <si>
    <t>Staten Island</t>
  </si>
  <si>
    <t>ZF TRW VEHICLE SAFETY S</t>
  </si>
  <si>
    <t>CHIHUAHUA</t>
  </si>
  <si>
    <t>TM TUBE SYSTEMS AB</t>
  </si>
  <si>
    <t>TORSÅS</t>
  </si>
  <si>
    <t>OHB Teledata GmbH</t>
  </si>
  <si>
    <t>Bremen</t>
  </si>
  <si>
    <t>Automotive Axles Ltd</t>
  </si>
  <si>
    <t>MYSORE</t>
  </si>
  <si>
    <t>SKF INDUSTRIE S.P.A</t>
  </si>
  <si>
    <t>MASSA</t>
  </si>
  <si>
    <t>ACTIA I+ME GMBH</t>
  </si>
  <si>
    <t>BRAUNSCHWEIG</t>
  </si>
  <si>
    <t>Team Hardinger</t>
  </si>
  <si>
    <t>GROVE CITY</t>
  </si>
  <si>
    <t>East Penn Manufacturing Co.</t>
  </si>
  <si>
    <t>Alburtis</t>
  </si>
  <si>
    <t>SKF Warehouse Crossville</t>
  </si>
  <si>
    <t>CROSSVILLE</t>
  </si>
  <si>
    <t>MAHLE COMPONENTI MOTORI ITALIA SPA</t>
  </si>
  <si>
    <t>TRENTO</t>
  </si>
  <si>
    <t>Andreas Schmid Kontraktlogistik ASK</t>
  </si>
  <si>
    <t>Gersthofen</t>
  </si>
  <si>
    <t>Dex Peças Salvador - BA</t>
  </si>
  <si>
    <t>Salvador</t>
  </si>
  <si>
    <t>Dex Peças Curitiba - PR</t>
  </si>
  <si>
    <t>Tracbel Maraba - PA</t>
  </si>
  <si>
    <t>Tracbel Paragominas - PA</t>
  </si>
  <si>
    <t>Nordica Telemaco Borba - PR</t>
  </si>
  <si>
    <t>Telemaco Borba</t>
  </si>
  <si>
    <t>Tracbel Marituba - PA</t>
  </si>
  <si>
    <t>Marituba</t>
  </si>
  <si>
    <t>Tracbel Manaus - AM</t>
  </si>
  <si>
    <t>Wesco Distribution Inc</t>
  </si>
  <si>
    <t>Lemoyne</t>
  </si>
  <si>
    <t>Buter Machinenfabrik Gmbh</t>
  </si>
  <si>
    <t>Haren</t>
  </si>
  <si>
    <t>DEFLEX COMPOSITE INC</t>
  </si>
  <si>
    <t>Tracbel Macapa - AP</t>
  </si>
  <si>
    <t>Ribeiro Campo Mourao - PR</t>
  </si>
  <si>
    <t>Campo Mourao - PR</t>
  </si>
  <si>
    <t>KAMAX GmbH &amp; Co. KG Alsfeld</t>
  </si>
  <si>
    <t>Alsfeld</t>
  </si>
  <si>
    <t>Bersano Carlo S.p.A</t>
  </si>
  <si>
    <t>GEFCO LOGISTIQUE</t>
  </si>
  <si>
    <t>Noyal-Châtillon-sur-Seiche</t>
  </si>
  <si>
    <t>Cummins NV</t>
  </si>
  <si>
    <t>RUMST</t>
  </si>
  <si>
    <t>CASS CITY</t>
  </si>
  <si>
    <t>Sterling Truck and Trailer Sales</t>
  </si>
  <si>
    <t>Lloydminster</t>
  </si>
  <si>
    <t>Sand Profile Gmbh</t>
  </si>
  <si>
    <t>Stockstadt</t>
  </si>
  <si>
    <t>MITSUBISHI ELECTRIC AUTOMOTIVE</t>
  </si>
  <si>
    <t>ALL-STATE INDUSTRIES Inc.</t>
  </si>
  <si>
    <t>ELK GROVE VILLAGE</t>
  </si>
  <si>
    <t>VELVAC DE REYNOSA S DE RL DE CV</t>
  </si>
  <si>
    <t>REYNOSA</t>
  </si>
  <si>
    <t>ACCILATOR VOLBURG AUTOMOTIVE SIA</t>
  </si>
  <si>
    <t>SALASPILS</t>
  </si>
  <si>
    <t>JOST TAT LLC</t>
  </si>
  <si>
    <t>NABEREZHNYE CHELNY</t>
  </si>
  <si>
    <t>NORMA CZECH, S.R.O. (N)</t>
  </si>
  <si>
    <t>HUSTOPECE</t>
  </si>
  <si>
    <t>Vision Truck Group</t>
  </si>
  <si>
    <t>Etobicoke</t>
  </si>
  <si>
    <t>PACOMA USA INC.</t>
  </si>
  <si>
    <t>Gettysburg</t>
  </si>
  <si>
    <t>HADLEY EUROPE B.V.</t>
  </si>
  <si>
    <t>MOORDRECHT</t>
  </si>
  <si>
    <t>SHANXI HENGYUE FORGING CO., LTD.</t>
  </si>
  <si>
    <t>XINZHOU</t>
  </si>
  <si>
    <t>PERFECTA PUMP AB</t>
  </si>
  <si>
    <t>Aptiv Services Hungary KFT</t>
  </si>
  <si>
    <t>STS Composites France SAS</t>
  </si>
  <si>
    <t>CHEOUNG WOO</t>
  </si>
  <si>
    <t>Gyeongju</t>
  </si>
  <si>
    <t>KONGSBERG AUTOMOTIVE</t>
  </si>
  <si>
    <t>Koluszki</t>
  </si>
  <si>
    <t>Rytterne Mekan AB</t>
  </si>
  <si>
    <t>WESTPORT POWER Inc.</t>
  </si>
  <si>
    <t>Izmir</t>
  </si>
  <si>
    <t>Fluid Routing Solution (FRS)</t>
  </si>
  <si>
    <t>Ocala</t>
  </si>
  <si>
    <t>Westport Power Inc</t>
  </si>
  <si>
    <t>Ajka</t>
  </si>
  <si>
    <t>Westport Power Inc(c/o Emer S.P.A.)</t>
  </si>
  <si>
    <t>Brescia</t>
  </si>
  <si>
    <t>IMI Americans INC.</t>
  </si>
  <si>
    <t>LITTLETON</t>
  </si>
  <si>
    <t>Adler Polska Sp. z.o.o.</t>
  </si>
  <si>
    <t>Rockford Toolcraft</t>
  </si>
  <si>
    <t>Ages Casting Kulltorp AB</t>
  </si>
  <si>
    <t>Kulltorp</t>
  </si>
  <si>
    <t>Vanguard Truck Center of Flagstaff</t>
  </si>
  <si>
    <t>Bellemont</t>
  </si>
  <si>
    <t>ZHEJIANG YINLUN MACHINERY CO., LTD</t>
  </si>
  <si>
    <t>TIANTAI</t>
  </si>
  <si>
    <t>A. Kayser Automotive Systems GmbH</t>
  </si>
  <si>
    <t>Einbeck</t>
  </si>
  <si>
    <t>Formaplex Ltd</t>
  </si>
  <si>
    <t>Horndean</t>
  </si>
  <si>
    <t>PARKER HANNIFIN MANUFACTURING</t>
  </si>
  <si>
    <t>Vierzon</t>
  </si>
  <si>
    <t>FIAMM Automotive Czech, a.s.</t>
  </si>
  <si>
    <t>MLADÁ BOLESLAV</t>
  </si>
  <si>
    <t>Soucy Koutou Inc.</t>
  </si>
  <si>
    <t>Fastplas Automotive Ltda</t>
  </si>
  <si>
    <t>Anhui Zhongding NVH Co., Ltd.</t>
  </si>
  <si>
    <t>Ningguo</t>
  </si>
  <si>
    <t>ISRINGHAUSEN</t>
  </si>
  <si>
    <t>Zele</t>
  </si>
  <si>
    <t>BLOW MOLDED SOLUTIONS</t>
  </si>
  <si>
    <t>Mayodan</t>
  </si>
  <si>
    <t>BIG 3 PRECISION PRODUCTS</t>
  </si>
  <si>
    <t>CENTRALIA</t>
  </si>
  <si>
    <t>NORTH AMERICAN LIGHTING INC</t>
  </si>
  <si>
    <t>Flora</t>
  </si>
  <si>
    <t>RÖBÄCKS SWEDEN AB</t>
  </si>
  <si>
    <t>PACKAGING CORPORATION OF AMERICA</t>
  </si>
  <si>
    <t>TranSource Truck and Equipment,Inc.</t>
  </si>
  <si>
    <t>Vanguard Truck Center of Houston</t>
  </si>
  <si>
    <t>Alvin</t>
  </si>
  <si>
    <t>Pacific Coast Heavy Truck Group</t>
  </si>
  <si>
    <t>Chilliwack</t>
  </si>
  <si>
    <t>TranSource Truck and Equipment</t>
  </si>
  <si>
    <t>DEKPOL S.A.</t>
  </si>
  <si>
    <t>PINCZYN</t>
  </si>
  <si>
    <t>SARL MARTIN &amp; FILS</t>
  </si>
  <si>
    <t>MANUFACTURAS INTEGRALES DE MEXICO</t>
  </si>
  <si>
    <t>APODACA</t>
  </si>
  <si>
    <t>OPTIMAS OE SOLUTIONS JAPAN G.K</t>
  </si>
  <si>
    <t>SAITAMA</t>
  </si>
  <si>
    <t>SCHOELLER ALLIBERT SIA</t>
  </si>
  <si>
    <t>Jsc "Chusovskoy Metallurgical</t>
  </si>
  <si>
    <t>Perm Territory, Chusovoy</t>
  </si>
  <si>
    <t>Stalatube Oy</t>
  </si>
  <si>
    <t>LAHTI</t>
  </si>
  <si>
    <t>AQ ELECTRIC AD</t>
  </si>
  <si>
    <t>RADOMIR</t>
  </si>
  <si>
    <t>Swecon Anläggningsmaskiner AB</t>
  </si>
  <si>
    <t>YANGZHOU DONGSHENG AUTOMOTIVE</t>
  </si>
  <si>
    <t>Yizheng City, Jiangsu Province</t>
  </si>
  <si>
    <t>Shanghai HuiDa Manufacturing Co.Ltd</t>
  </si>
  <si>
    <t>ZVL AUTO SPOL S.R.O.</t>
  </si>
  <si>
    <t>PRESOV</t>
  </si>
  <si>
    <t>Prevost - Houston</t>
  </si>
  <si>
    <t>L.S. INDUSTRIE</t>
  </si>
  <si>
    <t>NORMANDIN</t>
  </si>
  <si>
    <t>ST-VALERIEN-DE-MILTON</t>
  </si>
  <si>
    <t>NIPPON EXPRESS U.S.A., INC.</t>
  </si>
  <si>
    <t>NEWPORT NEWS</t>
  </si>
  <si>
    <t>Galol S.A. L’olleria (Facil Blanks)</t>
  </si>
  <si>
    <t>L’olleria</t>
  </si>
  <si>
    <t>Suncoast Diesel Marine</t>
  </si>
  <si>
    <t>Oldsmar</t>
  </si>
  <si>
    <t>Necst Motors Kenya Limited</t>
  </si>
  <si>
    <t>NAIROBI</t>
  </si>
  <si>
    <t>Omega Plastics</t>
  </si>
  <si>
    <t>C&amp;C FABRICATION COMPANY, INC.</t>
  </si>
  <si>
    <t>Laceys Spring</t>
  </si>
  <si>
    <t>AMERICAN SEATING</t>
  </si>
  <si>
    <t>Michigan</t>
  </si>
  <si>
    <t>Logent Supporting Logistics</t>
  </si>
  <si>
    <t>Ellensburg</t>
  </si>
  <si>
    <t>Adler Pelzer Clion GmbH</t>
  </si>
  <si>
    <t>Bad Dürrenberg</t>
  </si>
  <si>
    <t>Facil Japan K.K.</t>
  </si>
  <si>
    <t>Ageo city</t>
  </si>
  <si>
    <t>EBERSPACHER CLIMATE CONTROL</t>
  </si>
  <si>
    <t>Oława</t>
  </si>
  <si>
    <t>Jessup</t>
  </si>
  <si>
    <t>STALOBREX SP. Z O.O.</t>
  </si>
  <si>
    <t>WYSOKA</t>
  </si>
  <si>
    <t>Gerry's Truck Centre, LTD.</t>
  </si>
  <si>
    <t>Woodstock</t>
  </si>
  <si>
    <t>TSCO Saltillo</t>
  </si>
  <si>
    <t>SALTILLO</t>
  </si>
  <si>
    <t>Tube Specialties Co., Inc.</t>
  </si>
  <si>
    <t>STATESVILLE</t>
  </si>
  <si>
    <t>Swerock</t>
  </si>
  <si>
    <t>Schäflein Logistics GmbH</t>
  </si>
  <si>
    <t>HALLEIN</t>
  </si>
  <si>
    <t>DSV</t>
  </si>
  <si>
    <t>ROMULUS</t>
  </si>
  <si>
    <t>Oleomec SRL</t>
  </si>
  <si>
    <t>Provaglio d'Iseo</t>
  </si>
  <si>
    <t>ROCHESTER INDUSTRIAL CONTROL INC.</t>
  </si>
  <si>
    <t>KETCHIE HOUSTON INC.</t>
  </si>
  <si>
    <t>Maruho Hatsujyo (Thailand) Co.,Ltd.</t>
  </si>
  <si>
    <t>VOSS AUTOMOTIVE INDIA PRIVATE</t>
  </si>
  <si>
    <t>KEYSTONE FORGING COMPANY</t>
  </si>
  <si>
    <t>NORTHUMBERLAND</t>
  </si>
  <si>
    <t>SKF TECHNOLOGIES (INDIA) PVT</t>
  </si>
  <si>
    <t>Mysore</t>
  </si>
  <si>
    <t>Delphi Diesel Systems</t>
  </si>
  <si>
    <t>Gloucester</t>
  </si>
  <si>
    <t>GUARNIZIONI INDUSTRIALI Srl</t>
  </si>
  <si>
    <t>Paratico</t>
  </si>
  <si>
    <t>PRODRIVE COMPOSITES LTD</t>
  </si>
  <si>
    <t>BHK GMBH &amp; CO. KG</t>
  </si>
  <si>
    <t>KIRCHLENGERN</t>
  </si>
  <si>
    <t>Robert Bosch Automotive</t>
  </si>
  <si>
    <t>Delphi Deutschland Gmbh</t>
  </si>
  <si>
    <t>AUGSBURG</t>
  </si>
  <si>
    <t>TECPARTS DO BRASIL IND. E COM. LTDA</t>
  </si>
  <si>
    <t>YUSEN LOGISTICS America</t>
  </si>
  <si>
    <t>WOBURN</t>
  </si>
  <si>
    <t>DONSCO INC.</t>
  </si>
  <si>
    <t>Mount Joy</t>
  </si>
  <si>
    <t>DONALDSON POLSKA SP. Z O.O.</t>
  </si>
  <si>
    <t>PHB Machining Division</t>
  </si>
  <si>
    <t>SMA Metalltechnik GmbH &amp; CO.KG</t>
  </si>
  <si>
    <t>Backnang</t>
  </si>
  <si>
    <t>USUI SUSIRA INTERNATIONAL PVT LTD</t>
  </si>
  <si>
    <t>THIRUVALLUR</t>
  </si>
  <si>
    <t>LLC "CMK"</t>
  </si>
  <si>
    <t>AB Euroform</t>
  </si>
  <si>
    <t>ITT PARTS SUPPLY DIV</t>
  </si>
  <si>
    <t>HEBRON</t>
  </si>
  <si>
    <t>ROMEC SRL</t>
  </si>
  <si>
    <t>Berlingo</t>
  </si>
  <si>
    <t>MWS HighTec GmbH</t>
  </si>
  <si>
    <t>Ternberg</t>
  </si>
  <si>
    <t>S.M.E. S.P.A.</t>
  </si>
  <si>
    <t>Arzignano</t>
  </si>
  <si>
    <t>G.I.A</t>
  </si>
  <si>
    <t>FOURMIES</t>
  </si>
  <si>
    <t>HUTCHINSON SNC</t>
  </si>
  <si>
    <t>Sougé-le-Ganelon</t>
  </si>
  <si>
    <t>Brakes India Private Limited</t>
  </si>
  <si>
    <t>Tri State Equipment</t>
  </si>
  <si>
    <t>Belgrade</t>
  </si>
  <si>
    <t>NP STEEL S.A. DE C.V.</t>
  </si>
  <si>
    <t>Steelwrist AB</t>
  </si>
  <si>
    <t>Robert Bosch Automotive Steering</t>
  </si>
  <si>
    <t>Maklar</t>
  </si>
  <si>
    <t>Schoeller Allibert Oy c/o Wiitta Ky</t>
  </si>
  <si>
    <t>Heinola</t>
  </si>
  <si>
    <t>AnVa Tubes &amp; Components AB</t>
  </si>
  <si>
    <t>Karl Heinz Dietrich International</t>
  </si>
  <si>
    <t>Jucu Herghelia</t>
  </si>
  <si>
    <t>DGH Sand Casting Production GmbH &amp;</t>
  </si>
  <si>
    <t>Mack Sales &amp; Service</t>
  </si>
  <si>
    <t>Nanaimo</t>
  </si>
  <si>
    <t>AMPHENOL THERMOMETRICS (UK) LIMITED</t>
  </si>
  <si>
    <t>TAUNTON</t>
  </si>
  <si>
    <t>YINLUN TDI, LLC</t>
  </si>
  <si>
    <t>MORTON</t>
  </si>
  <si>
    <t>PPD FOAM SOLUTION INC.</t>
  </si>
  <si>
    <t>SOLUSTIL</t>
  </si>
  <si>
    <t>Borg Warner Poland Sp. z o.o.</t>
  </si>
  <si>
    <t>JASIONKA</t>
  </si>
  <si>
    <t>ESSGE-PLAST AB</t>
  </si>
  <si>
    <t>TECHNOUSI ALMAR IND. COM. LTDA</t>
  </si>
  <si>
    <t>SAO PAULO</t>
  </si>
  <si>
    <t>Hydroscand Service s.r.o.</t>
  </si>
  <si>
    <t>Novy Jicín</t>
  </si>
  <si>
    <t>Hyva / Teca Warehousing BV</t>
  </si>
  <si>
    <t>Metal Grenier</t>
  </si>
  <si>
    <t>Victoriaville</t>
  </si>
  <si>
    <t>AAMP NORDIC AB</t>
  </si>
  <si>
    <t>PARTILLE</t>
  </si>
  <si>
    <t>Melfort</t>
  </si>
  <si>
    <t>SEGA Logistics Kft. Warehouse</t>
  </si>
  <si>
    <t>SZIRMABESENYO, Borsod-Abauj-Zemplen</t>
  </si>
  <si>
    <t>Webasto Convertible Slovakia s.r.o.</t>
  </si>
  <si>
    <t>Velky Meder</t>
  </si>
  <si>
    <t>ZAKLAD METALURGICZNY WSK RZESZOW</t>
  </si>
  <si>
    <t>RZESZOW</t>
  </si>
  <si>
    <t>PARKER HANNIFIN Baldwin</t>
  </si>
  <si>
    <t>KEARNEY</t>
  </si>
  <si>
    <t>Yamato Transport Europe B.V.</t>
  </si>
  <si>
    <t>RIDDERKERK</t>
  </si>
  <si>
    <t>DUROSE MANUFACTURING LIMITED</t>
  </si>
  <si>
    <t>GUELPH</t>
  </si>
  <si>
    <t>SHANGHAI HUASHEN AUTO</t>
  </si>
  <si>
    <t>Molander Tech</t>
  </si>
  <si>
    <t>Dalby</t>
  </si>
  <si>
    <t>Valeo Thermal Commercial Vehicles</t>
  </si>
  <si>
    <t>SPA SOPROVI ALGERIE</t>
  </si>
  <si>
    <t>Meftah BLIDA</t>
  </si>
  <si>
    <t>Mack Trucks/Salem Virginia Opera</t>
  </si>
  <si>
    <t>ROYAL PACK PRODUCTOS DE  SEGURIDAD</t>
  </si>
  <si>
    <t>ALCALA DE HENARES-MADRID</t>
  </si>
  <si>
    <t>FEINGUSS BLANK GMBH</t>
  </si>
  <si>
    <t>RIEDLINGEN</t>
  </si>
  <si>
    <t>Delphi Otomotiv Sistemleri San. Ve</t>
  </si>
  <si>
    <t>FRITZMEIER COMPOSITE GMBH &amp;</t>
  </si>
  <si>
    <t>BRUCKMÜHL</t>
  </si>
  <si>
    <t>Dipesul Veiculos Ltda</t>
  </si>
  <si>
    <t>SANTA MARIA</t>
  </si>
  <si>
    <t>DBG ARKANSAS LLC</t>
  </si>
  <si>
    <t>Conway</t>
  </si>
  <si>
    <t>Eurocrane (China) Co., Ltd</t>
  </si>
  <si>
    <t>HOWA TRAMICO LLC</t>
  </si>
  <si>
    <t>STAVROVO</t>
  </si>
  <si>
    <t>SAG TUBI SPA</t>
  </si>
  <si>
    <t>SOMASCHINI S.P.A.</t>
  </si>
  <si>
    <t>TRESCORE BALNEARIO</t>
  </si>
  <si>
    <t>William Lee Ltd</t>
  </si>
  <si>
    <t>Dronfield</t>
  </si>
  <si>
    <t>Haldex Europe SAS</t>
  </si>
  <si>
    <t>Weyersheim</t>
  </si>
  <si>
    <t>SAF-HOLLAND INC.</t>
  </si>
  <si>
    <t>WARRENTON</t>
  </si>
  <si>
    <t>GRANERO LIMPADORES DE PARABRISAS</t>
  </si>
  <si>
    <t>ETS RVL</t>
  </si>
  <si>
    <t>CMC Motors group limited</t>
  </si>
  <si>
    <t>FRAUENTHAL AUTOMOTIVE ELTERLEIN</t>
  </si>
  <si>
    <t>ELTERLEIN</t>
  </si>
  <si>
    <t>Vida Packaging AB</t>
  </si>
  <si>
    <t>Skärplinge</t>
  </si>
  <si>
    <t>Siam Nistrans</t>
  </si>
  <si>
    <t>Bangkok</t>
  </si>
  <si>
    <t>ROSTAR LLC</t>
  </si>
  <si>
    <t>ARCTIC FOX HEATERS</t>
  </si>
  <si>
    <t>DELANO</t>
  </si>
  <si>
    <t>RODA FORGE SPA</t>
  </si>
  <si>
    <t>Front</t>
  </si>
  <si>
    <t>TRIGO - SCSI Benelux</t>
  </si>
  <si>
    <t>Frasnes-lez-Gosselies</t>
  </si>
  <si>
    <t>Powertrain Core Hagerstown</t>
  </si>
  <si>
    <t>I.M.C. INDUSTRIA METALLURGICA</t>
  </si>
  <si>
    <t>CARMAGNOLA</t>
  </si>
  <si>
    <t>CABLECRAFT MOTION CONTROLS LLC</t>
  </si>
  <si>
    <t>St. Matthews</t>
  </si>
  <si>
    <t>Metafin Group Holdings Ltd</t>
  </si>
  <si>
    <t>Walsall</t>
  </si>
  <si>
    <t>Franklin Park</t>
  </si>
  <si>
    <t>KAUFUNGEN</t>
  </si>
  <si>
    <t>EG ELECTRONICS LLC</t>
  </si>
  <si>
    <t>CHARLOTTE</t>
  </si>
  <si>
    <t>NISSAN TRADING (THAILAND) CO., LTD.</t>
  </si>
  <si>
    <t>ROTOTECH-KAMA LLC</t>
  </si>
  <si>
    <t>LUND INTERNATIONAL</t>
  </si>
  <si>
    <t>Lawrenceville</t>
  </si>
  <si>
    <t>O'NEAL MANUFACTURING SERVICES</t>
  </si>
  <si>
    <t>AMBRIDGE</t>
  </si>
  <si>
    <t>BAC CORROSION CONTROL AS</t>
  </si>
  <si>
    <t>HERFØLGE</t>
  </si>
  <si>
    <t>PNEUMAC AUTOMATISATION INC</t>
  </si>
  <si>
    <t>SAINT-LAURENT</t>
  </si>
  <si>
    <t>PacWest Machinery</t>
  </si>
  <si>
    <t>Vignal (Changzhou) Vehicle Lighting</t>
  </si>
  <si>
    <t>PVI Segerstrom AB</t>
  </si>
  <si>
    <t>PRODUITS DE METAL VULCAIN INC.</t>
  </si>
  <si>
    <t>Saint-Jerome</t>
  </si>
  <si>
    <t>EDZ Kitzingen</t>
  </si>
  <si>
    <t>Kitzingen</t>
  </si>
  <si>
    <t>Witzenmann Opava, spol. s r.o.</t>
  </si>
  <si>
    <t>Opava</t>
  </si>
  <si>
    <t>AQ Plastronic AD</t>
  </si>
  <si>
    <t>Veliko Tarnovo</t>
  </si>
  <si>
    <t>ACTIA ELECTRONICS INC</t>
  </si>
  <si>
    <t>ASMET Sp. z o.o.</t>
  </si>
  <si>
    <t>Człuchów</t>
  </si>
  <si>
    <t>MANCOR SC</t>
  </si>
  <si>
    <t>LUGOFF</t>
  </si>
  <si>
    <t>Stansefabrikken Automotive UAB</t>
  </si>
  <si>
    <t>Ukmergė</t>
  </si>
  <si>
    <t>Julay Famed GmbH</t>
  </si>
  <si>
    <t>SCHWARZENBEK</t>
  </si>
  <si>
    <t>SKARAVERKEN AB</t>
  </si>
  <si>
    <t>Hydro Components UK Ltd</t>
  </si>
  <si>
    <t>Cardiff</t>
  </si>
  <si>
    <t>BLUE RIDGE PRESSURE CASTING</t>
  </si>
  <si>
    <t>LEHIGHTON</t>
  </si>
  <si>
    <t>GRAKON, LLC</t>
  </si>
  <si>
    <t>SEATTLE</t>
  </si>
  <si>
    <t>A E OSCROFT &amp; SONS LTD</t>
  </si>
  <si>
    <t>REDDITCH</t>
  </si>
  <si>
    <t>TECTRAN MFG. INC.</t>
  </si>
  <si>
    <t>Cheektowaga</t>
  </si>
  <si>
    <t>TIMKEN DO BRASIL COMERCIAL</t>
  </si>
  <si>
    <t>JOINVILLE</t>
  </si>
  <si>
    <t>WALTERSCHEID MONGUELFO SPA</t>
  </si>
  <si>
    <t>MONGUELFO</t>
  </si>
  <si>
    <t>STOCKLOR</t>
  </si>
  <si>
    <t>CAPAVENIR VOSGES</t>
  </si>
  <si>
    <t>IWAMET SP. Z O.O.</t>
  </si>
  <si>
    <t>STALOWA WOLA</t>
  </si>
  <si>
    <t>AIR SQUARED MANUFACTURING, INC.</t>
  </si>
  <si>
    <t>BROOMFIELD</t>
  </si>
  <si>
    <t>Alta Equipment</t>
  </si>
  <si>
    <t>Ottawa</t>
  </si>
  <si>
    <t>Kriete Truck Center</t>
  </si>
  <si>
    <t>West Salem</t>
  </si>
  <si>
    <t>Ogihara Thailand Co Ltd</t>
  </si>
  <si>
    <t>KELLY PRECISION LTD</t>
  </si>
  <si>
    <t>Vibracoustic Cz</t>
  </si>
  <si>
    <t>Melník</t>
  </si>
  <si>
    <t>GEMM DIESEL LTD</t>
  </si>
  <si>
    <t>Kelowna</t>
  </si>
  <si>
    <t>RZ Mekpart AB</t>
  </si>
  <si>
    <t>C/O Southco, Inc.</t>
  </si>
  <si>
    <t>AVESTA</t>
  </si>
  <si>
    <t>FONTENAY-SOUS-BOIS</t>
  </si>
  <si>
    <t>Serta Bulgaria</t>
  </si>
  <si>
    <t>Kardzhali</t>
  </si>
  <si>
    <t>MADRAS ENGINEERING INDUSTRIES</t>
  </si>
  <si>
    <t>American Axle Manufacturing</t>
  </si>
  <si>
    <t>JOBRO SHEET METAL TECHNOLOGY AB</t>
  </si>
  <si>
    <t>ALLROUND LACK AB</t>
  </si>
  <si>
    <t>EATON ENTERPRISES S DE R.L.DE C.V</t>
  </si>
  <si>
    <t>QUERETARO</t>
  </si>
  <si>
    <t>Coindu - Componentes Para A</t>
  </si>
  <si>
    <t>Joane, Vila Nova de Famalicao</t>
  </si>
  <si>
    <t>ROLLMECH AUTOMOTIVE</t>
  </si>
  <si>
    <t>BRUCKNER TRUCK SALES</t>
  </si>
  <si>
    <t>COMMERCE CITY</t>
  </si>
  <si>
    <t>COASTAL ISUZU TRUCK</t>
  </si>
  <si>
    <t>CONWAY</t>
  </si>
  <si>
    <t>WORLDWIDE EQUIPMENT OF TN INC.</t>
  </si>
  <si>
    <t>BRUCKNER TRUCK SALES  INC</t>
  </si>
  <si>
    <t>GARDEN CITY</t>
  </si>
  <si>
    <t>WORLDWIDE EQUIP- JOHNSON CITY</t>
  </si>
  <si>
    <t>GRAY</t>
  </si>
  <si>
    <t>VANGUARD TRUCK CENTER - KATY</t>
  </si>
  <si>
    <t>KATY</t>
  </si>
  <si>
    <t>M &amp; K TRUCK CENT</t>
  </si>
  <si>
    <t>KOKOMO</t>
  </si>
  <si>
    <t>OLD RIVER OF NEW ORLEANS  LLC</t>
  </si>
  <si>
    <t>LAKE CHARLES</t>
  </si>
  <si>
    <t>PACIFIC COAST HEAVY TRUCK GRP</t>
  </si>
  <si>
    <t>LANGLEY</t>
  </si>
  <si>
    <t>MACK LAVAL</t>
  </si>
  <si>
    <t>LAVAL</t>
  </si>
  <si>
    <t>TRANSPORT EQUIPMENT INC</t>
  </si>
  <si>
    <t>VISION TRUCK GROUP</t>
  </si>
  <si>
    <t>LONDON</t>
  </si>
  <si>
    <t>B&amp;C TRUCK CENTRE</t>
  </si>
  <si>
    <t>PORT COLBORNE</t>
  </si>
  <si>
    <t>WARREN TRUCK CENTRE</t>
  </si>
  <si>
    <t>REXTON</t>
  </si>
  <si>
    <t>VANGUARD TRUCK CTRS ST. LOUIS</t>
  </si>
  <si>
    <t>SAINT LOUIS</t>
  </si>
  <si>
    <t>SAINT ROSE</t>
  </si>
  <si>
    <t>CENTRE DU CAMION STE-MARIE</t>
  </si>
  <si>
    <t>SAINT-HYACINTHE</t>
  </si>
  <si>
    <t>VOLVO LAC ST-JEAN</t>
  </si>
  <si>
    <t>SAINT-PRIME</t>
  </si>
  <si>
    <t>SHAKESPEARE TRUCK CENTER</t>
  </si>
  <si>
    <t>SHAKESPEARE</t>
  </si>
  <si>
    <t>KRIETE TRUCK CENTER SHEBOYGAN</t>
  </si>
  <si>
    <t>SHEBOYGAN</t>
  </si>
  <si>
    <t>Pozzo Ilinois</t>
  </si>
  <si>
    <t>SO CHICAGO HEIGHTS</t>
  </si>
  <si>
    <t>STONEY CREEK</t>
  </si>
  <si>
    <t>GENERAL TRUCK SALES OF TOLEDO</t>
  </si>
  <si>
    <t>TOLEDO</t>
  </si>
  <si>
    <t>MOBILE FLEET SERVICE  INC.</t>
  </si>
  <si>
    <t>WENATCHEE</t>
  </si>
  <si>
    <t>MID-ONTARIO TRUCK CENTRE</t>
  </si>
  <si>
    <t>BRACEBRIDGE</t>
  </si>
  <si>
    <t>HEAVY PARTS CENTER INC.</t>
  </si>
  <si>
    <t>CAGUAS</t>
  </si>
  <si>
    <t>CALMONT VOLVO TRK CTR CALGARY</t>
  </si>
  <si>
    <t>CALGARY</t>
  </si>
  <si>
    <t>VOLVO TRUCKS OF TEXAS</t>
  </si>
  <si>
    <t>CORPUS CHRISTI</t>
  </si>
  <si>
    <t>VALLEY TRUCK CENTER OF COTULLA</t>
  </si>
  <si>
    <t>COTULLA</t>
  </si>
  <si>
    <t>NACARATO VOLVO</t>
  </si>
  <si>
    <t>DICKSON</t>
  </si>
  <si>
    <t>VOLVO TRUCKS ALASKA</t>
  </si>
  <si>
    <t>FAIRBANKS</t>
  </si>
  <si>
    <t>CRAWFORD TRUCK &amp; EQUIP REPAIR</t>
  </si>
  <si>
    <t>GENELLE</t>
  </si>
  <si>
    <t>TRUCKMAX HOMESTEAD</t>
  </si>
  <si>
    <t>HOMESTEAD</t>
  </si>
  <si>
    <t>LEGACY TRUCK CENTERS, INC.</t>
  </si>
  <si>
    <t>HOWARD</t>
  </si>
  <si>
    <t>VOLVO TRUCK OF LEXINGTON, INC</t>
  </si>
  <si>
    <t>KRIETE TRUCK CENTER MAUSTON</t>
  </si>
  <si>
    <t>MAUSTON</t>
  </si>
  <si>
    <t>TEC EQUIPMENT TRAILER DIVISION</t>
  </si>
  <si>
    <t>SPARKS</t>
  </si>
  <si>
    <t>BEYER BROS ORANGE COUNTY LLC</t>
  </si>
  <si>
    <t>WALDEN</t>
  </si>
  <si>
    <t>GATR OF WATERLOO</t>
  </si>
  <si>
    <t>WATERLOO</t>
  </si>
  <si>
    <t>SMART'S TRUCK &amp; TRAILER, INC.</t>
  </si>
  <si>
    <t>WOODVILLE</t>
  </si>
  <si>
    <t>Dunmore</t>
  </si>
  <si>
    <t>SCHAEFFLER (UK) LTD</t>
  </si>
  <si>
    <t>Carmarthenshire</t>
  </si>
  <si>
    <t>AK Automotive d.o.o.</t>
  </si>
  <si>
    <t>Koper</t>
  </si>
  <si>
    <t>CHROMALOX INC.</t>
  </si>
  <si>
    <t>Ogden</t>
  </si>
  <si>
    <t>SEG Automotive India Pvt. Ltd.</t>
  </si>
  <si>
    <t>Bengaluru</t>
  </si>
  <si>
    <t>OMR S.P.A</t>
  </si>
  <si>
    <t>REMEDELLO</t>
  </si>
  <si>
    <t>RYOBI DIE CASTING USA, INC.</t>
  </si>
  <si>
    <t>SHELBYVILLE</t>
  </si>
  <si>
    <t>Comer</t>
  </si>
  <si>
    <t>D&amp;W DIESEL</t>
  </si>
  <si>
    <t>AUBURN</t>
  </si>
  <si>
    <t>DETROIT DIESEL PR</t>
  </si>
  <si>
    <t>SAINTE FOY</t>
  </si>
  <si>
    <t>DEUTZ US</t>
  </si>
  <si>
    <t>PENDERGRASS</t>
  </si>
  <si>
    <t>EATON ELECT</t>
  </si>
  <si>
    <t>LEWISBERRY</t>
  </si>
  <si>
    <t>GORILLA BRK</t>
  </si>
  <si>
    <t>BRANTFORD</t>
  </si>
  <si>
    <t>HALDEX MIDL</t>
  </si>
  <si>
    <t>MARION</t>
  </si>
  <si>
    <t>HYDRAULEX</t>
  </si>
  <si>
    <t>KIT MASTERS</t>
  </si>
  <si>
    <t>PERHAM</t>
  </si>
  <si>
    <t>LANG US</t>
  </si>
  <si>
    <t>DULUTH</t>
  </si>
  <si>
    <t>LEVY STEERING</t>
  </si>
  <si>
    <t>MISSISSAUGUA</t>
  </si>
  <si>
    <t>PLAINFIELD</t>
  </si>
  <si>
    <t>MIDWEST</t>
  </si>
  <si>
    <t>BOLINGBROOK</t>
  </si>
  <si>
    <t>MULTI METCO</t>
  </si>
  <si>
    <t>ANNISTON</t>
  </si>
  <si>
    <t>NAHII LLC</t>
  </si>
  <si>
    <t>BATON ROUGE</t>
  </si>
  <si>
    <t>SAUER</t>
  </si>
  <si>
    <t>AMES</t>
  </si>
  <si>
    <t>SHEPPARD</t>
  </si>
  <si>
    <t>ZF INDUSTRIES</t>
  </si>
  <si>
    <t>VERNON HILLS</t>
  </si>
  <si>
    <t>ZF STEERING</t>
  </si>
  <si>
    <t>FLORENCE</t>
  </si>
  <si>
    <t>BITZER</t>
  </si>
  <si>
    <t>OAKWOOD</t>
  </si>
  <si>
    <t>voestalpine Automotive Components</t>
  </si>
  <si>
    <t>M4U SRL</t>
  </si>
  <si>
    <t>Kerry Logistics Sweden AB</t>
  </si>
  <si>
    <t>BORÅS</t>
  </si>
  <si>
    <t>SOTIWELL</t>
  </si>
  <si>
    <t>MESLAY DU MAINE</t>
  </si>
  <si>
    <t>West Coast Distribution Center (WCD</t>
  </si>
  <si>
    <t>TITANX ENGINE COOLING SP. Z O.O.</t>
  </si>
  <si>
    <t>OPOLE</t>
  </si>
  <si>
    <t>Emitec Emission Control</t>
  </si>
  <si>
    <t>BODE SUD S.P.A.</t>
  </si>
  <si>
    <t>ATESSA</t>
  </si>
  <si>
    <t>LES PRODUITS PLASTITEL INC.</t>
  </si>
  <si>
    <t>AAS Aautomotive  s.r.o.</t>
  </si>
  <si>
    <t>Milovice</t>
  </si>
  <si>
    <t>Elwis Royal A/S</t>
  </si>
  <si>
    <t>Gentofte</t>
  </si>
  <si>
    <t>Weiland Welded Components</t>
  </si>
  <si>
    <t>LIDHULT</t>
  </si>
  <si>
    <t>BoMek Verkstads AB</t>
  </si>
  <si>
    <t>Gothenburg</t>
  </si>
  <si>
    <t>Araymond Fluid Connection</t>
  </si>
  <si>
    <t>ESCHBAC</t>
  </si>
  <si>
    <t>AWTI 3rd Eye Cam</t>
  </si>
  <si>
    <t>Katy</t>
  </si>
  <si>
    <t>DAEKYUNG CORPORATION CO. LTD</t>
  </si>
  <si>
    <t>MECAFOR PRODUCTS DOO</t>
  </si>
  <si>
    <t>KIKINDA</t>
  </si>
  <si>
    <t>Molded Fiber Glass Company</t>
  </si>
  <si>
    <t>UNION CITY</t>
  </si>
  <si>
    <t>Associated Commercial Entrprises</t>
  </si>
  <si>
    <t>DEX Heavy Duty Parts</t>
  </si>
  <si>
    <t>Oklahoma City</t>
  </si>
  <si>
    <t>Prince Albert</t>
  </si>
  <si>
    <t>Paramount Industrial Companies, Inc</t>
  </si>
  <si>
    <t>NORFOLK</t>
  </si>
  <si>
    <t>THEILLAY</t>
  </si>
  <si>
    <t>Spring Grove</t>
  </si>
  <si>
    <t>KIPP CCS Gmbh &amp; Co KG</t>
  </si>
  <si>
    <t>Sulz am Neckar</t>
  </si>
  <si>
    <t>A123 SYSTEMS s.r.o.</t>
  </si>
  <si>
    <t>Ostrava</t>
  </si>
  <si>
    <t>Officine Meccaniche Rezzatesi S.r.l.</t>
  </si>
  <si>
    <t>Rezzato</t>
  </si>
  <si>
    <t>L &amp; L CONTRACTORS  INC.</t>
  </si>
  <si>
    <t>ANDREWS</t>
  </si>
  <si>
    <t>SIMARD SUSPENSIONS INC.</t>
  </si>
  <si>
    <t>BAIE-ST-PAUL</t>
  </si>
  <si>
    <t>MACK SALES &amp; SERVICE OF</t>
  </si>
  <si>
    <t>BRANDON</t>
  </si>
  <si>
    <t>BRUCKNER'S BRIDGEPORT</t>
  </si>
  <si>
    <t>BRIDGEPORT</t>
  </si>
  <si>
    <t>CROSSTOWN TRUCK &amp; TIRE</t>
  </si>
  <si>
    <t>BROOKS</t>
  </si>
  <si>
    <t>SHEALY TRUCK CENTER WNC</t>
  </si>
  <si>
    <t>CANDLER</t>
  </si>
  <si>
    <t>MTG TRUCK &amp; TRAILER EXPRESS</t>
  </si>
  <si>
    <t>CANDOR</t>
  </si>
  <si>
    <t>AMES CONSTRUCTION</t>
  </si>
  <si>
    <t>CARLIN</t>
  </si>
  <si>
    <t>BRUCKNER'S CLEBURNE</t>
  </si>
  <si>
    <t>CLEBURNE</t>
  </si>
  <si>
    <t>GENERAL TRUCK SALES CORP</t>
  </si>
  <si>
    <t>CROSS LANES</t>
  </si>
  <si>
    <t>GEMM DIESEL LTD.</t>
  </si>
  <si>
    <t>KELOWNA</t>
  </si>
  <si>
    <t>BERGEY'S TRUCK CENTERS</t>
  </si>
  <si>
    <t>KENNETT SQUARE</t>
  </si>
  <si>
    <t>GARAGE LACROIX</t>
  </si>
  <si>
    <t>LA SARRE</t>
  </si>
  <si>
    <t>MACK SLS &amp; SVC OF NANAIMO</t>
  </si>
  <si>
    <t>LANGFORD</t>
  </si>
  <si>
    <t>MACK TRUCKS OF TEXAS</t>
  </si>
  <si>
    <t>LAREDO</t>
  </si>
  <si>
    <t>WORLDWIDE EQUIPMENT  INC.</t>
  </si>
  <si>
    <t>LOUISA</t>
  </si>
  <si>
    <t>COUNTY WASTE</t>
  </si>
  <si>
    <t>MIDLOTHIAN</t>
  </si>
  <si>
    <t>CASELLA WASTE MANAGEMENT</t>
  </si>
  <si>
    <t>MONTPELIER</t>
  </si>
  <si>
    <t>MACK SALES &amp; SERVICE - DECATUR</t>
  </si>
  <si>
    <t>DURHAM TRUCK &amp; EQUIPMENT</t>
  </si>
  <si>
    <t>OTONABEE</t>
  </si>
  <si>
    <t>BARNARD'S TRUCK SALES &amp; SERV.</t>
  </si>
  <si>
    <t>OWEN SOUND</t>
  </si>
  <si>
    <t>WORLDWIDE EQUIPMENT</t>
  </si>
  <si>
    <t>PIKEVILLE</t>
  </si>
  <si>
    <t>CASELLA CONSTRUCTION</t>
  </si>
  <si>
    <t>PITTSFORD</t>
  </si>
  <si>
    <t>FANN CONTRACTING</t>
  </si>
  <si>
    <t>PRESCOTT</t>
  </si>
  <si>
    <t>ALLIED WASTE</t>
  </si>
  <si>
    <t>DIESEL POWER AND PARTS</t>
  </si>
  <si>
    <t>RIVERTON</t>
  </si>
  <si>
    <t>GARAGE HENRI-LOUIS BEGIN INC.</t>
  </si>
  <si>
    <t>SAINT-GEORGES-DE-BEAUCE</t>
  </si>
  <si>
    <t>BABINE TRUCK &amp; EQUIPMENT LTD.</t>
  </si>
  <si>
    <t>SMITHERS</t>
  </si>
  <si>
    <t>BERGEY'S TRUCK CENTER</t>
  </si>
  <si>
    <t>USL CARGO SERVICES</t>
  </si>
  <si>
    <t>WESTON FL</t>
  </si>
  <si>
    <t>M&amp;K QUALITY TRUCK SALES PDC</t>
  </si>
  <si>
    <t>WYOMING</t>
  </si>
  <si>
    <t>COMMERCIAL TRUCK REPAIR</t>
  </si>
  <si>
    <t>SOUTH GLENGARRY</t>
  </si>
  <si>
    <t>CALMONT VOLVO TRUCK CENTRE</t>
  </si>
  <si>
    <t>LETHBRIDGE</t>
  </si>
  <si>
    <t>REDHEAD EQUIPMENT</t>
  </si>
  <si>
    <t>PRINCE ALBERT</t>
  </si>
  <si>
    <t>WORLDWIDE EQUIP./NORTON DIV.</t>
  </si>
  <si>
    <t>NORTON</t>
  </si>
  <si>
    <t>VOMAC TRUCK SALES</t>
  </si>
  <si>
    <t>TERRE HAUTE</t>
  </si>
  <si>
    <t>WESTERN TRUCK CENTER</t>
  </si>
  <si>
    <t>MOUNTAIN WEST TRUCK CENTER</t>
  </si>
  <si>
    <t>WEST VALLEY CITY</t>
  </si>
  <si>
    <t>71 CONSTRUCTION</t>
  </si>
  <si>
    <t>SEGEPO DECOLLETAGE</t>
  </si>
  <si>
    <t>SANT-LAGER</t>
  </si>
  <si>
    <t>Fides Group</t>
  </si>
  <si>
    <t>FRENSTAT</t>
  </si>
  <si>
    <t>Matcor Metal Fabrication Inc</t>
  </si>
  <si>
    <t>Dometic Germany GmbH</t>
  </si>
  <si>
    <t>Emsdetten</t>
  </si>
  <si>
    <t>Bucher Hydraulics AG</t>
  </si>
  <si>
    <t>Neuheim</t>
  </si>
  <si>
    <t>NSE Services Techniques</t>
  </si>
  <si>
    <t>Laval</t>
  </si>
  <si>
    <t>Big B Mfg Inc.</t>
  </si>
  <si>
    <t>KLINGERSTOWN</t>
  </si>
  <si>
    <t>Pkc Wiring Systems D.O.O.</t>
  </si>
  <si>
    <t>SMEDEREVO</t>
  </si>
  <si>
    <t>Kirchhoff Automotive Canada Inc</t>
  </si>
  <si>
    <t>North York</t>
  </si>
  <si>
    <t>FormFab LLC</t>
  </si>
  <si>
    <t>ROCHESTER HILLS</t>
  </si>
  <si>
    <t>DINAMICA EQUIP.DE CONST.E REP.LTDA</t>
  </si>
  <si>
    <t>ARIQUIMEDES</t>
  </si>
  <si>
    <t>DINAMICA EQUIPAM. DE CONST. LTDA</t>
  </si>
  <si>
    <t>PORTO VELHO</t>
  </si>
  <si>
    <t>DINAMICA EQUIP CONST E REPRES LTDA</t>
  </si>
  <si>
    <t>RIO BRANCO</t>
  </si>
  <si>
    <t>ALPHA MAQUINAS E VEI DO NOR LTDA</t>
  </si>
  <si>
    <t>BALSAS</t>
  </si>
  <si>
    <t>ALPHA MAQ. E VEICULOS NORDESTE LTD</t>
  </si>
  <si>
    <t>FORTALEZA</t>
  </si>
  <si>
    <t>ALPHA MAQ. E VEIC.DO NORDESTE LTDA</t>
  </si>
  <si>
    <t>IMPERATRIZ</t>
  </si>
  <si>
    <t>ALPHA MAQ.E VEIC. DO NORDESTE LTDA</t>
  </si>
  <si>
    <t>SAO LUIS</t>
  </si>
  <si>
    <t>ALPHA MAQ E VEICULOS NORDESTE LTDA</t>
  </si>
  <si>
    <t>TERESINA</t>
  </si>
  <si>
    <t>LINCK MAQUINAS SA</t>
  </si>
  <si>
    <t>SAO JOSÉ DOS PINHAIS</t>
  </si>
  <si>
    <t>LINCK MAQUINAS SA PALHOÇA</t>
  </si>
  <si>
    <t>PALHOÇA</t>
  </si>
  <si>
    <t>LINCK MAQUINAS SA JOINVILLE</t>
  </si>
  <si>
    <t>LINCK MAQUINAS SA MARIALVA</t>
  </si>
  <si>
    <t>MARIALVA</t>
  </si>
  <si>
    <t>LINCK MAQUINAS SA ELDORADO DO SUL</t>
  </si>
  <si>
    <t>ELDORADO DO SUL</t>
  </si>
  <si>
    <t>TECNOESTE MAQUINAS E EQUIP. LTDA</t>
  </si>
  <si>
    <t>CAMPO GRANDE</t>
  </si>
  <si>
    <t>TECNOESTE MAQUINAS E EQUIPAMENTOS</t>
  </si>
  <si>
    <t>SINOP</t>
  </si>
  <si>
    <t>TECNOESTE MAQ. E EQUIP. LTDA.</t>
  </si>
  <si>
    <t>CUIABA</t>
  </si>
  <si>
    <t>TRACBEL SA ARACRUZ</t>
  </si>
  <si>
    <t>ARACRUZ</t>
  </si>
  <si>
    <t>TRACBEL SA BEBEDOURO</t>
  </si>
  <si>
    <t>BEBEDOURO</t>
  </si>
  <si>
    <t>TRACBEL S/A. CONTAGEM</t>
  </si>
  <si>
    <t>CONTAGEM</t>
  </si>
  <si>
    <t>TRACBEL S.A GOIÂNIA</t>
  </si>
  <si>
    <t>GOIÂNIA</t>
  </si>
  <si>
    <t>TRACBEL S.A GOV. VALADARES</t>
  </si>
  <si>
    <t>GOV. VALADARES</t>
  </si>
  <si>
    <t>TRACBEL SA MACAPÁ</t>
  </si>
  <si>
    <t>MACAPÁ</t>
  </si>
  <si>
    <t>TRACBEL S/A MANAUS</t>
  </si>
  <si>
    <t>MANAUS</t>
  </si>
  <si>
    <t>TRACBEL S/A MARITUBA</t>
  </si>
  <si>
    <t>MARITUBA</t>
  </si>
  <si>
    <t>TRACBEL SA. RIO DE JANEIRO</t>
  </si>
  <si>
    <t>RIO DE JANEIRO</t>
  </si>
  <si>
    <t>TRACBEL S/A. SERRA</t>
  </si>
  <si>
    <t>SERRA</t>
  </si>
  <si>
    <t>TRACBEL S/A SUMARÉ</t>
  </si>
  <si>
    <t>SUMARÉ</t>
  </si>
  <si>
    <t>TRACBEL S/A. UBERLANDIA</t>
  </si>
  <si>
    <t>UBERLANDIA</t>
  </si>
  <si>
    <t>TRACBEL SA VAZANTE</t>
  </si>
  <si>
    <t>VAZANTE</t>
  </si>
  <si>
    <t>TRACBEL S.A MARABA</t>
  </si>
  <si>
    <t>MARABA</t>
  </si>
  <si>
    <t>TRACBEL S.A PARAGOMINAS</t>
  </si>
  <si>
    <t>PARAGOMINAS</t>
  </si>
  <si>
    <t>TRACBEL S.A EUNAPOLIS</t>
  </si>
  <si>
    <t>EUNAPOLIS</t>
  </si>
  <si>
    <t>GOTEMBURGO VEICULOS LTDA</t>
  </si>
  <si>
    <t>SIMOES FILHO</t>
  </si>
  <si>
    <t>FEIRA DE SANTANA</t>
  </si>
  <si>
    <t>LUIS EDUARGO MAGALHÃES</t>
  </si>
  <si>
    <t>JABOATAO</t>
  </si>
  <si>
    <t>SÃO JOSÉ DE MIPIBÚ</t>
  </si>
  <si>
    <t>NOSSA SENHORA DO SOCORRO</t>
  </si>
  <si>
    <t>KTP Kunststoff Palettentechnik GmbH</t>
  </si>
  <si>
    <t>Bous</t>
  </si>
  <si>
    <t>Cummins Emission Solutions</t>
  </si>
  <si>
    <t>DARLINGTON</t>
  </si>
  <si>
    <t>Kalyani Maxion Wheels Pvt. Ltd</t>
  </si>
  <si>
    <t>Bridgestone do Brasil Industria</t>
  </si>
  <si>
    <t>Santo André</t>
  </si>
  <si>
    <t>Worldwide Equipment</t>
  </si>
  <si>
    <t>Shanghai Vanfor hydraulic</t>
  </si>
  <si>
    <t>Fargo Assembly Of Pa</t>
  </si>
  <si>
    <t>Jiangyin Haida Rubber And Plastic</t>
  </si>
  <si>
    <t>AMK Automotive GmbH &amp; Co. KG</t>
  </si>
  <si>
    <t>Römerstein</t>
  </si>
  <si>
    <t>SPM AUTOCOMP SYSTEMS PVT. LTD.</t>
  </si>
  <si>
    <t>Roy Metal Finishing</t>
  </si>
  <si>
    <t>Bruckner's</t>
  </si>
  <si>
    <t>Ravenna Marine</t>
  </si>
  <si>
    <t>Llink Technologies</t>
  </si>
  <si>
    <t>BROWN CITY</t>
  </si>
  <si>
    <t>G.P.TECNICA SRL</t>
  </si>
  <si>
    <t>ASTI</t>
  </si>
  <si>
    <t>RICHLAND</t>
  </si>
  <si>
    <t>Provexa AB</t>
  </si>
  <si>
    <t>GLF Genarps Ladfabrik AB</t>
  </si>
  <si>
    <t>Genarp</t>
  </si>
  <si>
    <t>Stabilus Romania SRL</t>
  </si>
  <si>
    <t>Modern Metal Sp. z o.o.</t>
  </si>
  <si>
    <t>Opole</t>
  </si>
  <si>
    <t>Schrader SAS</t>
  </si>
  <si>
    <t>PONTARLIER</t>
  </si>
  <si>
    <t>Knorr-Bremse Sac S.P.A.</t>
  </si>
  <si>
    <t>ARCORE</t>
  </si>
  <si>
    <t>Schenker Logistics AB</t>
  </si>
  <si>
    <t>STS PLASTICS CO. ,LTD.</t>
  </si>
  <si>
    <t>QINGDAO SHANDONG</t>
  </si>
  <si>
    <t>Fortuna Engineering Private Limited</t>
  </si>
  <si>
    <t>Nashik</t>
  </si>
  <si>
    <t>WEGMANN automotive GmbH- Halle 4</t>
  </si>
  <si>
    <t>TRIEFENSTEIN</t>
  </si>
  <si>
    <t>Nautical Marine</t>
  </si>
  <si>
    <t>North Chesterfield</t>
  </si>
  <si>
    <t>TEC Equipment - San Diego</t>
  </si>
  <si>
    <t>G2 Diesel Products</t>
  </si>
  <si>
    <t>Gates Distribution Center</t>
  </si>
  <si>
    <t>Dinex Russia LLC</t>
  </si>
  <si>
    <t>GATCHINA</t>
  </si>
  <si>
    <t>F2J Stamping</t>
  </si>
  <si>
    <t>Dinitech GmbH</t>
  </si>
  <si>
    <t>St.Stefan im Rosental</t>
  </si>
  <si>
    <t>NORMA Manufacturing NA SW LLC</t>
  </si>
  <si>
    <t>TIJUANA</t>
  </si>
  <si>
    <t>Valmet Automotive</t>
  </si>
  <si>
    <t>UUSIKAUPUNKI</t>
  </si>
  <si>
    <t>Federal Mogul Powertrain Italy Srl</t>
  </si>
  <si>
    <t>Hollingsworth Logistics Group, LLC</t>
  </si>
  <si>
    <t>DUERRE TUBI STYLE GROUP SPA</t>
  </si>
  <si>
    <t>UBERSETTO Di Fiorano</t>
  </si>
  <si>
    <t>EATON LTDA.</t>
  </si>
  <si>
    <t>MOGI MIRIM</t>
  </si>
  <si>
    <t>MAHLE COMPONENTE DE MOTOR SRL</t>
  </si>
  <si>
    <t>TIMISOARA</t>
  </si>
  <si>
    <t>Novares</t>
  </si>
  <si>
    <t>VILLIERS BRETONNEUX</t>
  </si>
  <si>
    <t>VOLVO GROUP COLOMBIA S.A.S</t>
  </si>
  <si>
    <t>BOGOTA</t>
  </si>
  <si>
    <t>CO</t>
  </si>
  <si>
    <t>SBE-VARVIT S.p.A.</t>
  </si>
  <si>
    <t>GRUGLIASCO</t>
  </si>
  <si>
    <t>Hilton Manufacturing Pty Ltd</t>
  </si>
  <si>
    <t>Kirk Electronic A/S</t>
  </si>
  <si>
    <t>STRUER</t>
  </si>
  <si>
    <t>Zf Automotive Components And System</t>
  </si>
  <si>
    <t>Tieco International Aust Pty Ltd</t>
  </si>
  <si>
    <t>ROWVILLE</t>
  </si>
  <si>
    <t>Prevost Division of Volvo Group</t>
  </si>
  <si>
    <t>Quebec</t>
  </si>
  <si>
    <t>Galvin Engineering Pty Ltd</t>
  </si>
  <si>
    <t>CAROLE PARK</t>
  </si>
  <si>
    <t>Fabri-Tech Inc.</t>
  </si>
  <si>
    <t>BROOKFIELD</t>
  </si>
  <si>
    <t>AST International GmbH</t>
  </si>
  <si>
    <t>Calw</t>
  </si>
  <si>
    <t>Great Western Manufacturing</t>
  </si>
  <si>
    <t>TOOWOOMBA</t>
  </si>
  <si>
    <t>Legacy Truck Centers</t>
  </si>
  <si>
    <t>Rhonalu</t>
  </si>
  <si>
    <t>MIRIBEL</t>
  </si>
  <si>
    <t>Appalachian Machine Incorporated</t>
  </si>
  <si>
    <t>Saint Jean Industries</t>
  </si>
  <si>
    <t>Ilsfeld</t>
  </si>
  <si>
    <t>Tratamientos y Acabados</t>
  </si>
  <si>
    <t>HOSPITALET DE LLOBREGAT</t>
  </si>
  <si>
    <t>DONGGUAN ZHENG YANG ELECTRONIC</t>
  </si>
  <si>
    <t>HS Plastics GmbH</t>
  </si>
  <si>
    <t>APOLLO VREDESTEIN BV</t>
  </si>
  <si>
    <t>ENSCHEDE</t>
  </si>
  <si>
    <t>VT ARTrans Kft</t>
  </si>
  <si>
    <t>Asset Transfer Account</t>
  </si>
  <si>
    <t>Pacebor Piracicaba Ind. Com. Art.</t>
  </si>
  <si>
    <t>Charqueada</t>
  </si>
  <si>
    <t>Sarginsons Industries Limited</t>
  </si>
  <si>
    <t>Cutting&amp;Measuring Tool Plant Of Don</t>
  </si>
  <si>
    <t>Catroux entrepot(P/O Delphi)</t>
  </si>
  <si>
    <t>Fosse</t>
  </si>
  <si>
    <t>Zehrco Giancola Composites</t>
  </si>
  <si>
    <t>ASHTABULA</t>
  </si>
  <si>
    <t>Garcia Nuevo Leon</t>
  </si>
  <si>
    <t>T.Wennerstens Mekaniska AB</t>
  </si>
  <si>
    <t>Ljunghall Canada Ltd.</t>
  </si>
  <si>
    <t>HURON PARK</t>
  </si>
  <si>
    <t>Westcomp AB</t>
  </si>
  <si>
    <t>Fluid Power Initiatives LTD</t>
  </si>
  <si>
    <t>Ruthin</t>
  </si>
  <si>
    <t>Nya Mönsterås Metall AB</t>
  </si>
  <si>
    <t>Rocklea Pressed Metal Pty Ltd</t>
  </si>
  <si>
    <t>Acacia Ridge</t>
  </si>
  <si>
    <t>Müller – Die lila Logistik Südost</t>
  </si>
  <si>
    <t>Wemding</t>
  </si>
  <si>
    <t>IZOBLOK S.A.</t>
  </si>
  <si>
    <t>Chorzów</t>
  </si>
  <si>
    <t>Aston Martin Lagonda Ltd</t>
  </si>
  <si>
    <t>Saint Athan</t>
  </si>
  <si>
    <t>Continental Automotive Rus</t>
  </si>
  <si>
    <t>CHISTOPOL</t>
  </si>
  <si>
    <t>Elajo Mekanik AB</t>
  </si>
  <si>
    <t>Hot Roll Srl</t>
  </si>
  <si>
    <t>BUSANO</t>
  </si>
  <si>
    <t>Intercast &amp; Forge Pty Ltd</t>
  </si>
  <si>
    <t>WINGFIELD</t>
  </si>
  <si>
    <t>ANDRENPLAST POLSKA SP. Z O.O.</t>
  </si>
  <si>
    <t>Fiamm Latin America</t>
  </si>
  <si>
    <t>SÃO BERNARDO DO CAMPO</t>
  </si>
  <si>
    <t>Borgstena Brasil Confeccao Textil</t>
  </si>
  <si>
    <t>TIETE</t>
  </si>
  <si>
    <t>Martiaço Industria De Artefatos Met</t>
  </si>
  <si>
    <t>COLOMBO</t>
  </si>
  <si>
    <t>Hoffman Equipment</t>
  </si>
  <si>
    <t>Apak Ab/ Retsab</t>
  </si>
  <si>
    <t>YSTAD</t>
  </si>
  <si>
    <t>Ole Nonbye As</t>
  </si>
  <si>
    <t>Odder</t>
  </si>
  <si>
    <t>Ride Control Mexicana S de RL de CV</t>
  </si>
  <si>
    <t>EL MARQUES</t>
  </si>
  <si>
    <t>Opus Consultoria Ltda</t>
  </si>
  <si>
    <t>Auto Glass Plus</t>
  </si>
  <si>
    <t>VIGNAL C.E.A SA</t>
  </si>
  <si>
    <t>RANCATE</t>
  </si>
  <si>
    <t>Tibnor Oy</t>
  </si>
  <si>
    <t>SEINÄJOKI</t>
  </si>
  <si>
    <t>Jbm Auto Limited</t>
  </si>
  <si>
    <t>SUMMERVILLE</t>
  </si>
  <si>
    <t>STS Brasil Fabricaco de Autopecas</t>
  </si>
  <si>
    <t>BETIM</t>
  </si>
  <si>
    <t>Haldex Brake Products Corporation</t>
  </si>
  <si>
    <t>Aptiv Manufatura e Serviços de</t>
  </si>
  <si>
    <t>Jambeiro</t>
  </si>
  <si>
    <t>Kettenwulf, Inc</t>
  </si>
  <si>
    <t>LITHIA SPRINGS</t>
  </si>
  <si>
    <t>Singapore</t>
  </si>
  <si>
    <t>JBM Auto Limited</t>
  </si>
  <si>
    <t>Weifang Haoxin ConMet Mechanical</t>
  </si>
  <si>
    <t>WEIFANG</t>
  </si>
  <si>
    <t>Polistampo Industria Metalurgica Lt</t>
  </si>
  <si>
    <t>Dachser SE</t>
  </si>
  <si>
    <t>Volvo Parts Malsfeld</t>
  </si>
  <si>
    <t>Malsfeld</t>
  </si>
  <si>
    <t>Modellteknik i Eskilstuna AB</t>
  </si>
  <si>
    <t>NewStream</t>
  </si>
  <si>
    <t>UD Trucks Singapore (Pte) Ltd</t>
  </si>
  <si>
    <t>Gates Siloam Springs Plant</t>
  </si>
  <si>
    <t>Siloam Springs</t>
  </si>
  <si>
    <t>Tecnaut Industria e Comercio</t>
  </si>
  <si>
    <t>Preh GmbH</t>
  </si>
  <si>
    <t>Bad Neustadt a. d. Saale</t>
  </si>
  <si>
    <t>Autoform i Malung AB</t>
  </si>
  <si>
    <t>MALUNG</t>
  </si>
  <si>
    <t>BHC Gummi-Metall GmbH &amp; Co KG</t>
  </si>
  <si>
    <t>MECKENHEIM</t>
  </si>
  <si>
    <t>REMAN - VDB</t>
  </si>
  <si>
    <t>ALTERNATIVE METAL SERVICE INC.</t>
  </si>
  <si>
    <t>WILLOUGHBY</t>
  </si>
  <si>
    <t>DHL Supply Chain Cummins account</t>
  </si>
  <si>
    <t>BERINGE</t>
  </si>
  <si>
    <t>Manitowoc Pattern &amp; Machining</t>
  </si>
  <si>
    <t>Manitowoc</t>
  </si>
  <si>
    <t>Casco Automotive (Suzhou) Co., Ltd</t>
  </si>
  <si>
    <t>SC. ContiTech Fluid Automotive</t>
  </si>
  <si>
    <t>CAREI</t>
  </si>
  <si>
    <t>SESCO</t>
  </si>
  <si>
    <t>Waynesboro</t>
  </si>
  <si>
    <t>JSC Yaroslavl Rubber Technical Plant</t>
  </si>
  <si>
    <t>Yaroslavl</t>
  </si>
  <si>
    <t>Valeo Shanghai Automotive Electric</t>
  </si>
  <si>
    <t>LINAK A/S</t>
  </si>
  <si>
    <t>Nordborg</t>
  </si>
  <si>
    <t>Borgers Süd GmbH</t>
  </si>
  <si>
    <t>ELLZEE</t>
  </si>
  <si>
    <t>Arendt Logistik</t>
  </si>
  <si>
    <t>ThuveProfiler AB</t>
  </si>
  <si>
    <t>Akasol AG</t>
  </si>
  <si>
    <t>Langen</t>
  </si>
  <si>
    <t>In motion US LLC</t>
  </si>
  <si>
    <t>BLACKSBURG</t>
  </si>
  <si>
    <t>Emigsville</t>
  </si>
  <si>
    <t>Delavan Spray, LLC</t>
  </si>
  <si>
    <t>Bamberg</t>
  </si>
  <si>
    <t>Smurfit Kappa Sverige AB</t>
  </si>
  <si>
    <t>Markaryd</t>
  </si>
  <si>
    <t>LLC MirLight Moscow branch</t>
  </si>
  <si>
    <t>Moscow</t>
  </si>
  <si>
    <t>RCO Engineering Inc</t>
  </si>
  <si>
    <t>Elegance Coating Ltd</t>
  </si>
  <si>
    <t>Champlain</t>
  </si>
  <si>
    <t>TEC Sylmar</t>
  </si>
  <si>
    <t>Sun Valley</t>
  </si>
  <si>
    <t>MAHLE Filtersysteme France SAS</t>
  </si>
  <si>
    <t>SEBONCOURT</t>
  </si>
  <si>
    <t>Lesjöfors Stockholms Fjäder AB</t>
  </si>
  <si>
    <t>VÄLLINGBY</t>
  </si>
  <si>
    <t>FERCOOP SOC.COOP.</t>
  </si>
  <si>
    <t>AR.DE.MA.  SRL</t>
  </si>
  <si>
    <t>CAMPODARSEGO</t>
  </si>
  <si>
    <t>Meas Francec c/o Vecutra Logistique</t>
  </si>
  <si>
    <t>THE CHEMOURS COMPANY INDUSTRIAE</t>
  </si>
  <si>
    <t>BARUERI</t>
  </si>
  <si>
    <t>Hengst Filter Systems (Kunshan) Co,</t>
  </si>
  <si>
    <t>Suzhou, Jiangsu</t>
  </si>
  <si>
    <t>Src Electrical Llc</t>
  </si>
  <si>
    <t>Rhenus Logistics</t>
  </si>
  <si>
    <t>Samutprakran</t>
  </si>
  <si>
    <t>Atco Production LLC</t>
  </si>
  <si>
    <t>FERRIS</t>
  </si>
  <si>
    <t>Clarios LLC</t>
  </si>
  <si>
    <t>ST JOSEPH</t>
  </si>
  <si>
    <t>Borgwarner Emissions Systems LLC</t>
  </si>
  <si>
    <t>DIXON</t>
  </si>
  <si>
    <t>CEVA TECHNOLOGIES</t>
  </si>
  <si>
    <t>VIVIER-AU-COURT</t>
  </si>
  <si>
    <t>Kinshofer GmbH</t>
  </si>
  <si>
    <t>Germany</t>
  </si>
  <si>
    <t>Parat GmbH + Co.Kg</t>
  </si>
  <si>
    <t>NEUREICHENAU</t>
  </si>
  <si>
    <t>Happich GmbH - Logistikcenter-</t>
  </si>
  <si>
    <t>Niedereschach</t>
  </si>
  <si>
    <t>Recticel</t>
  </si>
  <si>
    <t>Gislaved</t>
  </si>
  <si>
    <t>AST International CZ s.r.o.</t>
  </si>
  <si>
    <t>CHODOVA PLANA</t>
  </si>
  <si>
    <t>Hengst Of North America, Inc.</t>
  </si>
  <si>
    <t>CAMDEN</t>
  </si>
  <si>
    <t>Oetiker Polska sp. z o.o.</t>
  </si>
  <si>
    <t>LEGNICKIE POLE</t>
  </si>
  <si>
    <t>ZEMCO, LLC</t>
  </si>
  <si>
    <t>AVILLA</t>
  </si>
  <si>
    <t>Semikron Automotive Systems</t>
  </si>
  <si>
    <t>NÜRNBERG</t>
  </si>
  <si>
    <t>Ccty Bearing GmbH</t>
  </si>
  <si>
    <t>SCHWEBHEIM</t>
  </si>
  <si>
    <t>Nash Industries (I) Private Limited</t>
  </si>
  <si>
    <t>2a Usa, Inc.</t>
  </si>
  <si>
    <t>Diamond Wire Spring Co.</t>
  </si>
  <si>
    <t>Taylors</t>
  </si>
  <si>
    <t>INTERCAST SA</t>
  </si>
  <si>
    <t>Itaúna</t>
  </si>
  <si>
    <t>Global Logistics and Distribution</t>
  </si>
  <si>
    <t>Fort Meyers</t>
  </si>
  <si>
    <t>Shriram Pistons And Rings Ltd.</t>
  </si>
  <si>
    <t>Ghaziabad</t>
  </si>
  <si>
    <t>Redarc Electronics Pty Ltd</t>
  </si>
  <si>
    <t>Lonsdale</t>
  </si>
  <si>
    <t>Skyline Composite</t>
  </si>
  <si>
    <t>Industrias Rehau S.A</t>
  </si>
  <si>
    <t>TORTOSA</t>
  </si>
  <si>
    <t>Nextran</t>
  </si>
  <si>
    <t>MAGNA ENERGY STORAGE</t>
  </si>
  <si>
    <t>KERPEN</t>
  </si>
  <si>
    <t>Methode Mexico</t>
  </si>
  <si>
    <t>Cattini North America Corp</t>
  </si>
  <si>
    <t>Sixpro Inc.</t>
  </si>
  <si>
    <t>NOTRE-DAME-DU-BON-CONSEIL</t>
  </si>
  <si>
    <t>Global Gear &amp; Machining LLC</t>
  </si>
  <si>
    <t>DOWNERS GROVE</t>
  </si>
  <si>
    <t>Frammestadverken AB</t>
  </si>
  <si>
    <t>Off Site Manufacturing</t>
  </si>
  <si>
    <t>CHESTERFIELD TOWNSHIP</t>
  </si>
  <si>
    <t>National Gent Performance</t>
  </si>
  <si>
    <t>Automotive Logistics Polska SpZ.O.O</t>
  </si>
  <si>
    <t>MAZANCOWICE</t>
  </si>
  <si>
    <t>Conformetal Estamparia</t>
  </si>
  <si>
    <t>OSASCO</t>
  </si>
  <si>
    <t>Metaltork Ind Com Auto</t>
  </si>
  <si>
    <t>Electro Maintenance S.A.</t>
  </si>
  <si>
    <t>CHATEAURENARD</t>
  </si>
  <si>
    <t>LYB Premix LLC</t>
  </si>
  <si>
    <t>CONNEAUT</t>
  </si>
  <si>
    <t>Delastek Usa</t>
  </si>
  <si>
    <t>PLATTSBURGH</t>
  </si>
  <si>
    <t>Robbins MFG Inc</t>
  </si>
  <si>
    <t>Rotoplast</t>
  </si>
  <si>
    <t>BEAUTOR</t>
  </si>
  <si>
    <t>Oxymetal Sud-Ouest</t>
  </si>
  <si>
    <t>POMPIGNAC</t>
  </si>
  <si>
    <t>Thai Summit Kentucky Corporation</t>
  </si>
  <si>
    <t>BARDSTOWN</t>
  </si>
  <si>
    <t>Modineer Company Plant 6</t>
  </si>
  <si>
    <t>Niles</t>
  </si>
  <si>
    <t>YAZAKI Wiring Technologies Slovakia</t>
  </si>
  <si>
    <t>MICHALOVCE</t>
  </si>
  <si>
    <t>VECTRA INDUSTRIA E COMERCIO DEPecas</t>
  </si>
  <si>
    <t>Hutchinson SNC defense et securite</t>
  </si>
  <si>
    <t>Omni Logistics, LLC DBA Mach 1</t>
  </si>
  <si>
    <t>Winegar Inc</t>
  </si>
  <si>
    <t>Waseca</t>
  </si>
  <si>
    <t>Steelcore Heavy Equipment (Pty) Ltd</t>
  </si>
  <si>
    <t>Gauteng</t>
  </si>
  <si>
    <t>ZA</t>
  </si>
  <si>
    <t>Plastitel Usa Inc.</t>
  </si>
  <si>
    <t>Chazy</t>
  </si>
  <si>
    <t>Crysteel Manufacturing, Inc.</t>
  </si>
  <si>
    <t>LAKE CRYSTAL</t>
  </si>
  <si>
    <t>Seg Automotive Components Braz</t>
  </si>
  <si>
    <t>UD Trucks Southern Africa</t>
  </si>
  <si>
    <t>Johannesburg</t>
  </si>
  <si>
    <t>Geyer &amp; Hosaja Sp. z o.o.</t>
  </si>
  <si>
    <t>RODOMYSL WLK</t>
  </si>
  <si>
    <t>Denso Thermal Systems S.P.A.</t>
  </si>
  <si>
    <t>POIRINO</t>
  </si>
  <si>
    <t>Modine do Brasil Sistemas</t>
  </si>
  <si>
    <t>GUARULHOS</t>
  </si>
  <si>
    <t>Kenway engineering inc.</t>
  </si>
  <si>
    <t>FAIRMONT</t>
  </si>
  <si>
    <t>Metal Technologies</t>
  </si>
  <si>
    <t>HILLSDALE</t>
  </si>
  <si>
    <t>Sadex Embrayages</t>
  </si>
  <si>
    <t>FOUGERES</t>
  </si>
  <si>
    <t>THYSSENKRUPP ROTHE ERDE ITALY SPA</t>
  </si>
  <si>
    <t>Visano</t>
  </si>
  <si>
    <t>Vibracoustic Noida Pvt Ltd</t>
  </si>
  <si>
    <t>Xper Inc.</t>
  </si>
  <si>
    <t>Saxonburg</t>
  </si>
  <si>
    <t>Ide-Pro Skive A/S</t>
  </si>
  <si>
    <t>Roslev</t>
  </si>
  <si>
    <t>Fritz Winter Eisengiesserei</t>
  </si>
  <si>
    <t>Stadtallendorf</t>
  </si>
  <si>
    <t>Transdotti Transporte Rodoviario Ltda</t>
  </si>
  <si>
    <t>EMBU DAS ARTES</t>
  </si>
  <si>
    <t>Tupy Europe GmbH</t>
  </si>
  <si>
    <t>GRASBRUNN</t>
  </si>
  <si>
    <t>Hundhausen Castings GmbH</t>
  </si>
  <si>
    <t>Schwerte</t>
  </si>
  <si>
    <t>Parker Hannifin Manufacturing SRL</t>
  </si>
  <si>
    <t>CINISELLO BALSAMO</t>
  </si>
  <si>
    <t>Patton Warehousing, LLC</t>
  </si>
  <si>
    <t>Core Technology Molding Corporation</t>
  </si>
  <si>
    <t>Ls Automotive Technologies</t>
  </si>
  <si>
    <t>Rassini Suspensiones, S.A. De C.V.</t>
  </si>
  <si>
    <t>PIEDRAS NEGRAS</t>
  </si>
  <si>
    <t>Arquus Limoges Cpvm</t>
  </si>
  <si>
    <t>LIMOGES CEDEX</t>
  </si>
  <si>
    <t>Arquus Sas - Versailles</t>
  </si>
  <si>
    <t>VERSAILLES</t>
  </si>
  <si>
    <t>Arquus Fourchambault Cmco</t>
  </si>
  <si>
    <t>FOURCHAMBAULT</t>
  </si>
  <si>
    <t>Arquus St Nazaire</t>
  </si>
  <si>
    <t>UD TRUCKS INDIA PRIVATE LIMITED</t>
  </si>
  <si>
    <t>BENGALURU</t>
  </si>
  <si>
    <t>DIRNA BERGSTROM S.L.U.</t>
  </si>
  <si>
    <t>ALCALA DE HENARES - MADRID</t>
  </si>
  <si>
    <t>Mahabal Metals Private Limited</t>
  </si>
  <si>
    <t>Miraj</t>
  </si>
  <si>
    <t>Atlantique de Logique et Transport</t>
  </si>
  <si>
    <t>Ergue Gaberic</t>
  </si>
  <si>
    <t>Boardic AB</t>
  </si>
  <si>
    <t>Mahle Behr Namestovo S.R.O</t>
  </si>
  <si>
    <t>NAMESTOVO</t>
  </si>
  <si>
    <t>Adhex Technologies</t>
  </si>
  <si>
    <t>CHENÔVE CEDEX</t>
  </si>
  <si>
    <t>TRW SISTEMAS DE DIRECCIONES</t>
  </si>
  <si>
    <t>TitanX Engine Cooling de Mexico</t>
  </si>
  <si>
    <t>RAMOS ARIZPO</t>
  </si>
  <si>
    <t>Takahashi Metal Manufacturing Suzhou Co</t>
  </si>
  <si>
    <t>BE GROUP. SP. Z O.O.</t>
  </si>
  <si>
    <t>TREBACZEW</t>
  </si>
  <si>
    <t>Kongsberg Driveline Systems SAS</t>
  </si>
  <si>
    <t>Cluses Cedex</t>
  </si>
  <si>
    <t>Backer AB</t>
  </si>
  <si>
    <t>Sösdala</t>
  </si>
  <si>
    <t>Mobile Climate Control</t>
  </si>
  <si>
    <t>GOSHEN</t>
  </si>
  <si>
    <t>Böhns Trä Kajutan AB</t>
  </si>
  <si>
    <t>BRAÅS</t>
  </si>
  <si>
    <t>Trico Belgium s.a</t>
  </si>
  <si>
    <t>AUBANGE</t>
  </si>
  <si>
    <t>Valeo Otomotiv Sistemleri A.S</t>
  </si>
  <si>
    <t>Svenska Jumbo Transport AB</t>
  </si>
  <si>
    <t>MALMÖ</t>
  </si>
  <si>
    <t>Autoliv France -</t>
  </si>
  <si>
    <t>Gournay en Bray</t>
  </si>
  <si>
    <t>Albon Engineering &amp; Manufacturing</t>
  </si>
  <si>
    <t>RUMA</t>
  </si>
  <si>
    <t>Marzocchi Pompe SPA</t>
  </si>
  <si>
    <t>BorgWarner Turbo Systems LLC</t>
  </si>
  <si>
    <t>Hellmann Worldwide Logistics</t>
  </si>
  <si>
    <t>Cirteq Ltd</t>
  </si>
  <si>
    <t>Glusburn</t>
  </si>
  <si>
    <t>THAI STEEL CABLE PUBLIC COMPANY</t>
  </si>
  <si>
    <t>Geodis CL Rhone Alpes</t>
  </si>
  <si>
    <t>SAINT QUENTIN FALLAVIER</t>
  </si>
  <si>
    <t>Hutchinson GmbH</t>
  </si>
  <si>
    <t>Mannheim</t>
  </si>
  <si>
    <t>O.M.P. Officine Mazzocco Pagnoni</t>
  </si>
  <si>
    <t>Funo, Bologna</t>
  </si>
  <si>
    <t>Aptiv</t>
  </si>
  <si>
    <t>ARQUUS SAS - Marolles</t>
  </si>
  <si>
    <t>MAROLLES EN HUREPOIX</t>
  </si>
  <si>
    <t>Bontaz Centre USA</t>
  </si>
  <si>
    <t>Ritz Machine Works Inc.</t>
  </si>
  <si>
    <t>Duphin, Manitoba</t>
  </si>
  <si>
    <t>Rhenus Automotive Logistics NV</t>
  </si>
  <si>
    <t>RMC Advanced Technologies, Inc</t>
  </si>
  <si>
    <t>NEWTON</t>
  </si>
  <si>
    <t>Molla Sågverk</t>
  </si>
  <si>
    <t>Ljung</t>
  </si>
  <si>
    <t>Conmet de Mexico, SA.DE C.V.</t>
  </si>
  <si>
    <t>CIÉNEGA DE FLORES</t>
  </si>
  <si>
    <t>Heungkuk India Private Limited</t>
  </si>
  <si>
    <t>Satara</t>
  </si>
  <si>
    <t>Maini Precision Products Limited</t>
  </si>
  <si>
    <t>Mack Defense LLC</t>
  </si>
  <si>
    <t>AMZ MANUFACTURING CORP</t>
  </si>
  <si>
    <t>BERGEY'S TRUCK CENTERS  1</t>
  </si>
  <si>
    <t>READING</t>
  </si>
  <si>
    <t>BERGEY'S TRUCK CENTERS  2</t>
  </si>
  <si>
    <t>WRIGHTSVILLE</t>
  </si>
  <si>
    <t>BRUCKNER'S TRUCK &amp; EQUIPMENT 1</t>
  </si>
  <si>
    <t>BRUCKNER'S TRUCK &amp; EQUIPMENT 2</t>
  </si>
  <si>
    <t>CENTRE DU CAMION STE-MARIE 1</t>
  </si>
  <si>
    <t>CENTRE DU CAMION STE-MARIE 2</t>
  </si>
  <si>
    <t>BOUCHERVILLE</t>
  </si>
  <si>
    <t>COLUMBUS TRUCK &amp; EQUIPMENT</t>
  </si>
  <si>
    <t>GABRIELLI TRUCK SALES 1</t>
  </si>
  <si>
    <t>BLOOMSBURY</t>
  </si>
  <si>
    <t>GABRIELLI TRUCK SALES 2</t>
  </si>
  <si>
    <t>GREAT WEST EQUIPMENT LTD.</t>
  </si>
  <si>
    <t>WHITEHORSE</t>
  </si>
  <si>
    <t>HAYTIAN TRACTOR &amp; EQUIP.CO</t>
  </si>
  <si>
    <t>MIAMI</t>
  </si>
  <si>
    <t>KRIETE TRUCK CENTER 1</t>
  </si>
  <si>
    <t>STEVENS POINT</t>
  </si>
  <si>
    <t>KRIETE TRUCK CENTER 2</t>
  </si>
  <si>
    <t>TOMAHAWK</t>
  </si>
  <si>
    <t>LONESOME DOVE CONCRETE PUMPING</t>
  </si>
  <si>
    <t>BELLGRADE</t>
  </si>
  <si>
    <t>MCMAHON TRUCK CENTER OF LOUISV</t>
  </si>
  <si>
    <t>CLARKSVILLE</t>
  </si>
  <si>
    <t>NEXTRAN TRUCK CENTER</t>
  </si>
  <si>
    <t>TALLAHASSEE</t>
  </si>
  <si>
    <t>NEXTRAN TRUCK CENTERS MIDWEST 1</t>
  </si>
  <si>
    <t>KANSAS CITY</t>
  </si>
  <si>
    <t>NEXTRAN TRUCK CENTERS MIDWEST 2</t>
  </si>
  <si>
    <t>FRUITA</t>
  </si>
  <si>
    <t>NORTHWEST EQUIPMENT SALES, INC</t>
  </si>
  <si>
    <t>BURBANK</t>
  </si>
  <si>
    <t>REDHEAD  EQUIPMENT</t>
  </si>
  <si>
    <t>REGINA</t>
  </si>
  <si>
    <t>VANGUARD TRUCK CENTER</t>
  </si>
  <si>
    <t>GEORGETOWN</t>
  </si>
  <si>
    <t>WORLDWIDE EQUIPMENT GEORGIA 1</t>
  </si>
  <si>
    <t>WORLDWIDE EQUIPMENT GEORGIA 2</t>
  </si>
  <si>
    <t>DOUGLAS</t>
  </si>
  <si>
    <t>BorgWarner Brasil Ltda</t>
  </si>
  <si>
    <t>Itatiba</t>
  </si>
  <si>
    <t>Eaton Engine Components</t>
  </si>
  <si>
    <t>Marshall</t>
  </si>
  <si>
    <t>UBD Cleantech AB</t>
  </si>
  <si>
    <t>Höör</t>
  </si>
  <si>
    <t>Beach Manufacturing Company</t>
  </si>
  <si>
    <t>Saint Paris</t>
  </si>
  <si>
    <t>BERGEY'S TRUCK CENTERS 3</t>
  </si>
  <si>
    <t>CUMBERLAND TRUCK EQUIPMENT</t>
  </si>
  <si>
    <t>MILTON</t>
  </si>
  <si>
    <t>LEGACY TRUCK CENTERS INC.</t>
  </si>
  <si>
    <t>WHEELING</t>
  </si>
  <si>
    <t>MATSON NAVIGATION CO.OF ALASKA</t>
  </si>
  <si>
    <t>ANCHORAGE</t>
  </si>
  <si>
    <t>NACARATO TRUCK CENTERS 1</t>
  </si>
  <si>
    <t>TROUTVILLE</t>
  </si>
  <si>
    <t>NACARATO TRUCK CENTERS 2</t>
  </si>
  <si>
    <t>WILLIAMSPORT</t>
  </si>
  <si>
    <t>NACARATO TRUCK CENTERS 3</t>
  </si>
  <si>
    <t>HARRISONBURG</t>
  </si>
  <si>
    <t>NACARATO TRUCK CENTERS 4</t>
  </si>
  <si>
    <t>VALDOSTA</t>
  </si>
  <si>
    <t>NACARATO TRUCKS CENTERS</t>
  </si>
  <si>
    <t>TEC EQUIPMENT 1</t>
  </si>
  <si>
    <t>REDMOND</t>
  </si>
  <si>
    <t>TEC EQUIPMENT 2</t>
  </si>
  <si>
    <t>TRANSPORT DIESEL SERVICE</t>
  </si>
  <si>
    <t>LOGAN</t>
  </si>
  <si>
    <t>TRI-STATE TRUCK AND EQUIPMENT</t>
  </si>
  <si>
    <t>ROCK SPRINGS</t>
  </si>
  <si>
    <t>MSW LLC</t>
  </si>
  <si>
    <t>Clarion Hungary Elektronikai Kft</t>
  </si>
  <si>
    <t>Nagykata</t>
  </si>
  <si>
    <t>Skandro AB</t>
  </si>
  <si>
    <t>Custom Glass Solutions Fostoria LLC</t>
  </si>
  <si>
    <t>FOSTORIA</t>
  </si>
  <si>
    <t>Ritz Machine Works USA LLC</t>
  </si>
  <si>
    <t>Cambridge</t>
  </si>
  <si>
    <t>DRM Industries Corp</t>
  </si>
  <si>
    <t>Lake Delton</t>
  </si>
  <si>
    <t>Arizona Trucks Centers, LLC</t>
  </si>
  <si>
    <t>Flagstaff</t>
  </si>
  <si>
    <t>NICHIRIN SPAIN S.L.U</t>
  </si>
  <si>
    <t>Palamos</t>
  </si>
  <si>
    <t>Federal-Mogul Dong Feng (Shiyan)</t>
  </si>
  <si>
    <t>Schoeller Allibert Netherlands</t>
  </si>
  <si>
    <t>Hardenberg</t>
  </si>
  <si>
    <t>Kruk-Transport Danuta Kruk</t>
  </si>
  <si>
    <t>Zduny</t>
  </si>
  <si>
    <t>BORGWARNER INDUSTRIA E COMERCIO</t>
  </si>
  <si>
    <t>ETABLISSEMENTS BREVET SAS</t>
  </si>
  <si>
    <t>VIRIAT</t>
  </si>
  <si>
    <t>Applications plastiques du rhone</t>
  </si>
  <si>
    <t>SAINT-SYMPHORIEN-D'OZON</t>
  </si>
  <si>
    <t>Spedition Brucker GmbH</t>
  </si>
  <si>
    <t>Reutlingen</t>
  </si>
  <si>
    <t>Etudes Coordination Transports &amp;</t>
  </si>
  <si>
    <t>Loire sur Rhône</t>
  </si>
  <si>
    <t>Danfoss Power Solutions Aps</t>
  </si>
  <si>
    <t>Fuyao Glass Industry Group Co., Ltd</t>
  </si>
  <si>
    <t>Fuqing City</t>
  </si>
  <si>
    <t>SHANDONG SHUOCHENG MACHINERY</t>
  </si>
  <si>
    <t>Xylem Water Systems Hungary Kft</t>
  </si>
  <si>
    <t>ABONY</t>
  </si>
  <si>
    <t>HAWE North America, Inc</t>
  </si>
  <si>
    <t>HUNTERSVILLE</t>
  </si>
  <si>
    <t>Zhejiang Kanghe Mechanical</t>
  </si>
  <si>
    <t>Taizhou</t>
  </si>
  <si>
    <t>Logistic Center NUSS Gmbh</t>
  </si>
  <si>
    <t>Wörth am Rhein</t>
  </si>
  <si>
    <t>Mann+Hummel GmbH</t>
  </si>
  <si>
    <t>Allied Motion Stockholm AB</t>
  </si>
  <si>
    <t>BROMMA</t>
  </si>
  <si>
    <t>HAVD Group Purtech AB</t>
  </si>
  <si>
    <t>ED</t>
  </si>
  <si>
    <t>BORG WARNER, LLC</t>
  </si>
  <si>
    <t>PEDLETON</t>
  </si>
  <si>
    <t>REMY DISTRIBUTION CENTER</t>
  </si>
  <si>
    <t>MERIDIAN</t>
  </si>
  <si>
    <t>ROBERT BOSCH COMPANY</t>
  </si>
  <si>
    <t>CAROL STREAM</t>
  </si>
  <si>
    <t>HORTON, INC</t>
  </si>
  <si>
    <t>BRITTON</t>
  </si>
  <si>
    <t>BBB INDUSTRIES, LLC</t>
  </si>
  <si>
    <t>JOPLIN</t>
  </si>
  <si>
    <t>FTE AUTOMOTIVE CZECH S.R.O.</t>
  </si>
  <si>
    <t>PODBORANY</t>
  </si>
  <si>
    <t>SILA Shanghai</t>
  </si>
  <si>
    <t>NEFAB PACK. BELGIUM</t>
  </si>
  <si>
    <t>GENT-DESTELDONK</t>
  </si>
  <si>
    <t>STILLSTRÖMS I ESK</t>
  </si>
  <si>
    <t>D001</t>
  </si>
  <si>
    <t>SMT Luxembourg NV/SA</t>
  </si>
  <si>
    <t>SOLEUVRE</t>
  </si>
  <si>
    <t>D002</t>
  </si>
  <si>
    <t>SMT Group (SMT Africa)</t>
  </si>
  <si>
    <t>ANTWERPEN</t>
  </si>
  <si>
    <t>D003</t>
  </si>
  <si>
    <t>NEBIM NINOVE</t>
  </si>
  <si>
    <t>NINOVE</t>
  </si>
  <si>
    <t>D004</t>
  </si>
  <si>
    <t>GRAND GARAGE DU NORD S.A.</t>
  </si>
  <si>
    <t>TOURNAI</t>
  </si>
  <si>
    <t>D005</t>
  </si>
  <si>
    <t>GALLIKER</t>
  </si>
  <si>
    <t>HERSTAL-MILMORT</t>
  </si>
  <si>
    <t>D007</t>
  </si>
  <si>
    <t>NEBIM BELAEN HARELBEKE</t>
  </si>
  <si>
    <t>HARELBEKE</t>
  </si>
  <si>
    <t>D008</t>
  </si>
  <si>
    <t>BUS CENTER SARL                   </t>
  </si>
  <si>
    <t>LIVANGE                 </t>
  </si>
  <si>
    <t>D012</t>
  </si>
  <si>
    <t>AUTOMOBILIA ZARREN NV</t>
  </si>
  <si>
    <t>KORTEMARK-ZARREN</t>
  </si>
  <si>
    <t>D013</t>
  </si>
  <si>
    <t>AUTOMOBILIA IEPER NV</t>
  </si>
  <si>
    <t>IEPER</t>
  </si>
  <si>
    <t>D014</t>
  </si>
  <si>
    <t>GHEYS NV</t>
  </si>
  <si>
    <t>MOL</t>
  </si>
  <si>
    <t>D017</t>
  </si>
  <si>
    <t>Volvo Truck Center Beerse</t>
  </si>
  <si>
    <t>BEERSE</t>
  </si>
  <si>
    <t>D018</t>
  </si>
  <si>
    <t>TRUCK SERVICE SEBASTIAN SA (LIEGE)</t>
  </si>
  <si>
    <t>HERSTAL</t>
  </si>
  <si>
    <t>D019</t>
  </si>
  <si>
    <t>TRUCK SERVICE SEBASTIAN SA (NAMUR)</t>
  </si>
  <si>
    <t>TEMPLOUX</t>
  </si>
  <si>
    <t>D022</t>
  </si>
  <si>
    <t>CONNEXXION TECHNIEK EMMELOORD</t>
  </si>
  <si>
    <t>EMMELOORD</t>
  </si>
  <si>
    <t>D024</t>
  </si>
  <si>
    <t>TRUCK SERVICE SEBASTIAN SA (MELEN)</t>
  </si>
  <si>
    <t>MELEN</t>
  </si>
  <si>
    <t>D025</t>
  </si>
  <si>
    <t>PROVEHIMA, S.A.ALBACETE</t>
  </si>
  <si>
    <t>Albacete</t>
  </si>
  <si>
    <t>D026</t>
  </si>
  <si>
    <t>PROVEHIMA, S.A.MURCIA</t>
  </si>
  <si>
    <t>Molina de Segura, Murcia</t>
  </si>
  <si>
    <t>D027</t>
  </si>
  <si>
    <t>Volvo Marine &amp; Industrie Center</t>
  </si>
  <si>
    <t>D028</t>
  </si>
  <si>
    <t>VEINSUR, S.A.ALMERIA</t>
  </si>
  <si>
    <t>Huércal de Almería, Almería, </t>
  </si>
  <si>
    <t>D029</t>
  </si>
  <si>
    <t>VEINSUR, S.A.GRANADA</t>
  </si>
  <si>
    <t>Cijuela, Granada</t>
  </si>
  <si>
    <t>D030</t>
  </si>
  <si>
    <t>VEINSUR, S.A.JAEN</t>
  </si>
  <si>
    <t>Guarroman, Jaén</t>
  </si>
  <si>
    <t>D031</t>
  </si>
  <si>
    <t>VEINSUR, S.A.CORDOBA</t>
  </si>
  <si>
    <t>Córdoba</t>
  </si>
  <si>
    <t>D032</t>
  </si>
  <si>
    <t>VEINSUR, S.A.MALAGA</t>
  </si>
  <si>
    <t>Málaga</t>
  </si>
  <si>
    <t>D033</t>
  </si>
  <si>
    <t>TALLERES  SANFER, S.A.TOLEDO</t>
  </si>
  <si>
    <t>Talavera de la Reina, Toledo</t>
  </si>
  <si>
    <t>D034</t>
  </si>
  <si>
    <t>COMERCIAL  AUTOMOCION  RUBIO, S.L.V</t>
  </si>
  <si>
    <t>Picassent</t>
  </si>
  <si>
    <t>D035</t>
  </si>
  <si>
    <t>COMERCIAL  AUTOMOCION  RUBIO</t>
  </si>
  <si>
    <t>Ribarroja del Turia</t>
  </si>
  <si>
    <t>D036</t>
  </si>
  <si>
    <t>MECANICA LLANOTRUCKALMERIA</t>
  </si>
  <si>
    <t>Arboleas, Almería</t>
  </si>
  <si>
    <t>D037</t>
  </si>
  <si>
    <t>VOLVO TRUCK CENTER, S.L.VIZCAYA</t>
  </si>
  <si>
    <t>Valle de Trápaga-Trapagaran, BI</t>
  </si>
  <si>
    <t>D038</t>
  </si>
  <si>
    <t>VOLVO TRUCK CENTER, S.L.ZARAGOZA</t>
  </si>
  <si>
    <t>Zaragoza</t>
  </si>
  <si>
    <t>D039</t>
  </si>
  <si>
    <t>VOLVO TRUCK CENTER, S.L.CANTABRIA</t>
  </si>
  <si>
    <t>Valles</t>
  </si>
  <si>
    <t>D040</t>
  </si>
  <si>
    <t>VOLVO TRUCK CENTER, S.L.BURGOS</t>
  </si>
  <si>
    <t>D041</t>
  </si>
  <si>
    <t>VOLVO TRUCK CENTER, S.L.PONTEVEDRA</t>
  </si>
  <si>
    <t>O Porriño, Pontevedra</t>
  </si>
  <si>
    <t>D042</t>
  </si>
  <si>
    <t>VOLVO TRUCK CENTER, S.L.CORUÑA</t>
  </si>
  <si>
    <t>Oleiros, A Coruña</t>
  </si>
  <si>
    <t>D043</t>
  </si>
  <si>
    <t>VOLVO TRUCK CENTER, S.L.ASTURIAS</t>
  </si>
  <si>
    <t>Llanera, Asturias</t>
  </si>
  <si>
    <t>D044</t>
  </si>
  <si>
    <t>VOLVO TRUCK CENTER, S.L.MADRID-SAN</t>
  </si>
  <si>
    <t>Torrejón de Ardoz</t>
  </si>
  <si>
    <t>D045</t>
  </si>
  <si>
    <t>VOLVO TRUCK CENTER, S.L.SALAMANCA</t>
  </si>
  <si>
    <t>Salamanca</t>
  </si>
  <si>
    <t>D046</t>
  </si>
  <si>
    <t>VOLVO TRUCK CENTER, S.L.CIUDAD REAL</t>
  </si>
  <si>
    <t>Manzanares</t>
  </si>
  <si>
    <t>D047</t>
  </si>
  <si>
    <t>Volvo Truck Center Antwerpen</t>
  </si>
  <si>
    <t>D049</t>
  </si>
  <si>
    <t>DERMA TRUCKS N.V.</t>
  </si>
  <si>
    <t>BRUGGE</t>
  </si>
  <si>
    <t>D050</t>
  </si>
  <si>
    <t>CELIS TRUCKS NV</t>
  </si>
  <si>
    <t>SINT TRUIDEN</t>
  </si>
  <si>
    <t>D051</t>
  </si>
  <si>
    <t>PAESEN TRUCK ZOLDER NV</t>
  </si>
  <si>
    <t>HEUSDEN - ZOLDER</t>
  </si>
  <si>
    <t>D052</t>
  </si>
  <si>
    <t>RECON TRUCKS NV</t>
  </si>
  <si>
    <t>OOSTENDE</t>
  </si>
  <si>
    <t>D053</t>
  </si>
  <si>
    <t>NEBIM GENT</t>
  </si>
  <si>
    <t>MARIAKERKE</t>
  </si>
  <si>
    <t>D054</t>
  </si>
  <si>
    <t>MONS TRUCKS INDUSTRY SA</t>
  </si>
  <si>
    <t>MONS</t>
  </si>
  <si>
    <t>D055</t>
  </si>
  <si>
    <t>PAESEN TRUCKS PEER-WIJCHMAAL</t>
  </si>
  <si>
    <t>PEER-WIJCHMAAL</t>
  </si>
  <si>
    <t>D059</t>
  </si>
  <si>
    <t>WEBER &amp; CIE</t>
  </si>
  <si>
    <t>MARNACH</t>
  </si>
  <si>
    <t>D060</t>
  </si>
  <si>
    <t>BREUER - ANTOINE SA</t>
  </si>
  <si>
    <t>MALMEDY</t>
  </si>
  <si>
    <t>D061</t>
  </si>
  <si>
    <t>AUTOVIL</t>
  </si>
  <si>
    <t>LONDERZEEL</t>
  </si>
  <si>
    <t>D063</t>
  </si>
  <si>
    <t>VEINSUR, S.A.SEVILLA</t>
  </si>
  <si>
    <t>Alcalá de Guadaira</t>
  </si>
  <si>
    <t>D064</t>
  </si>
  <si>
    <t>VOLVO TRUCK CENTER, S.L.MADRID</t>
  </si>
  <si>
    <t>Valdemoro</t>
  </si>
  <si>
    <t>D065</t>
  </si>
  <si>
    <t>REUS  FLEMING, S.A.TARRAGONA</t>
  </si>
  <si>
    <t>D066</t>
  </si>
  <si>
    <t>VEINSUR, S.A.BARCELONA</t>
  </si>
  <si>
    <t>Montornés del Vallés</t>
  </si>
  <si>
    <t>D067</t>
  </si>
  <si>
    <t>D068</t>
  </si>
  <si>
    <t>PROVEHIMA ALHAMAMURCIA</t>
  </si>
  <si>
    <t>Alhama de Murcia</t>
  </si>
  <si>
    <t>D072</t>
  </si>
  <si>
    <t>GARAGE TRANSPORTS SERVICE SPRL</t>
  </si>
  <si>
    <t>HELECINE</t>
  </si>
  <si>
    <t>D074</t>
  </si>
  <si>
    <t>VOLVO TRUCK CENTER MECHELEN</t>
  </si>
  <si>
    <t>DUFFEL</t>
  </si>
  <si>
    <t>D075</t>
  </si>
  <si>
    <t>VOLVO TRUCK CENTER KAMPENHOUT</t>
  </si>
  <si>
    <t>KAMPENHOUT</t>
  </si>
  <si>
    <t>D076</t>
  </si>
  <si>
    <t>Volvo Truck Center Olen</t>
  </si>
  <si>
    <t>OLEN</t>
  </si>
  <si>
    <t>D077</t>
  </si>
  <si>
    <t>AUTOMOBILIA PITTEM</t>
  </si>
  <si>
    <t>PITTEM</t>
  </si>
  <si>
    <t>D078</t>
  </si>
  <si>
    <t>AGUSTIN MORALESCORDOBA</t>
  </si>
  <si>
    <t>Lucena</t>
  </si>
  <si>
    <t>D079</t>
  </si>
  <si>
    <t>CENTRE POIDS LOURDS LUX. SARL</t>
  </si>
  <si>
    <t>LIVANGE</t>
  </si>
  <si>
    <t>D080</t>
  </si>
  <si>
    <t>AUTOREPARACION  BLANCO,</t>
  </si>
  <si>
    <t>Roda de Ter</t>
  </si>
  <si>
    <t>D083</t>
  </si>
  <si>
    <t>V.V.M. DE LIJN</t>
  </si>
  <si>
    <t>HASSELT</t>
  </si>
  <si>
    <t>D085</t>
  </si>
  <si>
    <t>DE LIJN NV</t>
  </si>
  <si>
    <t>D086</t>
  </si>
  <si>
    <t>T.E.C.</t>
  </si>
  <si>
    <t>SEILLES</t>
  </si>
  <si>
    <t>D091</t>
  </si>
  <si>
    <t>T.E.C. LIEGE</t>
  </si>
  <si>
    <t>JEMEPPE SUR MEUSE</t>
  </si>
  <si>
    <t>D094</t>
  </si>
  <si>
    <t>Deutz AG - Xchange Center #bersee</t>
  </si>
  <si>
    <t>Ubersee</t>
  </si>
  <si>
    <t>D095</t>
  </si>
  <si>
    <t>Caterpillar Remanufacturing</t>
  </si>
  <si>
    <t>CHAUMONT CEDEX 9</t>
  </si>
  <si>
    <t>D096</t>
  </si>
  <si>
    <t>Generator-Technik Schwabisch Gmund</t>
  </si>
  <si>
    <t>Mogglingen</t>
  </si>
  <si>
    <t>D097</t>
  </si>
  <si>
    <t>Linde Hydraulics GmbH &amp; Co. KG</t>
  </si>
  <si>
    <t>Alzenau</t>
  </si>
  <si>
    <t>D099</t>
  </si>
  <si>
    <t>Moba Mobile Automation AG</t>
  </si>
  <si>
    <t>Limburg</t>
  </si>
  <si>
    <t>D100</t>
  </si>
  <si>
    <t>Poclain Hydraulics Operations</t>
  </si>
  <si>
    <t>VERBERIE CEDEX</t>
  </si>
  <si>
    <t>D101</t>
  </si>
  <si>
    <t>Robert Bosch Gmbh</t>
  </si>
  <si>
    <t>Karlsruhe</t>
  </si>
  <si>
    <t>D102</t>
  </si>
  <si>
    <t>Walf Et Associes</t>
  </si>
  <si>
    <t>AMIENS CEDEX 2</t>
  </si>
  <si>
    <t>D103</t>
  </si>
  <si>
    <t>Titanx - Highway International Sp.</t>
  </si>
  <si>
    <t>KRAKOW</t>
  </si>
  <si>
    <t>D104</t>
  </si>
  <si>
    <t>GILLINGHAM</t>
  </si>
  <si>
    <t>D105</t>
  </si>
  <si>
    <t>Cat Logistic Cargo Benelu</t>
  </si>
  <si>
    <t>Eppegem</t>
  </si>
  <si>
    <t>D107</t>
  </si>
  <si>
    <t>AUTOREPARACION  GANDIA, S.L.VALENCI</t>
  </si>
  <si>
    <t>Gandía</t>
  </si>
  <si>
    <t>D109</t>
  </si>
  <si>
    <t>Garage de Weser - Bores BVBA     </t>
  </si>
  <si>
    <t>PUTTE                   </t>
  </si>
  <si>
    <t>D111</t>
  </si>
  <si>
    <t>MONZON HUESCA</t>
  </si>
  <si>
    <t>Monzón</t>
  </si>
  <si>
    <t>D112</t>
  </si>
  <si>
    <t>Wachendorff Elektronik GMBH &amp; CO</t>
  </si>
  <si>
    <t>Giesenheim</t>
  </si>
  <si>
    <t>D114</t>
  </si>
  <si>
    <t>WELLKAWEE SERVICE CENTER GMBH</t>
  </si>
  <si>
    <t>D115</t>
  </si>
  <si>
    <t>GARAJE  MODERNO GUIPUZCOA</t>
  </si>
  <si>
    <t>Olaberría</t>
  </si>
  <si>
    <t>D116</t>
  </si>
  <si>
    <t>IRIZAR  NAVARRA, S.A.NAVARRA</t>
  </si>
  <si>
    <t>Imarcoain</t>
  </si>
  <si>
    <t>D117</t>
  </si>
  <si>
    <t>TERHORST GMBH</t>
  </si>
  <si>
    <t>AHAUS</t>
  </si>
  <si>
    <t>D118</t>
  </si>
  <si>
    <t>PATRICK WUDI LKW-SERVICE</t>
  </si>
  <si>
    <t>ALDINGEN</t>
  </si>
  <si>
    <t>D119</t>
  </si>
  <si>
    <t>RASTROLLO BADAJOZ</t>
  </si>
  <si>
    <t>Almendralejo</t>
  </si>
  <si>
    <t>D120</t>
  </si>
  <si>
    <t>ANSH GMBH</t>
  </si>
  <si>
    <t>D121</t>
  </si>
  <si>
    <t>VOLVO TRUCK CENTER S D AUGSBURG</t>
  </si>
  <si>
    <t>D122</t>
  </si>
  <si>
    <t>Petzelberger Motoren Center GmbH</t>
  </si>
  <si>
    <t>Aurich</t>
  </si>
  <si>
    <t>D123</t>
  </si>
  <si>
    <t>LUER NUTZFAHRZEUGE E.K</t>
  </si>
  <si>
    <t>BAD GRUND-OT BADENHAUSEN</t>
  </si>
  <si>
    <t>D124</t>
  </si>
  <si>
    <t>BMTI GMBH &amp; CO. KG NUTZFAHRZEUGSERV</t>
  </si>
  <si>
    <t>BAD HERSFELD</t>
  </si>
  <si>
    <t>D125</t>
  </si>
  <si>
    <t>REICHHARDT KFZ REPARATUREN GMBH</t>
  </si>
  <si>
    <t>HOECHSTAEDT</t>
  </si>
  <si>
    <t>D126</t>
  </si>
  <si>
    <t>AUTO HAAS NL BARLEBEN</t>
  </si>
  <si>
    <t>BARLEBEN</t>
  </si>
  <si>
    <t>D127</t>
  </si>
  <si>
    <t>AUTO WEDLICH GMBH</t>
  </si>
  <si>
    <t>BAYREUTH</t>
  </si>
  <si>
    <t>D128</t>
  </si>
  <si>
    <t>TRANSPORT MIEDZYNARODOWY I KRAJOWY</t>
  </si>
  <si>
    <t>BELK</t>
  </si>
  <si>
    <t>D129</t>
  </si>
  <si>
    <t>VVR VERKEHRSGESELLSCH. VORPOMMERN R</t>
  </si>
  <si>
    <t>BERGEN AUF RUEGEN</t>
  </si>
  <si>
    <t>D130</t>
  </si>
  <si>
    <t>SCHAUB NUTZFAHRZEUGE SILVIA BIEGERT</t>
  </si>
  <si>
    <t>BERGHAUPTEN</t>
  </si>
  <si>
    <t>D131</t>
  </si>
  <si>
    <t>VOLVO TRUCK CENTER BERLIN</t>
  </si>
  <si>
    <t>D132</t>
  </si>
  <si>
    <t>AUTOSFERA SP. Z.O.O.</t>
  </si>
  <si>
    <t>BIALA PODLASKA</t>
  </si>
  <si>
    <t>D133</t>
  </si>
  <si>
    <t>AUTOSFERA 2</t>
  </si>
  <si>
    <t>D134</t>
  </si>
  <si>
    <t>EURO-BIAL SP.J.</t>
  </si>
  <si>
    <t>BIALYSTOK</t>
  </si>
  <si>
    <t>D135</t>
  </si>
  <si>
    <t>GUERIN JEAN-YVES SPRL             </t>
  </si>
  <si>
    <t>CHIMAY (BAILEUX)</t>
  </si>
  <si>
    <t>D136</t>
  </si>
  <si>
    <t>TRUCK CENTER KRAEMER GMBH</t>
  </si>
  <si>
    <t>BINGEN</t>
  </si>
  <si>
    <t>D137</t>
  </si>
  <si>
    <t>BOCHOLT</t>
  </si>
  <si>
    <t>D138</t>
  </si>
  <si>
    <t>Bischoff GmbH &amp; Co. KG Baumaschinen</t>
  </si>
  <si>
    <t>Frankfurt/Main</t>
  </si>
  <si>
    <t>D139</t>
  </si>
  <si>
    <t>RABE TRUCK / TRAILERSERVICE GMBH</t>
  </si>
  <si>
    <t>D140</t>
  </si>
  <si>
    <t>Spatz &amp; Heitmuller GmbH &amp; Co. KG</t>
  </si>
  <si>
    <t>D141</t>
  </si>
  <si>
    <t>WERNER NUTZFAHRZEUG-SERVICE GMBH</t>
  </si>
  <si>
    <t>BREMEN</t>
  </si>
  <si>
    <t>D143</t>
  </si>
  <si>
    <t>TIROPATRANS BADEN GMBH</t>
  </si>
  <si>
    <t>BRUHL</t>
  </si>
  <si>
    <t>D144</t>
  </si>
  <si>
    <t>ROLF UND RAINER BIEGERT GMBH</t>
  </si>
  <si>
    <t>BOHMENKIRCH</t>
  </si>
  <si>
    <t>D145</t>
  </si>
  <si>
    <t>VOLVO TRUCK CENTER KOLN</t>
  </si>
  <si>
    <t>CASTROP-RAUXEL</t>
  </si>
  <si>
    <t>D146</t>
  </si>
  <si>
    <t>ROLL TRUCK SERVICE GMBH</t>
  </si>
  <si>
    <t>CRAILSHEIM</t>
  </si>
  <si>
    <t>D147</t>
  </si>
  <si>
    <t>VOLVO POLSKA SP. Z O.O.</t>
  </si>
  <si>
    <t>DABROWA</t>
  </si>
  <si>
    <t>D148</t>
  </si>
  <si>
    <t>INTRUCK SP. Z O.O.</t>
  </si>
  <si>
    <t>DABROWKA</t>
  </si>
  <si>
    <t>D149</t>
  </si>
  <si>
    <t>AUTO HAAS GMBH</t>
  </si>
  <si>
    <t>DESSAU</t>
  </si>
  <si>
    <t>D150</t>
  </si>
  <si>
    <t>DLUGOLEKA</t>
  </si>
  <si>
    <t>D151</t>
  </si>
  <si>
    <t>TALLERES  ALVAREZ, S.A.GERONA</t>
  </si>
  <si>
    <t>Salt</t>
  </si>
  <si>
    <t>D152</t>
  </si>
  <si>
    <t>H. BUETEFUEHR U. SOHN GMBH</t>
  </si>
  <si>
    <t>D153</t>
  </si>
  <si>
    <t>POPP FAHRZEUGBAU BAMBERG</t>
  </si>
  <si>
    <t>EBENSFELD</t>
  </si>
  <si>
    <t>D154</t>
  </si>
  <si>
    <t>POPP FAHRZEUGBAU GMBH</t>
  </si>
  <si>
    <t>EBERMANNSDORF</t>
  </si>
  <si>
    <t>D155</t>
  </si>
  <si>
    <t>LN LEITL NUTZFAHRZEUGE GMBH</t>
  </si>
  <si>
    <t>EGGENFELDEN</t>
  </si>
  <si>
    <t>D156</t>
  </si>
  <si>
    <t>MAREP GMBH EICHSTADT</t>
  </si>
  <si>
    <t>EICHSTAEDT</t>
  </si>
  <si>
    <t>D157</t>
  </si>
  <si>
    <t>ESSEN</t>
  </si>
  <si>
    <t>D158</t>
  </si>
  <si>
    <t>EUSKIRCHEN</t>
  </si>
  <si>
    <t>D159</t>
  </si>
  <si>
    <t>Yachttechnik auf Fehmarn GmbH &amp; Co.</t>
  </si>
  <si>
    <t>Fehmarn</t>
  </si>
  <si>
    <t>D160</t>
  </si>
  <si>
    <t>TALLERES AUTORAPID, S.L.LERIDA</t>
  </si>
  <si>
    <t>Alcarras</t>
  </si>
  <si>
    <t>D161</t>
  </si>
  <si>
    <t>VOLVO GROUP TC NORD-WEST GMBH</t>
  </si>
  <si>
    <t>FRECHEN</t>
  </si>
  <si>
    <t>D162</t>
  </si>
  <si>
    <t>FRANZ SCHNEIDER GMBH</t>
  </si>
  <si>
    <t>FREIBURG</t>
  </si>
  <si>
    <t>D163</t>
  </si>
  <si>
    <t>LKW-SERVICE NURNBERGER</t>
  </si>
  <si>
    <t>FURTH IM WALD</t>
  </si>
  <si>
    <t>D164</t>
  </si>
  <si>
    <t>WILHELM VAN DER ZANDER</t>
  </si>
  <si>
    <t>GANGELT-STAHE</t>
  </si>
  <si>
    <t>D165</t>
  </si>
  <si>
    <t>WESLE KFZ-BETRIEB GMBH</t>
  </si>
  <si>
    <t>PADERBORN</t>
  </si>
  <si>
    <t>D166</t>
  </si>
  <si>
    <t>V. ASCHWEGE &amp; TUNJES GMBH</t>
  </si>
  <si>
    <t>GARREL</t>
  </si>
  <si>
    <t>D167</t>
  </si>
  <si>
    <t>CAMARINA HUELVA</t>
  </si>
  <si>
    <t>Huelva</t>
  </si>
  <si>
    <t>D168</t>
  </si>
  <si>
    <t>D169</t>
  </si>
  <si>
    <t>VOLVO TRUCK CENTER BAUTZEN</t>
  </si>
  <si>
    <t>GOEDA</t>
  </si>
  <si>
    <t>D170</t>
  </si>
  <si>
    <t>VOLVO TRUCK CENTER DRESDEN</t>
  </si>
  <si>
    <t>GOERSCHEN</t>
  </si>
  <si>
    <t>D171</t>
  </si>
  <si>
    <t>TRUCK CENTER PIRMASENS GMBH</t>
  </si>
  <si>
    <t>PIRMASENS</t>
  </si>
  <si>
    <t>D172</t>
  </si>
  <si>
    <t>FIRMA GUNTER WEGNER</t>
  </si>
  <si>
    <t>GREIFSWALD</t>
  </si>
  <si>
    <t>D173</t>
  </si>
  <si>
    <t>NERCHAUER FAHRZEUGTECHNIK</t>
  </si>
  <si>
    <t>GRIMMA OT NERCHAU</t>
  </si>
  <si>
    <t>D174</t>
  </si>
  <si>
    <t>KFZ SERV.GROSSENWIEHE GMBH</t>
  </si>
  <si>
    <t>GROSSENWIEHE</t>
  </si>
  <si>
    <t>D175</t>
  </si>
  <si>
    <t>Motorenzentrum Wilhelm Schmidt GmbH</t>
  </si>
  <si>
    <t>Gro#-Kienitz</t>
  </si>
  <si>
    <t>D176</t>
  </si>
  <si>
    <t>GUBEN</t>
  </si>
  <si>
    <t>D177</t>
  </si>
  <si>
    <t>KRS GMBH &amp; CO KG</t>
  </si>
  <si>
    <t>HAAN 1</t>
  </si>
  <si>
    <t>D178</t>
  </si>
  <si>
    <t>VOLVO TRUCK CENTER GMBH</t>
  </si>
  <si>
    <t>HAIGER</t>
  </si>
  <si>
    <t>D179</t>
  </si>
  <si>
    <t>D180</t>
  </si>
  <si>
    <t>Carl Baguhn GmbH &amp; Co.</t>
  </si>
  <si>
    <t>D182</t>
  </si>
  <si>
    <t>D183</t>
  </si>
  <si>
    <t>VOLVO TRUCK CENTER NORD NDL HAMBURG</t>
  </si>
  <si>
    <t>D184</t>
  </si>
  <si>
    <t>NVG NUTZFAHRZEUGVERTRIEB GMBH</t>
  </si>
  <si>
    <t>HAMM</t>
  </si>
  <si>
    <t>D185</t>
  </si>
  <si>
    <t>MECASIL LEON</t>
  </si>
  <si>
    <t>Camponaraya</t>
  </si>
  <si>
    <t>D186</t>
  </si>
  <si>
    <t>VOLVO TRUCK CENTER</t>
  </si>
  <si>
    <t>D187</t>
  </si>
  <si>
    <t>TRUCK CENTER WESTK STE UHL GMBH</t>
  </si>
  <si>
    <t>HEMMINGSTEDT</t>
  </si>
  <si>
    <t>D188</t>
  </si>
  <si>
    <t>TRUCK CENTER UHL GMBH</t>
  </si>
  <si>
    <t>HENSTEDT-ULZBURG</t>
  </si>
  <si>
    <t>D189</t>
  </si>
  <si>
    <t>PIÑEIRO LUGO</t>
  </si>
  <si>
    <t>CORGO</t>
  </si>
  <si>
    <t>D190</t>
  </si>
  <si>
    <t>HANS ADELMANN</t>
  </si>
  <si>
    <t>HEROLDSBERG</t>
  </si>
  <si>
    <t>D191</t>
  </si>
  <si>
    <t>PEMA GMBH</t>
  </si>
  <si>
    <t>HERZBERG/HARZ</t>
  </si>
  <si>
    <t>D192</t>
  </si>
  <si>
    <t>TRUCK &amp; TRAILER SERVICE GMBH</t>
  </si>
  <si>
    <t>HORSELBERG-HAINICH</t>
  </si>
  <si>
    <t>D193</t>
  </si>
  <si>
    <t>IDSTEDTER TRUCK CENTER GMBH &amp; CO.</t>
  </si>
  <si>
    <t>IDSTEDT</t>
  </si>
  <si>
    <t>D194</t>
  </si>
  <si>
    <t>DEHA AUTO HANDELS GMBH</t>
  </si>
  <si>
    <t>ILMENAU</t>
  </si>
  <si>
    <t>D195</t>
  </si>
  <si>
    <t>TALLERES  ROCAL, S.C.L.ORENSE</t>
  </si>
  <si>
    <t>Vilamarín</t>
  </si>
  <si>
    <t>D196</t>
  </si>
  <si>
    <t>VOLVO TRUCK CENTER LANGENHAGEN</t>
  </si>
  <si>
    <t>ISERNHAGEN</t>
  </si>
  <si>
    <t>D197</t>
  </si>
  <si>
    <t>VOLVO NUTZFZ AFTERSALES TECHNIK</t>
  </si>
  <si>
    <t>ISMANING</t>
  </si>
  <si>
    <t>D198</t>
  </si>
  <si>
    <t>VOLVO TRUCK CENTER S D</t>
  </si>
  <si>
    <t>D199</t>
  </si>
  <si>
    <t>FEDERN HENTZ</t>
  </si>
  <si>
    <t>KAISERSLAUTERN</t>
  </si>
  <si>
    <t>D200</t>
  </si>
  <si>
    <t>VICENTE  ALVAREZ, S.L.PALENCIA</t>
  </si>
  <si>
    <t>Villamuriel de Cerrato</t>
  </si>
  <si>
    <t>D201</t>
  </si>
  <si>
    <t>NIJHOF-WASSINK SP. Z.O.O.</t>
  </si>
  <si>
    <t>KARSKI</t>
  </si>
  <si>
    <t>D202</t>
  </si>
  <si>
    <t>SCHLEYER GMBH</t>
  </si>
  <si>
    <t>KEMPTEN</t>
  </si>
  <si>
    <t>D203</t>
  </si>
  <si>
    <t>KESSELSDORF</t>
  </si>
  <si>
    <t>D204</t>
  </si>
  <si>
    <t>TANDEM TRUCKS</t>
  </si>
  <si>
    <t>D205</t>
  </si>
  <si>
    <t>TALLERES  BI-BAT, S.A.ALAVA</t>
  </si>
  <si>
    <t>NANCLARES DE LA OCA</t>
  </si>
  <si>
    <t>D206</t>
  </si>
  <si>
    <t>NFZ-FRANKEN GMBH</t>
  </si>
  <si>
    <t>KITZINGEN</t>
  </si>
  <si>
    <t>D207</t>
  </si>
  <si>
    <t>PROVEHIMA, S.A.ALICANTE</t>
  </si>
  <si>
    <t>El Rebolledo</t>
  </si>
  <si>
    <t>D208</t>
  </si>
  <si>
    <t>LKA-TECHNIK GMBH</t>
  </si>
  <si>
    <t>KODERSDORF</t>
  </si>
  <si>
    <t>D209</t>
  </si>
  <si>
    <t>TSK TRUCK SERVICE KOETHEN GMBH</t>
  </si>
  <si>
    <t>KOETHEN</t>
  </si>
  <si>
    <t>D210</t>
  </si>
  <si>
    <t>TALLERES  INTER, S.L.CASTELLON</t>
  </si>
  <si>
    <t>NULES</t>
  </si>
  <si>
    <t>D211</t>
  </si>
  <si>
    <t>VOLVO MASZYNY BUDOWLANE POLSKA SP.</t>
  </si>
  <si>
    <t>KOMORNIKI</t>
  </si>
  <si>
    <t>D212</t>
  </si>
  <si>
    <t>ONUBA HUELVA</t>
  </si>
  <si>
    <t>NIEBLA (HUELVA)</t>
  </si>
  <si>
    <t>D213</t>
  </si>
  <si>
    <t>VOLVO TRUCK CENTER STUTTGART</t>
  </si>
  <si>
    <t>KORNTAL-MUENCHINGEN</t>
  </si>
  <si>
    <t>D214</t>
  </si>
  <si>
    <t>ERKES NFZ REPARATUR &amp; HANDEL GMBH</t>
  </si>
  <si>
    <t>KORSCHENBROICH (GLENN)</t>
  </si>
  <si>
    <t>D215</t>
  </si>
  <si>
    <t>Henkelhausen GmbH &amp; Co. KG</t>
  </si>
  <si>
    <t>D216</t>
  </si>
  <si>
    <t>ANDALUCI CADIZ</t>
  </si>
  <si>
    <t>JEREZ DE LA FRONTERA</t>
  </si>
  <si>
    <t>D217</t>
  </si>
  <si>
    <t>TCR TRUCK CENTER GMBH I. GR.</t>
  </si>
  <si>
    <t>KUENZELL (FULDA)</t>
  </si>
  <si>
    <t>D218</t>
  </si>
  <si>
    <t>NIJHOF-WASSINK SP.Z.O.O.</t>
  </si>
  <si>
    <t>KUTNO</t>
  </si>
  <si>
    <t>D219</t>
  </si>
  <si>
    <t>VEINSUR, S.A.GERONA</t>
  </si>
  <si>
    <t>SALT</t>
  </si>
  <si>
    <t>D220</t>
  </si>
  <si>
    <t>LECH-GARAGEN GMBH</t>
  </si>
  <si>
    <t>KONIGSBRUNN</t>
  </si>
  <si>
    <t>D221</t>
  </si>
  <si>
    <t>LAGE</t>
  </si>
  <si>
    <t>D222</t>
  </si>
  <si>
    <t>LANDSBERG BEI HALLE</t>
  </si>
  <si>
    <t>D223</t>
  </si>
  <si>
    <t>LANGENAU</t>
  </si>
  <si>
    <t>D224</t>
  </si>
  <si>
    <t>Robert Aebi GmbH</t>
  </si>
  <si>
    <t>Laupheim</t>
  </si>
  <si>
    <t>D225</t>
  </si>
  <si>
    <t>AU-BRE-TA NUTZFAHRZEUGSERVICE GMBH</t>
  </si>
  <si>
    <t>LEBACH</t>
  </si>
  <si>
    <t>D226</t>
  </si>
  <si>
    <t>LEESER KFZ- UND TRUCKSERVICE GMBH</t>
  </si>
  <si>
    <t>LEESE</t>
  </si>
  <si>
    <t>D227</t>
  </si>
  <si>
    <t>PROVEHIMA CUENCA</t>
  </si>
  <si>
    <t>Minglanilla</t>
  </si>
  <si>
    <t>D228</t>
  </si>
  <si>
    <t>ROLLE KRAFTFAHRZEUGSERVICE</t>
  </si>
  <si>
    <t>LEUTKIRCH</t>
  </si>
  <si>
    <t>D229</t>
  </si>
  <si>
    <t>THOMAS NUTZFAHRZEUGE GMBH</t>
  </si>
  <si>
    <t>LIMBURG</t>
  </si>
  <si>
    <t>D230</t>
  </si>
  <si>
    <t>MOELLER &amp; BOULLIER GMBH</t>
  </si>
  <si>
    <t>LOEHNE-GOHFELD</t>
  </si>
  <si>
    <t>D231</t>
  </si>
  <si>
    <t>LOHFELDEN</t>
  </si>
  <si>
    <t>D232</t>
  </si>
  <si>
    <t>LSL LKW-SERVICE LOHNE GMBH</t>
  </si>
  <si>
    <t>D233</t>
  </si>
  <si>
    <t>WELLER GMBH &amp; CO BETRIEBS KG</t>
  </si>
  <si>
    <t>LORCH</t>
  </si>
  <si>
    <t>D234</t>
  </si>
  <si>
    <t>TRUCKSERVICE BERGSTRASSE GMBH&amp;CO KG</t>
  </si>
  <si>
    <t>LORSCH</t>
  </si>
  <si>
    <t>D235</t>
  </si>
  <si>
    <t>SCHULLIGEN GMBH</t>
  </si>
  <si>
    <t>LOSHEIM AM SEE</t>
  </si>
  <si>
    <t>D236</t>
  </si>
  <si>
    <t>LUEBECK</t>
  </si>
  <si>
    <t>D237</t>
  </si>
  <si>
    <t>TRUCK SERVICE LUENEBERG GMBH</t>
  </si>
  <si>
    <t>LUENEBURG</t>
  </si>
  <si>
    <t>D238</t>
  </si>
  <si>
    <t>BI-BATLOGRO?O</t>
  </si>
  <si>
    <t>Agoncillo LA RIOJA</t>
  </si>
  <si>
    <t>D239</t>
  </si>
  <si>
    <t>TKS TRANSPORTKALTE&amp;LKW SERVICE GMBH</t>
  </si>
  <si>
    <t>MANCHING</t>
  </si>
  <si>
    <t>D240</t>
  </si>
  <si>
    <t>MODERNO V.ITUDELA</t>
  </si>
  <si>
    <t>TUDELA</t>
  </si>
  <si>
    <t>D241</t>
  </si>
  <si>
    <t>AUGE GMBH</t>
  </si>
  <si>
    <t>MARKTHEIDFELD/ALTFELD</t>
  </si>
  <si>
    <t>D242</t>
  </si>
  <si>
    <t>TRUCK-CENTER UHL GMBH</t>
  </si>
  <si>
    <t>MARNE</t>
  </si>
  <si>
    <t>D243</t>
  </si>
  <si>
    <t>FAHRZEUGHAUS MEISSEN GMBH</t>
  </si>
  <si>
    <t>MEISSEN</t>
  </si>
  <si>
    <t>D244</t>
  </si>
  <si>
    <t>COMERCIAL  AUTOMOCION  RUBIO,</t>
  </si>
  <si>
    <t>Palma de Mallorca</t>
  </si>
  <si>
    <t>D245</t>
  </si>
  <si>
    <t>FS TRUCKS GMBH</t>
  </si>
  <si>
    <t>MEPPEN</t>
  </si>
  <si>
    <t>D246</t>
  </si>
  <si>
    <t>GOTZFRIED NUTZFAHRZEUGE GMBH</t>
  </si>
  <si>
    <t>MINDELHEIM</t>
  </si>
  <si>
    <t>D247</t>
  </si>
  <si>
    <t>TECVETRUCKS LEON</t>
  </si>
  <si>
    <t>Trobajo del Camino</t>
  </si>
  <si>
    <t>D248</t>
  </si>
  <si>
    <t>MLOCHOW</t>
  </si>
  <si>
    <t>D249</t>
  </si>
  <si>
    <t>FAHRZEUGSERVICE MOCKREHNA GMBH</t>
  </si>
  <si>
    <t>MOCKREHNA</t>
  </si>
  <si>
    <t>D250</t>
  </si>
  <si>
    <t>TOJA NUTZFAHRZEUGE THOMAS JAKSTADT</t>
  </si>
  <si>
    <t>MOERS</t>
  </si>
  <si>
    <t>D251</t>
  </si>
  <si>
    <t>TALLERES  SANFER, S.A.TRUJILLANOS</t>
  </si>
  <si>
    <t>Trujillanos</t>
  </si>
  <si>
    <t>D252</t>
  </si>
  <si>
    <t>AUTOSERVICE WALTER GMBH &amp; CO KG</t>
  </si>
  <si>
    <t>MUCKE</t>
  </si>
  <si>
    <t>D253</t>
  </si>
  <si>
    <t>MUNSTER</t>
  </si>
  <si>
    <t>D255</t>
  </si>
  <si>
    <t>TEC.VIR ARANDA DE DUERO</t>
  </si>
  <si>
    <t>ARANDA DE DUERO</t>
  </si>
  <si>
    <t>D256</t>
  </si>
  <si>
    <t>VOLCANARIAS TENERIFE</t>
  </si>
  <si>
    <t>EL ROSARIO</t>
  </si>
  <si>
    <t>D257</t>
  </si>
  <si>
    <t>SCHOENWETTER + CO</t>
  </si>
  <si>
    <t>NEUSEDDIN</t>
  </si>
  <si>
    <t>D258</t>
  </si>
  <si>
    <t>BIEBL TANK-UND NUTZFAHRZEUGE GMBH</t>
  </si>
  <si>
    <t>NEUSTADT-DONAU</t>
  </si>
  <si>
    <t>D259</t>
  </si>
  <si>
    <t>KFZ SERVICE SIEBOLD GMBH</t>
  </si>
  <si>
    <t>NIEDERORSCHEL</t>
  </si>
  <si>
    <t>D260</t>
  </si>
  <si>
    <t>NOHRA</t>
  </si>
  <si>
    <t>D261</t>
  </si>
  <si>
    <t>BUS-U. TRUCK-SERVICE GMBH</t>
  </si>
  <si>
    <t>NORDHAUSEN</t>
  </si>
  <si>
    <t>D262</t>
  </si>
  <si>
    <t>NIJHOF-WASSINK BYDGOSZCZ</t>
  </si>
  <si>
    <t>NOWA WIES WIELKA</t>
  </si>
  <si>
    <t>D263</t>
  </si>
  <si>
    <t>VOLVO MASZYNY BUDOWLANE POLSKA</t>
  </si>
  <si>
    <t>NOWINY</t>
  </si>
  <si>
    <t>D264</t>
  </si>
  <si>
    <t>NUERNBERG</t>
  </si>
  <si>
    <t>D265</t>
  </si>
  <si>
    <t>VICENTE ALVAREZ VALLADOLID</t>
  </si>
  <si>
    <t>La Cistérniga</t>
  </si>
  <si>
    <t>D266</t>
  </si>
  <si>
    <t>Viertel Motoren GmbH</t>
  </si>
  <si>
    <t>Nurnberg</t>
  </si>
  <si>
    <t>D267</t>
  </si>
  <si>
    <t>KNOLL  KFZ SERVICE GMBH</t>
  </si>
  <si>
    <t>OELSNITZ</t>
  </si>
  <si>
    <t>D268</t>
  </si>
  <si>
    <t>VOLVO TRUCK CENTRE SUD GMBH</t>
  </si>
  <si>
    <t>OFFENBACH</t>
  </si>
  <si>
    <t>D269</t>
  </si>
  <si>
    <t>OLSZTYN</t>
  </si>
  <si>
    <t>D270</t>
  </si>
  <si>
    <t>P.P.H. ALDO ANDRZEJ NAFALSKI</t>
  </si>
  <si>
    <t>D271</t>
  </si>
  <si>
    <t>OSNABRUECK</t>
  </si>
  <si>
    <t>D272</t>
  </si>
  <si>
    <t>OSTERRONFELD</t>
  </si>
  <si>
    <t>D273</t>
  </si>
  <si>
    <t>VOLVO POLSKA O/CENTR.SERV.OSTROLEKA</t>
  </si>
  <si>
    <t>OSTROLEKA</t>
  </si>
  <si>
    <t>D274</t>
  </si>
  <si>
    <t>Parsdorf</t>
  </si>
  <si>
    <t>D275</t>
  </si>
  <si>
    <t>KARL FIXEMER GMBH&amp;CO KG</t>
  </si>
  <si>
    <t>PERL-BORG</t>
  </si>
  <si>
    <t>D276</t>
  </si>
  <si>
    <t>VOLVO MBP</t>
  </si>
  <si>
    <t>PIETRZYKOWICE</t>
  </si>
  <si>
    <t>D277</t>
  </si>
  <si>
    <t>VOLVO POLSKA SP. Z O.O</t>
  </si>
  <si>
    <t>D278</t>
  </si>
  <si>
    <t>OMEGA PILZNO ITIS G &amp; ODAWSKI</t>
  </si>
  <si>
    <t>PILZNO</t>
  </si>
  <si>
    <t>D279</t>
  </si>
  <si>
    <t>PINNEBERG</t>
  </si>
  <si>
    <t>D280</t>
  </si>
  <si>
    <t>JUNGBLUTH NFZ SERVICE UND MIET GMBH</t>
  </si>
  <si>
    <t>PLAIDT</t>
  </si>
  <si>
    <t>D281</t>
  </si>
  <si>
    <t>NEITZKE FAHRZEUGSERVICE GMBH</t>
  </si>
  <si>
    <t>PRENZLAU</t>
  </si>
  <si>
    <t>D282</t>
  </si>
  <si>
    <t>VOLVO MASZYNY BUDOWLANE POLSKA SP</t>
  </si>
  <si>
    <t>PRUSZCZ GDANSKI</t>
  </si>
  <si>
    <t>D283</t>
  </si>
  <si>
    <t>VGTC PRUSZCZ GD</t>
  </si>
  <si>
    <t>D284</t>
  </si>
  <si>
    <t>PSZCZYNA</t>
  </si>
  <si>
    <t>D285</t>
  </si>
  <si>
    <t>RADOM</t>
  </si>
  <si>
    <t>D286</t>
  </si>
  <si>
    <t>JUNGBLUTH NUTZFAHRZ SERV &amp; MIET GMB</t>
  </si>
  <si>
    <t>RANSBACH-BAUMBACH</t>
  </si>
  <si>
    <t>D287</t>
  </si>
  <si>
    <t>INNTALL NUTZFAHRZEUG-ZENTRUM</t>
  </si>
  <si>
    <t>RAUBLING</t>
  </si>
  <si>
    <t>D288</t>
  </si>
  <si>
    <t>AUTODIENST SACHSE &amp; ARNOLD</t>
  </si>
  <si>
    <t>RAUNHEIM</t>
  </si>
  <si>
    <t>D289</t>
  </si>
  <si>
    <t>ROOS NUTZFAHRZEUGE GMBH</t>
  </si>
  <si>
    <t>RAVENSBURG</t>
  </si>
  <si>
    <t>D290</t>
  </si>
  <si>
    <t>RECKLINGHAUSEN</t>
  </si>
  <si>
    <t>D291</t>
  </si>
  <si>
    <t>STEPHAN OTTO NUTZFAHRZEUGE</t>
  </si>
  <si>
    <t>REICHENBACH</t>
  </si>
  <si>
    <t>D292</t>
  </si>
  <si>
    <t>AUTO- &amp; TRUCKCENTER ISSLER OHG</t>
  </si>
  <si>
    <t>RHEINFELDEN</t>
  </si>
  <si>
    <t>D293</t>
  </si>
  <si>
    <t>TALLER MECÁNICO LOS TARAHALESLAS</t>
  </si>
  <si>
    <t>Las Palmas de Gran Canaria</t>
  </si>
  <si>
    <t>D294</t>
  </si>
  <si>
    <t>TRUCK-CENTER CHEMNITZ GMBH</t>
  </si>
  <si>
    <t>ROEHRSDORF</t>
  </si>
  <si>
    <t>D295</t>
  </si>
  <si>
    <t>Sodimavi Saran</t>
  </si>
  <si>
    <t>SARAN</t>
  </si>
  <si>
    <t>D296</t>
  </si>
  <si>
    <t>Warnow-Werkstatt Paap + Sohn</t>
  </si>
  <si>
    <t>Rostock</t>
  </si>
  <si>
    <t>D297</t>
  </si>
  <si>
    <t>MAREP GMBH VEHLOW BETRIEBST ROSTOCK</t>
  </si>
  <si>
    <t>ROSTOCK</t>
  </si>
  <si>
    <t>D298</t>
  </si>
  <si>
    <t>NIJHOF-WASSINK SP Z O O</t>
  </si>
  <si>
    <t>RZGOW</t>
  </si>
  <si>
    <t>D299</t>
  </si>
  <si>
    <t>RZGOW LODZ</t>
  </si>
  <si>
    <t>D300</t>
  </si>
  <si>
    <t>AUTOSERVICE SCHLEIZ GMBH</t>
  </si>
  <si>
    <t>SCHLEIZ</t>
  </si>
  <si>
    <t>D301</t>
  </si>
  <si>
    <t>MASCHINEN&amp;TECHNIK SAUERLAND GMBH</t>
  </si>
  <si>
    <t>D302</t>
  </si>
  <si>
    <t>TRUCKCENTER SCHUETTORFER KREUZ GMBH</t>
  </si>
  <si>
    <t>SCHUETTORF</t>
  </si>
  <si>
    <t>D303</t>
  </si>
  <si>
    <t>NUTZFAHRZEUGE KREUZER GMBH</t>
  </si>
  <si>
    <t>SCHWALBACH-HUELZWEILER</t>
  </si>
  <si>
    <t>D304</t>
  </si>
  <si>
    <t>TRANSSERV. SCHWARZENBERG</t>
  </si>
  <si>
    <t>SCHWARZENBERG</t>
  </si>
  <si>
    <t>D305</t>
  </si>
  <si>
    <t>NFZ FRANKEN GMBH</t>
  </si>
  <si>
    <t>D306</t>
  </si>
  <si>
    <t>TSS-TRUCK SERVICE INHABER ROLAND K</t>
  </si>
  <si>
    <t>SCHWERIN</t>
  </si>
  <si>
    <t>D307</t>
  </si>
  <si>
    <t>EC RZESZOW</t>
  </si>
  <si>
    <t>SEDZISZOW MALOPOLSKI</t>
  </si>
  <si>
    <t>D308</t>
  </si>
  <si>
    <t>SENFTENBERG</t>
  </si>
  <si>
    <t>D309</t>
  </si>
  <si>
    <t>VOLVO POLSKA O/CENTRUM SERWISOWE</t>
  </si>
  <si>
    <t>SIEDLCE</t>
  </si>
  <si>
    <t>D310</t>
  </si>
  <si>
    <t>Sodimavi Pannes</t>
  </si>
  <si>
    <t>PANNES</t>
  </si>
  <si>
    <t>D311</t>
  </si>
  <si>
    <t>Sodimavi Tours</t>
  </si>
  <si>
    <t>ST PIERRE DES CORPS</t>
  </si>
  <si>
    <t>D312</t>
  </si>
  <si>
    <t>FRITZ BRAUN FAHRZEUGBAU GMBH&amp;CO KG</t>
  </si>
  <si>
    <t>SIGMARINGEN</t>
  </si>
  <si>
    <t>D313</t>
  </si>
  <si>
    <t>VOLVO POLSKA O/CENTRUM SERW. KIELCE</t>
  </si>
  <si>
    <t>SITKOWA NOWINY</t>
  </si>
  <si>
    <t>D314</t>
  </si>
  <si>
    <t>D315</t>
  </si>
  <si>
    <t>SJS SP.Z.O.O. SP.K.</t>
  </si>
  <si>
    <t>SLUBICE</t>
  </si>
  <si>
    <t>D316</t>
  </si>
  <si>
    <t>MARKWORT KG</t>
  </si>
  <si>
    <t>SOEST</t>
  </si>
  <si>
    <t>D317</t>
  </si>
  <si>
    <t>D318</t>
  </si>
  <si>
    <t>TIROPATRANS NUTZFAHRZEUG V&amp;S GMBH</t>
  </si>
  <si>
    <t>D319</t>
  </si>
  <si>
    <t>NUTZFAHRZEUGE NEUBRANDENBURG GMBH</t>
  </si>
  <si>
    <t>SPONHOLZ OT WARLIN</t>
  </si>
  <si>
    <t>D320</t>
  </si>
  <si>
    <t>HANS NAGEL GMBH</t>
  </si>
  <si>
    <t>STADE</t>
  </si>
  <si>
    <t>D321</t>
  </si>
  <si>
    <t>WESLE KFZ BETRIEB GMBH</t>
  </si>
  <si>
    <t>STEINHAGEN</t>
  </si>
  <si>
    <t>D322</t>
  </si>
  <si>
    <t>ALFRED ANGERER KG</t>
  </si>
  <si>
    <t>STEPHANSPOSCHING PLZ</t>
  </si>
  <si>
    <t>D323</t>
  </si>
  <si>
    <t>NFC MAHLER GMBH</t>
  </si>
  <si>
    <t>STUTENSEE-FRIEDRICHSTAL</t>
  </si>
  <si>
    <t>D324</t>
  </si>
  <si>
    <t>MIEDTANK AUTOPARK GMBH</t>
  </si>
  <si>
    <t>STUTTGART</t>
  </si>
  <si>
    <t>D325</t>
  </si>
  <si>
    <t>VOLVO POLSKA O/CENTR.SERW. SUWALKI</t>
  </si>
  <si>
    <t>SUWALKI</t>
  </si>
  <si>
    <t>D326</t>
  </si>
  <si>
    <t>GAB-TRANS JOZEF GABER</t>
  </si>
  <si>
    <t>D327</t>
  </si>
  <si>
    <t>VGTC LUBLIN</t>
  </si>
  <si>
    <t>SWIDNIK</t>
  </si>
  <si>
    <t>D328</t>
  </si>
  <si>
    <t>Volvo Maszyny Budowlane Polska</t>
  </si>
  <si>
    <t>Młochów</t>
  </si>
  <si>
    <t>D329</t>
  </si>
  <si>
    <t>VOLVO POLSKA SP. Z.O.O.</t>
  </si>
  <si>
    <t>SWIETOCHLOWICE</t>
  </si>
  <si>
    <t>D330</t>
  </si>
  <si>
    <t>SYCEWICE</t>
  </si>
  <si>
    <t>D331</t>
  </si>
  <si>
    <t>SZCZECIN</t>
  </si>
  <si>
    <t>D332</t>
  </si>
  <si>
    <t>MARCO MARINE SP. Z O.O.</t>
  </si>
  <si>
    <t>D333</t>
  </si>
  <si>
    <t>D334</t>
  </si>
  <si>
    <t>SZCZECINEK</t>
  </si>
  <si>
    <t>D335</t>
  </si>
  <si>
    <t>NIJHOF WASSINK SP.ZOO.</t>
  </si>
  <si>
    <t>D336</t>
  </si>
  <si>
    <t>Sodimavi Alençon</t>
  </si>
  <si>
    <t>DAMIGNY</t>
  </si>
  <si>
    <t>D337</t>
  </si>
  <si>
    <t>D338</t>
  </si>
  <si>
    <t>KLW GMBH</t>
  </si>
  <si>
    <t>TRIER</t>
  </si>
  <si>
    <t>D339</t>
  </si>
  <si>
    <t>OTT LKW-SERVICE GMBH</t>
  </si>
  <si>
    <t>TUBINGEN-BUHL</t>
  </si>
  <si>
    <t>D340</t>
  </si>
  <si>
    <t>TYKOCIN</t>
  </si>
  <si>
    <t>D341</t>
  </si>
  <si>
    <t>ULM</t>
  </si>
  <si>
    <t>D342</t>
  </si>
  <si>
    <t>HEISEL &amp; HEINER TH. JENDE GMBH &amp; CO</t>
  </si>
  <si>
    <t>UNNA</t>
  </si>
  <si>
    <t>D343</t>
  </si>
  <si>
    <t>VON ASCHWEGE UND TONJES GMBH</t>
  </si>
  <si>
    <t>UPLENGEN-JUEBBERDE</t>
  </si>
  <si>
    <t>D344</t>
  </si>
  <si>
    <t>WALRZYCH</t>
  </si>
  <si>
    <t>D345</t>
  </si>
  <si>
    <t>BRUMMI CENTER WASSERBURG GMBH</t>
  </si>
  <si>
    <t>WASSERBURG</t>
  </si>
  <si>
    <t>D346</t>
  </si>
  <si>
    <t>MAREP GMBH VEHLOW</t>
  </si>
  <si>
    <t>VEHLOW</t>
  </si>
  <si>
    <t>D347</t>
  </si>
  <si>
    <t>FICHTWALD GMBH LANDM &amp; REPA</t>
  </si>
  <si>
    <t>WEHRHAIN</t>
  </si>
  <si>
    <t>D348</t>
  </si>
  <si>
    <t>MOTOREN BAUER GMBH &amp; CO KG</t>
  </si>
  <si>
    <t>WEILHEIM</t>
  </si>
  <si>
    <t>D349</t>
  </si>
  <si>
    <t>DIETRICH GMBH</t>
  </si>
  <si>
    <t>WENDEN</t>
  </si>
  <si>
    <t>D350</t>
  </si>
  <si>
    <t>WIEDEMAR</t>
  </si>
  <si>
    <t>D351</t>
  </si>
  <si>
    <t>Sodimavi Caen</t>
  </si>
  <si>
    <t>MONDEVILLE CEDEX</t>
  </si>
  <si>
    <t>D352</t>
  </si>
  <si>
    <t>WOLFGANG KREMER</t>
  </si>
  <si>
    <t>WIERNSHEIM/PINAC</t>
  </si>
  <si>
    <t>D353</t>
  </si>
  <si>
    <t>VOLVO TRUCK CENTER OST GMBH</t>
  </si>
  <si>
    <t>WILDAU</t>
  </si>
  <si>
    <t>D354</t>
  </si>
  <si>
    <t>WINDORF</t>
  </si>
  <si>
    <t>D355</t>
  </si>
  <si>
    <t>ALFONS GRUBER E.K.</t>
  </si>
  <si>
    <t>WINHORING</t>
  </si>
  <si>
    <t>D356</t>
  </si>
  <si>
    <t>DIESEL-NONN GMBH CO. KG</t>
  </si>
  <si>
    <t>VOHL-DORFITTER</t>
  </si>
  <si>
    <t>D357</t>
  </si>
  <si>
    <t>NUTZFAHRZEUGE WORTH GMBH</t>
  </si>
  <si>
    <t>WORTH AD DONAU</t>
  </si>
  <si>
    <t>D358</t>
  </si>
  <si>
    <t>GERD DZIEWAS GMBH</t>
  </si>
  <si>
    <t>D359</t>
  </si>
  <si>
    <t>EMA-HOCHSCHULZ s.c.</t>
  </si>
  <si>
    <t>Zelistrzewo</t>
  </si>
  <si>
    <t>D360</t>
  </si>
  <si>
    <t>ZIELONA GORA</t>
  </si>
  <si>
    <t>D361</t>
  </si>
  <si>
    <t>Bischoff Baumaschinen GmbH</t>
  </si>
  <si>
    <t>Mellingen</t>
  </si>
  <si>
    <t>D362</t>
  </si>
  <si>
    <t>Sodimavi Chartres</t>
  </si>
  <si>
    <t>GELLAINVILLE</t>
  </si>
  <si>
    <t>D363</t>
  </si>
  <si>
    <t>Raben Transeuropean Germa</t>
  </si>
  <si>
    <t>Duisburg</t>
  </si>
  <si>
    <t>D364</t>
  </si>
  <si>
    <t>SMT Belgium</t>
  </si>
  <si>
    <t>Vilvoorde</t>
  </si>
  <si>
    <t>D365</t>
  </si>
  <si>
    <t>TT-Thermo King Sp. z  o.o.</t>
  </si>
  <si>
    <t>D366</t>
  </si>
  <si>
    <t>VOLVO SARAJEVO</t>
  </si>
  <si>
    <t>Sarajevo</t>
  </si>
  <si>
    <t>BA</t>
  </si>
  <si>
    <t>D367</t>
  </si>
  <si>
    <t>VTC SOFIA</t>
  </si>
  <si>
    <t>Sofia</t>
  </si>
  <si>
    <t>D368</t>
  </si>
  <si>
    <t>VTC BURGAS</t>
  </si>
  <si>
    <t>Burgas</t>
  </si>
  <si>
    <t>D369</t>
  </si>
  <si>
    <t>VTC PLOVDIV</t>
  </si>
  <si>
    <t>Plovdiv</t>
  </si>
  <si>
    <t>D370</t>
  </si>
  <si>
    <t>VTC VARNA</t>
  </si>
  <si>
    <t>Varna</t>
  </si>
  <si>
    <t>D371</t>
  </si>
  <si>
    <t>VTC V.TARNOVO</t>
  </si>
  <si>
    <t>Kilifarevo</t>
  </si>
  <si>
    <t>D372</t>
  </si>
  <si>
    <t>VOLVO TRUCK CZECH S R O</t>
  </si>
  <si>
    <t>Cestlice</t>
  </si>
  <si>
    <t>D373</t>
  </si>
  <si>
    <t>VTCZ NYRANY</t>
  </si>
  <si>
    <t>Nyrany</t>
  </si>
  <si>
    <t>D374</t>
  </si>
  <si>
    <t>VOLVO TRUCK BRNO</t>
  </si>
  <si>
    <t>D375</t>
  </si>
  <si>
    <t>VOLVO TRUCK CZECH, HRADEC KRAL</t>
  </si>
  <si>
    <t>Hradec</t>
  </si>
  <si>
    <t>D376</t>
  </si>
  <si>
    <t>VOLVO TRUCK CZECH USTI N.LAB.</t>
  </si>
  <si>
    <t>Usti</t>
  </si>
  <si>
    <t>D377</t>
  </si>
  <si>
    <t>VOLVO TRUCK CZECH,BUDEJOVICE</t>
  </si>
  <si>
    <t>Ceske</t>
  </si>
  <si>
    <t>D378</t>
  </si>
  <si>
    <t>VOLVO TRUCK CZECH, HAVIROV</t>
  </si>
  <si>
    <t>Havirov</t>
  </si>
  <si>
    <t>D379</t>
  </si>
  <si>
    <t>VOLVO TRUCK CZECH, OTROKOVICE</t>
  </si>
  <si>
    <t>Otrokovice</t>
  </si>
  <si>
    <t>D380</t>
  </si>
  <si>
    <t>VOLVO TRUCK CZECH, LODENICE</t>
  </si>
  <si>
    <t>Lodenice</t>
  </si>
  <si>
    <t>D381</t>
  </si>
  <si>
    <t>VOLVO TRUCK CZECH HUMPOLEC</t>
  </si>
  <si>
    <t>Humpolec</t>
  </si>
  <si>
    <t>D382</t>
  </si>
  <si>
    <t>VOLVO TRUCK CZECH OLOMOUC</t>
  </si>
  <si>
    <t>D383</t>
  </si>
  <si>
    <t>VOLVO TRUCK CZECH - TURNOV</t>
  </si>
  <si>
    <t>Turnov</t>
  </si>
  <si>
    <t>D384</t>
  </si>
  <si>
    <t>VOLVO TRUCK CZECH - OSTRAVA</t>
  </si>
  <si>
    <t>D385</t>
  </si>
  <si>
    <t>VOLVO TRUCK CZECH BRNO/POPUVKY</t>
  </si>
  <si>
    <t>Popuvky u Brna</t>
  </si>
  <si>
    <t>D386</t>
  </si>
  <si>
    <t>VOLVO TRUCK PRAHA</t>
  </si>
  <si>
    <t>D387</t>
  </si>
  <si>
    <t>VOLVO GROUP CENTER STRAKONICE</t>
  </si>
  <si>
    <t>Strakonice</t>
  </si>
  <si>
    <t>D388</t>
  </si>
  <si>
    <t>VOLVO GROUP CENTER PRAHA-SEVER</t>
  </si>
  <si>
    <t>Klecany</t>
  </si>
  <si>
    <t>D389</t>
  </si>
  <si>
    <t>VTC ZAGREB</t>
  </si>
  <si>
    <t>Zagreb-Lucko</t>
  </si>
  <si>
    <t>HR</t>
  </si>
  <si>
    <t>D390</t>
  </si>
  <si>
    <t>VTC SPLIT</t>
  </si>
  <si>
    <t>Klis</t>
  </si>
  <si>
    <t>D391</t>
  </si>
  <si>
    <t>VTC DJAKOVO</t>
  </si>
  <si>
    <t>Djakovo</t>
  </si>
  <si>
    <t>D392</t>
  </si>
  <si>
    <t>VTC CAKOVEC</t>
  </si>
  <si>
    <t>Cakovec</t>
  </si>
  <si>
    <t>D393</t>
  </si>
  <si>
    <t>TRANS E.A.S.T. ZMINU</t>
  </si>
  <si>
    <t>Zminij</t>
  </si>
  <si>
    <t>D394</t>
  </si>
  <si>
    <t>VOLVO HUNGARIA KFT</t>
  </si>
  <si>
    <t>Budapest</t>
  </si>
  <si>
    <t>D395</t>
  </si>
  <si>
    <t>VOLVO HUNGARIA - LEBENY</t>
  </si>
  <si>
    <t>Lebeny</t>
  </si>
  <si>
    <t>D396</t>
  </si>
  <si>
    <t>VOLVO HUNGARIA - SZEGED</t>
  </si>
  <si>
    <t>Szeged</t>
  </si>
  <si>
    <t>D397</t>
  </si>
  <si>
    <t>VOLVO HUNGARIA - POLGAR</t>
  </si>
  <si>
    <t>Polgar</t>
  </si>
  <si>
    <t>D398</t>
  </si>
  <si>
    <t>VOLVO HUNGARIA - NAGYKANIZSA</t>
  </si>
  <si>
    <t>Nagykanizsa</t>
  </si>
  <si>
    <t>D399</t>
  </si>
  <si>
    <t>VOLVO HUNGARIA PECS</t>
  </si>
  <si>
    <t>Pecs</t>
  </si>
  <si>
    <t>D400</t>
  </si>
  <si>
    <t>VOLVO HUNGARIA - BIATORBAGY</t>
  </si>
  <si>
    <t>Biatorbagy</t>
  </si>
  <si>
    <t>D401</t>
  </si>
  <si>
    <t>VOLVO ROMANIA BUCHAREST</t>
  </si>
  <si>
    <t>Bolintin</t>
  </si>
  <si>
    <t>D402</t>
  </si>
  <si>
    <t>VOLVO ROMANIA CLUJ</t>
  </si>
  <si>
    <t>Gilau</t>
  </si>
  <si>
    <t>D403</t>
  </si>
  <si>
    <t>VOLVO ROMANIA BACAU</t>
  </si>
  <si>
    <t>Sarata</t>
  </si>
  <si>
    <t>D404</t>
  </si>
  <si>
    <t>VOLVO ROMANIA ORADEA</t>
  </si>
  <si>
    <t>Oradea</t>
  </si>
  <si>
    <t>D405</t>
  </si>
  <si>
    <t>VOLVO ROMANIA CONSTANTA</t>
  </si>
  <si>
    <t>Constanta</t>
  </si>
  <si>
    <t>D406</t>
  </si>
  <si>
    <t>VOLVO ROMANIA BUZAU</t>
  </si>
  <si>
    <t>Vadu</t>
  </si>
  <si>
    <t>D407</t>
  </si>
  <si>
    <t>VOLVO ROMANIA PITESTI</t>
  </si>
  <si>
    <t>Bascov</t>
  </si>
  <si>
    <t>D408</t>
  </si>
  <si>
    <t>VOLVO ROMANIA BRASOV</t>
  </si>
  <si>
    <t>Ghimbav</t>
  </si>
  <si>
    <t>D409</t>
  </si>
  <si>
    <t>VOLVO ROMANIA SRL-TIMISOARA</t>
  </si>
  <si>
    <t>Izvin</t>
  </si>
  <si>
    <t>D410</t>
  </si>
  <si>
    <t>VTC LJUBLJANA</t>
  </si>
  <si>
    <t>Ljubljana</t>
  </si>
  <si>
    <t>D411</t>
  </si>
  <si>
    <t>RT LJUBLJANA</t>
  </si>
  <si>
    <t>D412</t>
  </si>
  <si>
    <t>VTC MARIBOR</t>
  </si>
  <si>
    <t>Pesnica</t>
  </si>
  <si>
    <t>D413</t>
  </si>
  <si>
    <t>VTC DIVACA</t>
  </si>
  <si>
    <t>Divaca</t>
  </si>
  <si>
    <t>D414</t>
  </si>
  <si>
    <t>VOLVO TRUCK SENEC</t>
  </si>
  <si>
    <t>Senec</t>
  </si>
  <si>
    <t>D415</t>
  </si>
  <si>
    <t>VOLVO TRUCK ZILINA</t>
  </si>
  <si>
    <t>Strecno</t>
  </si>
  <si>
    <t>D416</t>
  </si>
  <si>
    <t>VOLVO TRUCK TOPOLCANY</t>
  </si>
  <si>
    <t>Topolcany</t>
  </si>
  <si>
    <t>D417</t>
  </si>
  <si>
    <t>VOLVO TRUCK PRESOV</t>
  </si>
  <si>
    <t>Petrovany</t>
  </si>
  <si>
    <t>D418</t>
  </si>
  <si>
    <t>VOLVO TRUCK ZVOLEN</t>
  </si>
  <si>
    <t>Budca</t>
  </si>
  <si>
    <t>D419</t>
  </si>
  <si>
    <t>VOLVO TRUCK NOVE ZAMKY</t>
  </si>
  <si>
    <t>Nove</t>
  </si>
  <si>
    <t>D420</t>
  </si>
  <si>
    <t>VOLVO TRUCK POPRAD</t>
  </si>
  <si>
    <t>Poprad</t>
  </si>
  <si>
    <t>D421</t>
  </si>
  <si>
    <t>Volvo Group Tribuswinkel</t>
  </si>
  <si>
    <t>Tribuswinkel</t>
  </si>
  <si>
    <t>D422</t>
  </si>
  <si>
    <t>Volvo Group Korneuburg</t>
  </si>
  <si>
    <t>Korneuburg</t>
  </si>
  <si>
    <t>D423</t>
  </si>
  <si>
    <t>Volvo Group Premstaetten</t>
  </si>
  <si>
    <t>Premstaetten</t>
  </si>
  <si>
    <t>D424</t>
  </si>
  <si>
    <t>Volvo Group Weisskirchen</t>
  </si>
  <si>
    <t>Weisskirchen</t>
  </si>
  <si>
    <t>D425</t>
  </si>
  <si>
    <t>Volvo Group Thaur</t>
  </si>
  <si>
    <t>Thaur</t>
  </si>
  <si>
    <t>D426</t>
  </si>
  <si>
    <t>Truck Center Kemeten</t>
  </si>
  <si>
    <t>Kemeten</t>
  </si>
  <si>
    <t>D427</t>
  </si>
  <si>
    <t>Aichlseder Truck</t>
  </si>
  <si>
    <t>Arnoldstein</t>
  </si>
  <si>
    <t>D428</t>
  </si>
  <si>
    <t>Ebenthal</t>
  </si>
  <si>
    <t>D429</t>
  </si>
  <si>
    <t>Berger Truck</t>
  </si>
  <si>
    <t>Woergl</t>
  </si>
  <si>
    <t>D430</t>
  </si>
  <si>
    <t>Bremsen-Eder</t>
  </si>
  <si>
    <t>Salzburg</t>
  </si>
  <si>
    <t>D431</t>
  </si>
  <si>
    <t>Wagner Anton</t>
  </si>
  <si>
    <t>Stift Ardagger</t>
  </si>
  <si>
    <t>D432</t>
  </si>
  <si>
    <t>ASCENDUM BAUMASCH. OSTERR. GMBH</t>
  </si>
  <si>
    <t>LIEBOCH BEI GRAZ</t>
  </si>
  <si>
    <t>D433</t>
  </si>
  <si>
    <t>GUMPOLDSKIRCHEN</t>
  </si>
  <si>
    <t>D434</t>
  </si>
  <si>
    <t>Volders</t>
  </si>
  <si>
    <t>D435</t>
  </si>
  <si>
    <t>VILLACH</t>
  </si>
  <si>
    <t>D436</t>
  </si>
  <si>
    <t>ASCENDUM BAUMASCH.OSTERR.GMBH</t>
  </si>
  <si>
    <t>ST. MARIEN</t>
  </si>
  <si>
    <t>D437</t>
  </si>
  <si>
    <t>SIGMA BULGARIA JSC</t>
  </si>
  <si>
    <t>SOFIA</t>
  </si>
  <si>
    <t>D438</t>
  </si>
  <si>
    <t>ASCENDUM GRADEVINSKI STROJEVI</t>
  </si>
  <si>
    <t>Lucko/Zagreb</t>
  </si>
  <si>
    <t>D439</t>
  </si>
  <si>
    <t>Ascendum Stavebni Stroje Czech Sro</t>
  </si>
  <si>
    <t>D440</t>
  </si>
  <si>
    <t>Ascendum Stavebni stroje Czech s.r.</t>
  </si>
  <si>
    <t>HAVIROV-PROSTREDNI SUCHA</t>
  </si>
  <si>
    <t>D441</t>
  </si>
  <si>
    <t>Ascendum Stavebni Stroje Czech S.R.</t>
  </si>
  <si>
    <t>Ceske Budejovice</t>
  </si>
  <si>
    <t>D442</t>
  </si>
  <si>
    <t>Ascendum Stavebni stroje Czech</t>
  </si>
  <si>
    <t>OLOMOUC</t>
  </si>
  <si>
    <t>D443</t>
  </si>
  <si>
    <t>BRNO</t>
  </si>
  <si>
    <t>D444</t>
  </si>
  <si>
    <t>NYRANY</t>
  </si>
  <si>
    <t>D445</t>
  </si>
  <si>
    <t>LIBICE NAD CIDLINOU</t>
  </si>
  <si>
    <t>D446</t>
  </si>
  <si>
    <t>ASCENDUM EPITOGEPEK HUNGARIA</t>
  </si>
  <si>
    <t>D447</t>
  </si>
  <si>
    <t>ASCENDUM MACHINERY SRL</t>
  </si>
  <si>
    <t>BUCHAREST</t>
  </si>
  <si>
    <t>D448</t>
  </si>
  <si>
    <t>ASCENDUM STAVEBNE STROJE SLOVENSKO</t>
  </si>
  <si>
    <t>Bratislava</t>
  </si>
  <si>
    <t>D449</t>
  </si>
  <si>
    <t>PETROVANY</t>
  </si>
  <si>
    <t>D450</t>
  </si>
  <si>
    <t>Bergheim/Salzburg</t>
  </si>
  <si>
    <t>D451</t>
  </si>
  <si>
    <t>VCE Dealers Albania</t>
  </si>
  <si>
    <t>AL</t>
  </si>
  <si>
    <t>D452</t>
  </si>
  <si>
    <t>Volvo Trucks Dealers Albania</t>
  </si>
  <si>
    <t>D453</t>
  </si>
  <si>
    <t>VCE Dealers Austria</t>
  </si>
  <si>
    <t>D454</t>
  </si>
  <si>
    <t>Volvo Trucks Dealers Austria</t>
  </si>
  <si>
    <t>D455</t>
  </si>
  <si>
    <t>VCE Dealers Belarus</t>
  </si>
  <si>
    <t>BY</t>
  </si>
  <si>
    <t>D456</t>
  </si>
  <si>
    <t>Volvo Trucks Dealers Belarus</t>
  </si>
  <si>
    <t>D457</t>
  </si>
  <si>
    <t>VCE Dealers Belgium</t>
  </si>
  <si>
    <t>D458</t>
  </si>
  <si>
    <t>Volvo Penta Dealers Belgium</t>
  </si>
  <si>
    <t>D459</t>
  </si>
  <si>
    <t>Volvo Trucks Dealers Belgium</t>
  </si>
  <si>
    <t>D460</t>
  </si>
  <si>
    <t>Volvo Trucks Dealers Bosnia</t>
  </si>
  <si>
    <t>D461</t>
  </si>
  <si>
    <t>VCE Dealers Bulgaria</t>
  </si>
  <si>
    <t>D462</t>
  </si>
  <si>
    <t>Black Sea Yacht Service Ltd.</t>
  </si>
  <si>
    <t xml:space="preserve">VARNA                    </t>
  </si>
  <si>
    <t>D463</t>
  </si>
  <si>
    <t>Volvo Trucks Dealers Bulgaria</t>
  </si>
  <si>
    <t>D464</t>
  </si>
  <si>
    <t>VCE Dealers Croatia</t>
  </si>
  <si>
    <t>D465</t>
  </si>
  <si>
    <t>Brodogradiliste CESAR d.o.o.</t>
  </si>
  <si>
    <t>Rijeka</t>
  </si>
  <si>
    <t>D466</t>
  </si>
  <si>
    <t>Volvo Trucks Dealers Croatia</t>
  </si>
  <si>
    <t>D467</t>
  </si>
  <si>
    <t>VCE Dealers Czech Republic</t>
  </si>
  <si>
    <t>D468</t>
  </si>
  <si>
    <t>Ascendum Stavebni Stroje Czech s.r.o.</t>
  </si>
  <si>
    <t xml:space="preserve">PLZEN                    </t>
  </si>
  <si>
    <t>D469</t>
  </si>
  <si>
    <t>Volvo Trucks Dealers Czech Republic</t>
  </si>
  <si>
    <t>D470</t>
  </si>
  <si>
    <t>VCE Dealers Denmark</t>
  </si>
  <si>
    <t>D471</t>
  </si>
  <si>
    <t>Volvo Penta Dealers Denmark</t>
  </si>
  <si>
    <t>D472</t>
  </si>
  <si>
    <t>Volvo Trucks Dealers Denmark</t>
  </si>
  <si>
    <t>D473</t>
  </si>
  <si>
    <t>VCE Dealers Estonia</t>
  </si>
  <si>
    <t>D474</t>
  </si>
  <si>
    <t>Volvo Penta Dealers Estonia</t>
  </si>
  <si>
    <t>D475</t>
  </si>
  <si>
    <t>Volvo Trucks Dealers Estonia</t>
  </si>
  <si>
    <t>D476</t>
  </si>
  <si>
    <t>VCE Dealers Finland</t>
  </si>
  <si>
    <t>D477</t>
  </si>
  <si>
    <t>Volvo Penta Dealers Finland</t>
  </si>
  <si>
    <t>D478</t>
  </si>
  <si>
    <t>Volvo Trucks Dealers Finland</t>
  </si>
  <si>
    <t>D479</t>
  </si>
  <si>
    <t>VCE Dealers France</t>
  </si>
  <si>
    <t>D480</t>
  </si>
  <si>
    <t>Volvo Penta Dealers France</t>
  </si>
  <si>
    <t>D481</t>
  </si>
  <si>
    <t>Volvo Trucks Dealers France</t>
  </si>
  <si>
    <t>D482</t>
  </si>
  <si>
    <t>VCE Dealers Germany</t>
  </si>
  <si>
    <t>D483</t>
  </si>
  <si>
    <t>Volvo Penta Dealers Germany</t>
  </si>
  <si>
    <t>D484</t>
  </si>
  <si>
    <t>Volvo Trucks Dealers Germany</t>
  </si>
  <si>
    <t>D485</t>
  </si>
  <si>
    <t>Renault Dealers Great Britain</t>
  </si>
  <si>
    <t>D486</t>
  </si>
  <si>
    <t>VCE Dealers Great Britain</t>
  </si>
  <si>
    <t>D487</t>
  </si>
  <si>
    <t>Volvo Penta Dealers Great Britain</t>
  </si>
  <si>
    <t>D488</t>
  </si>
  <si>
    <t>Volvo Trucks Dealers Great Britain</t>
  </si>
  <si>
    <t>D489</t>
  </si>
  <si>
    <t>VCE Dealers Hungary</t>
  </si>
  <si>
    <t>D490</t>
  </si>
  <si>
    <t>Volvo Trucks Dealers Hungary</t>
  </si>
  <si>
    <t>D491</t>
  </si>
  <si>
    <t>VCE Dealers Iceland</t>
  </si>
  <si>
    <t>IS</t>
  </si>
  <si>
    <t>D492</t>
  </si>
  <si>
    <t>Volvo Penta Dealers Iceland</t>
  </si>
  <si>
    <t>D493</t>
  </si>
  <si>
    <t>Volvo Trucks Dealers Iceland</t>
  </si>
  <si>
    <t>D494</t>
  </si>
  <si>
    <t>VCE Dealers Ireland</t>
  </si>
  <si>
    <t>D495</t>
  </si>
  <si>
    <t>Volvo Penta Dealers Ireland</t>
  </si>
  <si>
    <t>D496</t>
  </si>
  <si>
    <t>Volvo Trucks Dealers Ireland</t>
  </si>
  <si>
    <t>D497</t>
  </si>
  <si>
    <t>VCE Dealers Italy</t>
  </si>
  <si>
    <t>D498</t>
  </si>
  <si>
    <t>Volvo Penta Dealers Italy</t>
  </si>
  <si>
    <t>D499</t>
  </si>
  <si>
    <t>Volvo Trucks Dealers Italy</t>
  </si>
  <si>
    <t>D500</t>
  </si>
  <si>
    <t>VCE Dealers Latvia</t>
  </si>
  <si>
    <t>D501</t>
  </si>
  <si>
    <t>Volvo Trucks Dealers Latvia</t>
  </si>
  <si>
    <t>D502</t>
  </si>
  <si>
    <t>VCE Dealers Lithuania</t>
  </si>
  <si>
    <t>D503</t>
  </si>
  <si>
    <t>Volvo Trucks Dealers Lithuania</t>
  </si>
  <si>
    <t>D504</t>
  </si>
  <si>
    <t>VCE Dealers Luxembourg</t>
  </si>
  <si>
    <t>D505</t>
  </si>
  <si>
    <t>Volvo Trucks Dealers Luxembourg</t>
  </si>
  <si>
    <t>D506</t>
  </si>
  <si>
    <t>Volvo Trucks Dealers Macedonia</t>
  </si>
  <si>
    <t>MK</t>
  </si>
  <si>
    <t>D507</t>
  </si>
  <si>
    <t>Volvo Penta Dealers Malta</t>
  </si>
  <si>
    <t>MT</t>
  </si>
  <si>
    <t>D508</t>
  </si>
  <si>
    <t>Volvo Trucks Dealers Moldava</t>
  </si>
  <si>
    <t>MD</t>
  </si>
  <si>
    <t>D509</t>
  </si>
  <si>
    <t>VCE Dealers Montenegro</t>
  </si>
  <si>
    <t>ME</t>
  </si>
  <si>
    <t>D510</t>
  </si>
  <si>
    <t>Engine Repair Solution d.o.o.</t>
  </si>
  <si>
    <t xml:space="preserve">BIJELA                   </t>
  </si>
  <si>
    <t>D511</t>
  </si>
  <si>
    <t>Volvo Trucks Dealers Montenegro</t>
  </si>
  <si>
    <t>D512</t>
  </si>
  <si>
    <t>VCE Dealers Netherlands</t>
  </si>
  <si>
    <t>D513</t>
  </si>
  <si>
    <t>Volvo Penta Dealers Netherlands</t>
  </si>
  <si>
    <t>D514</t>
  </si>
  <si>
    <t>Volvo Trucks Dealers Netherlands</t>
  </si>
  <si>
    <t>D515</t>
  </si>
  <si>
    <t>VCE Dealers Norway</t>
  </si>
  <si>
    <t>D516</t>
  </si>
  <si>
    <t>Volvo Trucks Dealers Spain</t>
  </si>
  <si>
    <t>D517</t>
  </si>
  <si>
    <t>Volvo Penta Dealers Norway</t>
  </si>
  <si>
    <t>D518</t>
  </si>
  <si>
    <t>Volvo Trucks Dealers Norway</t>
  </si>
  <si>
    <t>D519</t>
  </si>
  <si>
    <t>Eurocomplex Trucks</t>
  </si>
  <si>
    <t>Liszki</t>
  </si>
  <si>
    <t>D520</t>
  </si>
  <si>
    <t>VCE Dealers Poland</t>
  </si>
  <si>
    <t>D521</t>
  </si>
  <si>
    <t>MAJSTER  WOJCIECH LUBECKI</t>
  </si>
  <si>
    <t xml:space="preserve">SZCZECIN                 </t>
  </si>
  <si>
    <t>D522</t>
  </si>
  <si>
    <t>Volvo Trucks Dealers Poland</t>
  </si>
  <si>
    <t>D523</t>
  </si>
  <si>
    <t>Volvo Dealers Portugal</t>
  </si>
  <si>
    <t>D524</t>
  </si>
  <si>
    <t>VCE Dealers Romania</t>
  </si>
  <si>
    <t>D525</t>
  </si>
  <si>
    <t>SC RELOC S</t>
  </si>
  <si>
    <t xml:space="preserve">CRAIOVA                  </t>
  </si>
  <si>
    <t>D526</t>
  </si>
  <si>
    <t>Volvo Trucks Dealers Romania</t>
  </si>
  <si>
    <t>D527</t>
  </si>
  <si>
    <t>Volvo Trucks Dealers Serbia</t>
  </si>
  <si>
    <t>D528</t>
  </si>
  <si>
    <t>VCE Dealers Slovakia</t>
  </si>
  <si>
    <t>D529</t>
  </si>
  <si>
    <t>AS BOATS D.O.O.</t>
  </si>
  <si>
    <t xml:space="preserve">FRAM                     </t>
  </si>
  <si>
    <t>D530</t>
  </si>
  <si>
    <t>Volvo Trucks Dealers Slovenia</t>
  </si>
  <si>
    <t>D531</t>
  </si>
  <si>
    <t>Volvo Trucks Dealers Slovakia</t>
  </si>
  <si>
    <t>D532</t>
  </si>
  <si>
    <t>D533</t>
  </si>
  <si>
    <t>Sodimavi Evreux</t>
  </si>
  <si>
    <t>FAUVILLE</t>
  </si>
  <si>
    <t>D534</t>
  </si>
  <si>
    <t>Volvo Trucks Dealers Sweden</t>
  </si>
  <si>
    <t>D535</t>
  </si>
  <si>
    <t>Volvo Penta Dealers Sweden</t>
  </si>
  <si>
    <t>D536</t>
  </si>
  <si>
    <t>VCE Dealers Sweden</t>
  </si>
  <si>
    <t>D537</t>
  </si>
  <si>
    <t>Volvo Trucks Dealers Switzerland</t>
  </si>
  <si>
    <t>D538</t>
  </si>
  <si>
    <t>Volvo Penta Dealers Switzerland</t>
  </si>
  <si>
    <t>D539</t>
  </si>
  <si>
    <t>VCE Dealers Switzerland</t>
  </si>
  <si>
    <t>D540</t>
  </si>
  <si>
    <t>Langbauer-Motoren e.U.</t>
  </si>
  <si>
    <t xml:space="preserve">FELDKIRCHEN              </t>
  </si>
  <si>
    <t>D541</t>
  </si>
  <si>
    <t>Volvo Dealers Turkey</t>
  </si>
  <si>
    <t>D542</t>
  </si>
  <si>
    <t>Volvo Penta Dealers Slovakia</t>
  </si>
  <si>
    <t>D543</t>
  </si>
  <si>
    <t>D544</t>
  </si>
  <si>
    <t>Volvo Trucks Dealers Russia</t>
  </si>
  <si>
    <t>D545</t>
  </si>
  <si>
    <t>VCE Dealers Russia</t>
  </si>
  <si>
    <t>D546</t>
  </si>
  <si>
    <t>VCE Dealers Turkey</t>
  </si>
  <si>
    <t>D547</t>
  </si>
  <si>
    <t>Volvo Trucks Dealers Ukraine</t>
  </si>
  <si>
    <t>UA</t>
  </si>
  <si>
    <t>D548</t>
  </si>
  <si>
    <t>VCE Dealers Ukraine</t>
  </si>
  <si>
    <t>D549</t>
  </si>
  <si>
    <t>Volvo Trucks Dealers Cyprus</t>
  </si>
  <si>
    <t>CY</t>
  </si>
  <si>
    <t>D550</t>
  </si>
  <si>
    <t>Renault Dealers Albania</t>
  </si>
  <si>
    <t>D551</t>
  </si>
  <si>
    <t>Renault Dealers Austria</t>
  </si>
  <si>
    <t>D552</t>
  </si>
  <si>
    <t>Renault Dealers Belarus</t>
  </si>
  <si>
    <t>D553</t>
  </si>
  <si>
    <t>Renault Dealers Belgium</t>
  </si>
  <si>
    <t>D554</t>
  </si>
  <si>
    <t>Renault Dealers Bosnia</t>
  </si>
  <si>
    <t>D555</t>
  </si>
  <si>
    <t>Renault Dealers Bulgaria</t>
  </si>
  <si>
    <t>D556</t>
  </si>
  <si>
    <t>Renault Dealers Croatia</t>
  </si>
  <si>
    <t>D557</t>
  </si>
  <si>
    <t>Renault Dealers Czech Republic</t>
  </si>
  <si>
    <t>D558</t>
  </si>
  <si>
    <t>Renault Dealers Denmark</t>
  </si>
  <si>
    <t>D559</t>
  </si>
  <si>
    <t>Renault Dealers Estonia</t>
  </si>
  <si>
    <t>D560</t>
  </si>
  <si>
    <t>Renault Dealers Finland</t>
  </si>
  <si>
    <t>D561</t>
  </si>
  <si>
    <t>Renault Dealers France</t>
  </si>
  <si>
    <t>D562</t>
  </si>
  <si>
    <t>Renault Dealers Germany</t>
  </si>
  <si>
    <t>D563</t>
  </si>
  <si>
    <t>HAGONEXT Kft</t>
  </si>
  <si>
    <t xml:space="preserve">SZIGETSZENTMIKLOS        </t>
  </si>
  <si>
    <t>D564</t>
  </si>
  <si>
    <t>Renault Dealers Hungary</t>
  </si>
  <si>
    <t>D565</t>
  </si>
  <si>
    <t>Renault Dealers Iceland</t>
  </si>
  <si>
    <t>D566</t>
  </si>
  <si>
    <t>Renault Dealers Ireland</t>
  </si>
  <si>
    <t>D567</t>
  </si>
  <si>
    <t>Renault Dealers Italy</t>
  </si>
  <si>
    <t>D568</t>
  </si>
  <si>
    <t>Renault Dealers Latvia</t>
  </si>
  <si>
    <t>D569</t>
  </si>
  <si>
    <t>Renault Dealers Lithuania</t>
  </si>
  <si>
    <t>D570</t>
  </si>
  <si>
    <t>Renault Dealers Luxembourg</t>
  </si>
  <si>
    <t>D571</t>
  </si>
  <si>
    <t>Renault Dealers Macedonia</t>
  </si>
  <si>
    <t>D572</t>
  </si>
  <si>
    <t>Renault Dealers Moldava</t>
  </si>
  <si>
    <t>D573</t>
  </si>
  <si>
    <t>Renault Dealers Netherlands</t>
  </si>
  <si>
    <t>D574</t>
  </si>
  <si>
    <t>Renault Dealers Norway</t>
  </si>
  <si>
    <t>D575</t>
  </si>
  <si>
    <t>V.T.C. OLoudeac</t>
  </si>
  <si>
    <t>LOUDEAC CEDEX</t>
  </si>
  <si>
    <t>D576</t>
  </si>
  <si>
    <t>V.T.C.O Plérin</t>
  </si>
  <si>
    <t>PLERIN CEDEX</t>
  </si>
  <si>
    <t>D577</t>
  </si>
  <si>
    <t>Renault Dealers Romania</t>
  </si>
  <si>
    <t>D578</t>
  </si>
  <si>
    <t>Renault Dealers Serbia</t>
  </si>
  <si>
    <t>D579</t>
  </si>
  <si>
    <t>Renault Dealers Slovenia</t>
  </si>
  <si>
    <t>D580</t>
  </si>
  <si>
    <t>Renault Dealers Spain</t>
  </si>
  <si>
    <t>D581</t>
  </si>
  <si>
    <t>V.T.C.O Quimper</t>
  </si>
  <si>
    <t>SAINT EVARZEC</t>
  </si>
  <si>
    <t>D582</t>
  </si>
  <si>
    <t>Renault Dealers Sweden</t>
  </si>
  <si>
    <t>D583</t>
  </si>
  <si>
    <t>Renault Dealers Switzerland</t>
  </si>
  <si>
    <t>D584</t>
  </si>
  <si>
    <t>V.T.C.O St Herblain</t>
  </si>
  <si>
    <t>ST-HERBLAIN CEDEX</t>
  </si>
  <si>
    <t>D585</t>
  </si>
  <si>
    <t>V.T.C.O Hennebont</t>
  </si>
  <si>
    <t>HENNEBONT</t>
  </si>
  <si>
    <t>D586</t>
  </si>
  <si>
    <t>Renault Dealers Russia</t>
  </si>
  <si>
    <t>D587</t>
  </si>
  <si>
    <t>Renault Dealers Ukraine</t>
  </si>
  <si>
    <t>D588</t>
  </si>
  <si>
    <t>Renault Dealers Cyprus</t>
  </si>
  <si>
    <t>D589</t>
  </si>
  <si>
    <t>VCE Dealers Spain</t>
  </si>
  <si>
    <t>D590</t>
  </si>
  <si>
    <t>Duing d.o.o.</t>
  </si>
  <si>
    <t>VISKOVO</t>
  </si>
  <si>
    <t>D591</t>
  </si>
  <si>
    <t>NAUTIKA CENTAR NAVA - CROAZIA</t>
  </si>
  <si>
    <t>SPLIT</t>
  </si>
  <si>
    <t>D592</t>
  </si>
  <si>
    <t>SENY LTD</t>
  </si>
  <si>
    <t>D593</t>
  </si>
  <si>
    <t>Verde Motors Srl</t>
  </si>
  <si>
    <t>D594</t>
  </si>
  <si>
    <t>MarIndTec Suisse SA</t>
  </si>
  <si>
    <t>ESTAVAYER-LE LAC</t>
  </si>
  <si>
    <t>D595</t>
  </si>
  <si>
    <t>Nautic Service Tragovina D.O.O.</t>
  </si>
  <si>
    <t>KOPER</t>
  </si>
  <si>
    <t>D596</t>
  </si>
  <si>
    <t>Irish Commercials</t>
  </si>
  <si>
    <t>Santry</t>
  </si>
  <si>
    <t>D597</t>
  </si>
  <si>
    <t>Naas, Co.Kildare</t>
  </si>
  <si>
    <t>D598</t>
  </si>
  <si>
    <t>McCarthy Commercials Ltd.</t>
  </si>
  <si>
    <t>Kilkenny</t>
  </si>
  <si>
    <t>D599</t>
  </si>
  <si>
    <t>McDonnell Commercials Ltd.</t>
  </si>
  <si>
    <t>Monaghan</t>
  </si>
  <si>
    <t>D600</t>
  </si>
  <si>
    <t>Limerick</t>
  </si>
  <si>
    <t>D601</t>
  </si>
  <si>
    <t>MURPHY COMMERCIALS (GALWAY)</t>
  </si>
  <si>
    <t>GALWAY</t>
  </si>
  <si>
    <t>D602</t>
  </si>
  <si>
    <t>Oranmore, Galway</t>
  </si>
  <si>
    <t>D603</t>
  </si>
  <si>
    <t>Setanta Vehicles</t>
  </si>
  <si>
    <t>D604</t>
  </si>
  <si>
    <t>PAT O DONNELL &amp; CO LTD</t>
  </si>
  <si>
    <t>D605</t>
  </si>
  <si>
    <t>County Cork</t>
  </si>
  <si>
    <t>D606</t>
  </si>
  <si>
    <t>Bijela</t>
  </si>
  <si>
    <t>D607</t>
  </si>
  <si>
    <t>Prime Technologies Ltd.</t>
  </si>
  <si>
    <t>D608</t>
  </si>
  <si>
    <t>BREITSAMETER KFZ</t>
  </si>
  <si>
    <t>KUEHBACH</t>
  </si>
  <si>
    <t>D609</t>
  </si>
  <si>
    <t>SMT Netherlands BV 1</t>
  </si>
  <si>
    <t>Emmeloord</t>
  </si>
  <si>
    <t>D610</t>
  </si>
  <si>
    <t>SMT Netherlands BV 2</t>
  </si>
  <si>
    <t>NIEUWKUIJK</t>
  </si>
  <si>
    <t>D611</t>
  </si>
  <si>
    <t>Carmi S.P.A. Oleomeccanica</t>
  </si>
  <si>
    <t>CASTEL BOLOGNESE</t>
  </si>
  <si>
    <t>D612</t>
  </si>
  <si>
    <t>FEDERIGI GIANCARLO S.R.L.</t>
  </si>
  <si>
    <t>VIAREGGIO</t>
  </si>
  <si>
    <t>D613</t>
  </si>
  <si>
    <t>Fimarsud S.r.l. (CT)</t>
  </si>
  <si>
    <t>SAN GIOVANNI LA PUNTA</t>
  </si>
  <si>
    <t>D614</t>
  </si>
  <si>
    <t>Ing. Ruggero Vio S.r.l.</t>
  </si>
  <si>
    <t>VENEZIA</t>
  </si>
  <si>
    <t>D615</t>
  </si>
  <si>
    <t>MARINMOTORS DI CASSA MATTEO &amp; C. SN</t>
  </si>
  <si>
    <t>MANFREDONIA</t>
  </si>
  <si>
    <t>D616</t>
  </si>
  <si>
    <t>NORDOVEST MOTORI</t>
  </si>
  <si>
    <t>CESANO BOSCONE</t>
  </si>
  <si>
    <t>D617</t>
  </si>
  <si>
    <t>SVEZIA MOTORI</t>
  </si>
  <si>
    <t>POZZUOLI</t>
  </si>
  <si>
    <t>D618</t>
  </si>
  <si>
    <t>VELA SRL</t>
  </si>
  <si>
    <t>FIUMICINO</t>
  </si>
  <si>
    <t>D619</t>
  </si>
  <si>
    <t>MARINDTEC SUISSE SA</t>
  </si>
  <si>
    <t>ESTAVAYER-LE-LAC</t>
  </si>
  <si>
    <t>D620</t>
  </si>
  <si>
    <t>VOLVO GROUP AG  DAELLIKON</t>
  </si>
  <si>
    <t>DAELLIKON</t>
  </si>
  <si>
    <t>D621</t>
  </si>
  <si>
    <t>VOLVO GROUP AG  EGERKINGEN</t>
  </si>
  <si>
    <t>EGERKINGEN</t>
  </si>
  <si>
    <t>D622</t>
  </si>
  <si>
    <t>VOLVO GROUP AG</t>
  </si>
  <si>
    <t>MUENCHENBUCHSEE</t>
  </si>
  <si>
    <t>D623</t>
  </si>
  <si>
    <t>NIEDERUZWIL</t>
  </si>
  <si>
    <t>D624</t>
  </si>
  <si>
    <t>VOLVO GROUP (SCHWEIZ) AG</t>
  </si>
  <si>
    <t>EMMENBRUECKE</t>
  </si>
  <si>
    <t>D625</t>
  </si>
  <si>
    <t>NEF NUTZFAHRZEUGE AG</t>
  </si>
  <si>
    <t>FRENKENDORF</t>
  </si>
  <si>
    <t>D626</t>
  </si>
  <si>
    <t>VOLVO GROUP (SUISSE) SA</t>
  </si>
  <si>
    <t>ACLENS</t>
  </si>
  <si>
    <t>D627</t>
  </si>
  <si>
    <t>MARTI NUTZFAHRZEUGE AG</t>
  </si>
  <si>
    <t>REIDEN</t>
  </si>
  <si>
    <t>D628</t>
  </si>
  <si>
    <t>CORNAUX</t>
  </si>
  <si>
    <t>D629</t>
  </si>
  <si>
    <t>BIEFFE GARAGE SA</t>
  </si>
  <si>
    <t>CADENAZZO</t>
  </si>
  <si>
    <t>D630</t>
  </si>
  <si>
    <t>THOMANN NUTZFAHRZEUGE AG</t>
  </si>
  <si>
    <t>CHUR</t>
  </si>
  <si>
    <t>D631</t>
  </si>
  <si>
    <t>VI VéHICULES INDUSTRIELS S.A.</t>
  </si>
  <si>
    <t>SAXON</t>
  </si>
  <si>
    <t>D632</t>
  </si>
  <si>
    <t>B &amp; W UTILITAIRES SA</t>
  </si>
  <si>
    <t>GIVISIEZ</t>
  </si>
  <si>
    <t>D633</t>
  </si>
  <si>
    <t>SCHMERIKON</t>
  </si>
  <si>
    <t>D634</t>
  </si>
  <si>
    <t>NUFAREP GMBH</t>
  </si>
  <si>
    <t>BERINGEN</t>
  </si>
  <si>
    <t>D635</t>
  </si>
  <si>
    <t>BERNMOBIL STÄDT. VERKEHRSBETRIEBE</t>
  </si>
  <si>
    <t>BERN</t>
  </si>
  <si>
    <t>D636</t>
  </si>
  <si>
    <t>GALATI CENTRE POIDS LOURDS SA</t>
  </si>
  <si>
    <t>VERNIER</t>
  </si>
  <si>
    <t>D637</t>
  </si>
  <si>
    <t>TRUCK CENTER VALAIS AG</t>
  </si>
  <si>
    <t>SALGESCH</t>
  </si>
  <si>
    <t>D638</t>
  </si>
  <si>
    <t>BAS Tilburg</t>
  </si>
  <si>
    <t>TILBURG</t>
  </si>
  <si>
    <t>D639</t>
  </si>
  <si>
    <t>BAS Veghel</t>
  </si>
  <si>
    <t>VEGHEL</t>
  </si>
  <si>
    <t>D640</t>
  </si>
  <si>
    <t>BAS Veldhoven</t>
  </si>
  <si>
    <t>VELDHOVEN</t>
  </si>
  <si>
    <t>D641</t>
  </si>
  <si>
    <t>BAS Nijmegen</t>
  </si>
  <si>
    <t>NIJMEGEN</t>
  </si>
  <si>
    <t>D642</t>
  </si>
  <si>
    <t>Bluekens Breda</t>
  </si>
  <si>
    <t>BREDA</t>
  </si>
  <si>
    <t>D643</t>
  </si>
  <si>
    <t>Bluekens Oosterhout</t>
  </si>
  <si>
    <t>OOSTERHOUT</t>
  </si>
  <si>
    <t>D644</t>
  </si>
  <si>
    <t>Bluekens Roosendaal</t>
  </si>
  <si>
    <t>ROOSENDAAL</t>
  </si>
  <si>
    <t>D645</t>
  </si>
  <si>
    <t>Bluekens Goes</t>
  </si>
  <si>
    <t>GOES</t>
  </si>
  <si>
    <t>D646</t>
  </si>
  <si>
    <t>Bluekens Middelharnis</t>
  </si>
  <si>
    <t>MIDDELHARNIS</t>
  </si>
  <si>
    <t>D647</t>
  </si>
  <si>
    <t>Harbers Barneveld</t>
  </si>
  <si>
    <t>D648</t>
  </si>
  <si>
    <t>Harbers Apeldoorn</t>
  </si>
  <si>
    <t>APELDOORN</t>
  </si>
  <si>
    <t>D649</t>
  </si>
  <si>
    <t>Harbers Veenendaal</t>
  </si>
  <si>
    <t>VEENENDAAL</t>
  </si>
  <si>
    <t>D650</t>
  </si>
  <si>
    <t>Harbers Harderwijk</t>
  </si>
  <si>
    <t>HARDERWIJK</t>
  </si>
  <si>
    <t>D651</t>
  </si>
  <si>
    <t>Harbers Duiven</t>
  </si>
  <si>
    <t>DUIVEN</t>
  </si>
  <si>
    <t>D652</t>
  </si>
  <si>
    <t>v/d Linden van Sprankhuizen Zwaag</t>
  </si>
  <si>
    <t>ZWAAG</t>
  </si>
  <si>
    <t>D653</t>
  </si>
  <si>
    <t>v/d Linden van Sprankhuizen Beverwi</t>
  </si>
  <si>
    <t>BEVERWIJK</t>
  </si>
  <si>
    <t>D654</t>
  </si>
  <si>
    <t>v/d Linden van Sprankhuizen B.O.L.</t>
  </si>
  <si>
    <t>BROEK OP LANGEDIJK</t>
  </si>
  <si>
    <t>D655</t>
  </si>
  <si>
    <t>NEBIM Venlo</t>
  </si>
  <si>
    <t>VENLO</t>
  </si>
  <si>
    <t>D656</t>
  </si>
  <si>
    <t>NEBIM Elsloo</t>
  </si>
  <si>
    <t>ELSLOO</t>
  </si>
  <si>
    <t>D657</t>
  </si>
  <si>
    <t>NEBIM Weert</t>
  </si>
  <si>
    <t>WEERT</t>
  </si>
  <si>
    <t>D658</t>
  </si>
  <si>
    <t>NIJWA Groep B.V. Groningen</t>
  </si>
  <si>
    <t>GRONINGEN</t>
  </si>
  <si>
    <t>D659</t>
  </si>
  <si>
    <t>NIJWA Groep B.V. Beilen</t>
  </si>
  <si>
    <t>Beilen</t>
  </si>
  <si>
    <t>D660</t>
  </si>
  <si>
    <t>NIJWA Groep B.V. (Hengelo) Borne</t>
  </si>
  <si>
    <t>BORNE</t>
  </si>
  <si>
    <t>D661</t>
  </si>
  <si>
    <t>NIJWA Groep B.V. Rijssen</t>
  </si>
  <si>
    <t>RIJSSEN</t>
  </si>
  <si>
    <t>D662</t>
  </si>
  <si>
    <t>NIJWA Groep B.V. Veendam</t>
  </si>
  <si>
    <t>VEENDAM</t>
  </si>
  <si>
    <t>D663</t>
  </si>
  <si>
    <t>NIJWA Groep B.V. Veenoord</t>
  </si>
  <si>
    <t>VEENOORD</t>
  </si>
  <si>
    <t>D664</t>
  </si>
  <si>
    <t>NIJWA Groep B.V. Zwolle</t>
  </si>
  <si>
    <t>ZWOLLE</t>
  </si>
  <si>
    <t>D665</t>
  </si>
  <si>
    <t>Paashuis Lichtenvoorde</t>
  </si>
  <si>
    <t>LICHTENVOORDE</t>
  </si>
  <si>
    <t>D666</t>
  </si>
  <si>
    <t>Paashuis Doetinchem</t>
  </si>
  <si>
    <t>DOETINCHEM</t>
  </si>
  <si>
    <t>D667</t>
  </si>
  <si>
    <t>Van Dijk Utrecht</t>
  </si>
  <si>
    <t>UTRECHT</t>
  </si>
  <si>
    <t>D668</t>
  </si>
  <si>
    <t>Van Dijk Culemborg</t>
  </si>
  <si>
    <t>CULEMBORG</t>
  </si>
  <si>
    <t>D669</t>
  </si>
  <si>
    <t>Van Dijk  Woerden</t>
  </si>
  <si>
    <t>WOERDEN</t>
  </si>
  <si>
    <t>D670</t>
  </si>
  <si>
    <t>VGTC Amsterdam</t>
  </si>
  <si>
    <t>AMSTERDAM</t>
  </si>
  <si>
    <t>D671</t>
  </si>
  <si>
    <t>VGTC Almere</t>
  </si>
  <si>
    <t>D672</t>
  </si>
  <si>
    <t>VGTC Rijnsburg</t>
  </si>
  <si>
    <t>RIJNSBURG</t>
  </si>
  <si>
    <t>D673</t>
  </si>
  <si>
    <t>VGTC Berkel en Rodenrijs</t>
  </si>
  <si>
    <t>BERKEL EN RODENRIJS</t>
  </si>
  <si>
    <t>D674</t>
  </si>
  <si>
    <t>VGTC Maasdijk</t>
  </si>
  <si>
    <t>MAASDIJK</t>
  </si>
  <si>
    <t>D675</t>
  </si>
  <si>
    <t>VGTC Aalsmeer</t>
  </si>
  <si>
    <t>AALSMEER</t>
  </si>
  <si>
    <t>D676</t>
  </si>
  <si>
    <t>VGTC Gorinchem</t>
  </si>
  <si>
    <t>GORINCHEM</t>
  </si>
  <si>
    <t>D677</t>
  </si>
  <si>
    <t>VGTC Zoetermeer</t>
  </si>
  <si>
    <t>ZOETERMEER</t>
  </si>
  <si>
    <t>D678</t>
  </si>
  <si>
    <t>VGTC Alphen a/d/ Rijn</t>
  </si>
  <si>
    <t>ALPHEN a/d Rijn</t>
  </si>
  <si>
    <t>D679</t>
  </si>
  <si>
    <t>VGTC Alblasserdam</t>
  </si>
  <si>
    <t>ALBLASSERDAM</t>
  </si>
  <si>
    <t>D680</t>
  </si>
  <si>
    <t>VGTC Rotterdam</t>
  </si>
  <si>
    <t>D681</t>
  </si>
  <si>
    <t>Lvs Bitgum</t>
  </si>
  <si>
    <t>BITGUM</t>
  </si>
  <si>
    <t>D682</t>
  </si>
  <si>
    <t>Lvs Heerenveen</t>
  </si>
  <si>
    <t>HEERENVEEN</t>
  </si>
  <si>
    <t>D683</t>
  </si>
  <si>
    <t>VGTC Hulst</t>
  </si>
  <si>
    <t>HULST</t>
  </si>
  <si>
    <t>D684</t>
  </si>
  <si>
    <t>BASSANO DIESEL SRL</t>
  </si>
  <si>
    <t>BASSANO DEL GRAPPA</t>
  </si>
  <si>
    <t>D685</t>
  </si>
  <si>
    <t>A.V.I. SRL</t>
  </si>
  <si>
    <t>SAN VITO</t>
  </si>
  <si>
    <t>D686</t>
  </si>
  <si>
    <t>VOLVO TRUCK CENTER1</t>
  </si>
  <si>
    <t>ZINGONIA</t>
  </si>
  <si>
    <t>D687</t>
  </si>
  <si>
    <t>CAVIDUE S.P.A.</t>
  </si>
  <si>
    <t>FOMBIO</t>
  </si>
  <si>
    <t>D688</t>
  </si>
  <si>
    <t>O.M.L OFFICINE MECCANICHE LONGOBARD</t>
  </si>
  <si>
    <t>SAN VALENTINO TORIO</t>
  </si>
  <si>
    <t>D689</t>
  </si>
  <si>
    <t>VOLVO TRUCK CENTER SPA - VTC VE</t>
  </si>
  <si>
    <t>CAZZAGO DI PIANIGA</t>
  </si>
  <si>
    <t>D690</t>
  </si>
  <si>
    <t>ERRE TRUCK SRL</t>
  </si>
  <si>
    <t>RENDE</t>
  </si>
  <si>
    <t>D691</t>
  </si>
  <si>
    <t>CO.VE.I SRL</t>
  </si>
  <si>
    <t>MISTERBIANCO CT</t>
  </si>
  <si>
    <t>D692</t>
  </si>
  <si>
    <t>OFFICINA ETRURIA TRUCK S.N.C</t>
  </si>
  <si>
    <t>BADIA AL PINO</t>
  </si>
  <si>
    <t>D693</t>
  </si>
  <si>
    <t>VOLVO ITALIA SPA VTC N/O</t>
  </si>
  <si>
    <t>MAGLIANO ALPI</t>
  </si>
  <si>
    <t>D694</t>
  </si>
  <si>
    <t>F.C.A. SPA</t>
  </si>
  <si>
    <t>ROMA</t>
  </si>
  <si>
    <t>D695</t>
  </si>
  <si>
    <t>VIP-ONE SRL</t>
  </si>
  <si>
    <t>SPILAMBERTO</t>
  </si>
  <si>
    <t>D696</t>
  </si>
  <si>
    <t>VOLVO ITALIA SPA VTCENTER VR</t>
  </si>
  <si>
    <t>SOMMACAMPAGNA</t>
  </si>
  <si>
    <t>D697</t>
  </si>
  <si>
    <t>OFFICINA ARCA</t>
  </si>
  <si>
    <t>CASTIONS DI STRADA</t>
  </si>
  <si>
    <t>D698</t>
  </si>
  <si>
    <t>TRUCK SERVICE DI ROSSI P&amp;C SNC</t>
  </si>
  <si>
    <t>CESENA</t>
  </si>
  <si>
    <t>D699</t>
  </si>
  <si>
    <t>OFFICINA VOLMEC</t>
  </si>
  <si>
    <t>CASTEGNATO</t>
  </si>
  <si>
    <t>D700</t>
  </si>
  <si>
    <t>FIMI SPA</t>
  </si>
  <si>
    <t>PORTO D'ASCOLI</t>
  </si>
  <si>
    <t>D701</t>
  </si>
  <si>
    <t>VOLVO ITALIA SPA - FILIALE FO</t>
  </si>
  <si>
    <t>FAGNANO OLONA</t>
  </si>
  <si>
    <t>D702</t>
  </si>
  <si>
    <t>TANZI PAOLO</t>
  </si>
  <si>
    <t>PARMA</t>
  </si>
  <si>
    <t>D703</t>
  </si>
  <si>
    <t>VOLVO TRUCK CENTER2</t>
  </si>
  <si>
    <t>MEZZO LOMBARDO</t>
  </si>
  <si>
    <t>D704</t>
  </si>
  <si>
    <t>ACCASTELLO AUTORIPARAZIONI SRL</t>
  </si>
  <si>
    <t>TRANA</t>
  </si>
  <si>
    <t>D705</t>
  </si>
  <si>
    <t>VOLVO ITALIA SPA - VTC N/O</t>
  </si>
  <si>
    <t>TORTONA (AL)</t>
  </si>
  <si>
    <t>D706</t>
  </si>
  <si>
    <t>VOLMEC SNC FIL.MONTICHIARI</t>
  </si>
  <si>
    <t>D707</t>
  </si>
  <si>
    <t>FRATELLI GARBIN SRL</t>
  </si>
  <si>
    <t>QUARTO D'ALTINO</t>
  </si>
  <si>
    <t>D708</t>
  </si>
  <si>
    <t>COVELLI TRUCK SUD SRL</t>
  </si>
  <si>
    <t>CORATO</t>
  </si>
  <si>
    <t>D709</t>
  </si>
  <si>
    <t>CAVIDUE S.R.L. FILIALE DI PARMA</t>
  </si>
  <si>
    <t>D710</t>
  </si>
  <si>
    <t>FCA FILIALE DI FROSINONE</t>
  </si>
  <si>
    <t>FROSINONE</t>
  </si>
  <si>
    <t>D711</t>
  </si>
  <si>
    <t>VETTORATO SRL</t>
  </si>
  <si>
    <t>S.PIETRO VIMINARIO</t>
  </si>
  <si>
    <t>D712</t>
  </si>
  <si>
    <t>CASTEGGIO PV</t>
  </si>
  <si>
    <t>D713</t>
  </si>
  <si>
    <t>M.P. SRL</t>
  </si>
  <si>
    <t>SOLETO LE</t>
  </si>
  <si>
    <t>D714</t>
  </si>
  <si>
    <t>GASPARATO C &amp; F. SAS</t>
  </si>
  <si>
    <t>VILLORBA</t>
  </si>
  <si>
    <t>D715</t>
  </si>
  <si>
    <t>VTC GENOVA</t>
  </si>
  <si>
    <t>GENOVA</t>
  </si>
  <si>
    <t>D716</t>
  </si>
  <si>
    <t>OFF. MECC. LIVELLO</t>
  </si>
  <si>
    <t>PESCARA</t>
  </si>
  <si>
    <t>D717</t>
  </si>
  <si>
    <t>ITALCAR S.R.L.</t>
  </si>
  <si>
    <t>POLLA SA</t>
  </si>
  <si>
    <t>D718</t>
  </si>
  <si>
    <t>IDEALCAR</t>
  </si>
  <si>
    <t>PAOLISI</t>
  </si>
  <si>
    <t>D719</t>
  </si>
  <si>
    <t>BIESSE SERVICES S.N.C.</t>
  </si>
  <si>
    <t>BASTIA UMBRA</t>
  </si>
  <si>
    <t>D720</t>
  </si>
  <si>
    <t>PACE DEL MELA</t>
  </si>
  <si>
    <t>D721</t>
  </si>
  <si>
    <t>EUROCAR SERVICE S.N.C.</t>
  </si>
  <si>
    <t>CERCOLA</t>
  </si>
  <si>
    <t>D722</t>
  </si>
  <si>
    <t>CAMION SERVICE S.R.L.</t>
  </si>
  <si>
    <t>VILLA SAN GIOVANNI</t>
  </si>
  <si>
    <t>D723</t>
  </si>
  <si>
    <t>CO VE.I. SRL</t>
  </si>
  <si>
    <t>RAGUSA RG</t>
  </si>
  <si>
    <t>D724</t>
  </si>
  <si>
    <t>OFFICINA EUROPA SERVICE</t>
  </si>
  <si>
    <t>MATERA</t>
  </si>
  <si>
    <t>D725</t>
  </si>
  <si>
    <t>CO.VE.I FIL. TERMINI IMERESE (PA)</t>
  </si>
  <si>
    <t>TERMINI IMERESE</t>
  </si>
  <si>
    <t>D726</t>
  </si>
  <si>
    <t>OFFICINA F.LLI DI PALO SDF</t>
  </si>
  <si>
    <t>BARI</t>
  </si>
  <si>
    <t>D727</t>
  </si>
  <si>
    <t>AVENZA</t>
  </si>
  <si>
    <t>D728</t>
  </si>
  <si>
    <t>OFFICINA ORA SNC</t>
  </si>
  <si>
    <t>FORLI</t>
  </si>
  <si>
    <t>D729</t>
  </si>
  <si>
    <t>OFFICINA MECCANICA 3M S.N.C.</t>
  </si>
  <si>
    <t>MONTECASSIANO</t>
  </si>
  <si>
    <t>D730</t>
  </si>
  <si>
    <t>MORENO FRANCO</t>
  </si>
  <si>
    <t>GUARENE</t>
  </si>
  <si>
    <t>D731</t>
  </si>
  <si>
    <t>TRUCK SERVICE SRL</t>
  </si>
  <si>
    <t>CALENZANO</t>
  </si>
  <si>
    <t>D732</t>
  </si>
  <si>
    <t>CABOR DI BESTETTI M.&amp; C.S.N.C</t>
  </si>
  <si>
    <t>CONCOREZZO</t>
  </si>
  <si>
    <t>D733</t>
  </si>
  <si>
    <t>VOLVO ITALIA SPA - VTCENTER CN</t>
  </si>
  <si>
    <t>BUSCA</t>
  </si>
  <si>
    <t>D734</t>
  </si>
  <si>
    <t>DIGENNARO FRANCESCO OFF MECCANICA</t>
  </si>
  <si>
    <t>GRAVINA</t>
  </si>
  <si>
    <t>D735</t>
  </si>
  <si>
    <t>STAGNO</t>
  </si>
  <si>
    <t>D736</t>
  </si>
  <si>
    <t>CENTRO DIESEL S.N.C DI AMBROSINI &amp;C</t>
  </si>
  <si>
    <t>FANO</t>
  </si>
  <si>
    <t>D737</t>
  </si>
  <si>
    <t>OFFICINA BOTTIGLIERI</t>
  </si>
  <si>
    <t>GIFFONI VALLE PIANA</t>
  </si>
  <si>
    <t>D738</t>
  </si>
  <si>
    <t>GB TRUCK DI GRAMMATICO FRANCESCO&amp;C</t>
  </si>
  <si>
    <t>XITTA</t>
  </si>
  <si>
    <t>D739</t>
  </si>
  <si>
    <t>MA.DE.BO. SNC</t>
  </si>
  <si>
    <t>BORGO SAN MICHELE</t>
  </si>
  <si>
    <t>D740</t>
  </si>
  <si>
    <t>GLOBAL TRUCK SRL</t>
  </si>
  <si>
    <t>MASSAFRA</t>
  </si>
  <si>
    <t>D741</t>
  </si>
  <si>
    <t>AUTODELTA SRL</t>
  </si>
  <si>
    <t>ASSEMINI</t>
  </si>
  <si>
    <t>D742</t>
  </si>
  <si>
    <t>OFF. MECC. L'ADRIATICA</t>
  </si>
  <si>
    <t>TERMOLI</t>
  </si>
  <si>
    <t>D743</t>
  </si>
  <si>
    <t>NOVARA CAMION SRL</t>
  </si>
  <si>
    <t>S.PIETRO MOSEZZO</t>
  </si>
  <si>
    <t>D744</t>
  </si>
  <si>
    <t>SEVEN TRUCKS S.R.L.</t>
  </si>
  <si>
    <t>OSSONA</t>
  </si>
  <si>
    <t>D745</t>
  </si>
  <si>
    <t>OFFICINA EURO DIESEL SRL</t>
  </si>
  <si>
    <t>CHIARAVALLE</t>
  </si>
  <si>
    <t>D746</t>
  </si>
  <si>
    <t>VOLVO GROUP RETAIL IT SRL-SET</t>
  </si>
  <si>
    <t>D747</t>
  </si>
  <si>
    <t>MECCANICA VALTELLINESE SNC</t>
  </si>
  <si>
    <t>PIATEDA</t>
  </si>
  <si>
    <t>D748</t>
  </si>
  <si>
    <t>SCUDIERO GABRIELE SAS</t>
  </si>
  <si>
    <t>NICHELINO</t>
  </si>
  <si>
    <t>D749</t>
  </si>
  <si>
    <t>IANNUCCI &amp; PROIA S.N.C.</t>
  </si>
  <si>
    <t>CEPRANO</t>
  </si>
  <si>
    <t>D750</t>
  </si>
  <si>
    <t>NUVOLARI S.P.A.</t>
  </si>
  <si>
    <t>PORTO MANTOVANO</t>
  </si>
  <si>
    <t>D751</t>
  </si>
  <si>
    <t>BRIANZADIESEL SRL</t>
  </si>
  <si>
    <t>INVERIGO</t>
  </si>
  <si>
    <t>D752</t>
  </si>
  <si>
    <t>VICENZI GIULIO</t>
  </si>
  <si>
    <t>CAREMA</t>
  </si>
  <si>
    <t>D753</t>
  </si>
  <si>
    <t>OFFICINA BANDERA SAS</t>
  </si>
  <si>
    <t>GADESCO-PIEVE DELMONA</t>
  </si>
  <si>
    <t>D754</t>
  </si>
  <si>
    <t>VOLVO GROUP RETAIL IT SRL-MN</t>
  </si>
  <si>
    <t>D755</t>
  </si>
  <si>
    <t>OF SERIANA TRUCK DI PULCINI</t>
  </si>
  <si>
    <t>VILLA DI SERIO</t>
  </si>
  <si>
    <t>D756</t>
  </si>
  <si>
    <t>ORA SAS</t>
  </si>
  <si>
    <t>METAPONTO MT</t>
  </si>
  <si>
    <t>D757</t>
  </si>
  <si>
    <t>VEICOLI IND PADANA FIL DI AVENZA</t>
  </si>
  <si>
    <t>CARRARA</t>
  </si>
  <si>
    <t>D758</t>
  </si>
  <si>
    <t>PANEZI DAVIS</t>
  </si>
  <si>
    <t>NARNI SCALO</t>
  </si>
  <si>
    <t>D759</t>
  </si>
  <si>
    <t>OFFICINA PELLATI FELICE S.N.C.</t>
  </si>
  <si>
    <t>PORTO TORRES</t>
  </si>
  <si>
    <t>D760</t>
  </si>
  <si>
    <t>TRUCK &amp; BUS CENTER SRL</t>
  </si>
  <si>
    <t>VARNA</t>
  </si>
  <si>
    <t>D761</t>
  </si>
  <si>
    <t>AUTOF. BERNARDINI DI G.&amp; C.</t>
  </si>
  <si>
    <t>CHIUSI - LOC.POGGIO OLIVO</t>
  </si>
  <si>
    <t>D762</t>
  </si>
  <si>
    <t>MESAROLI</t>
  </si>
  <si>
    <t>TREVENZUOLO</t>
  </si>
  <si>
    <t>D763</t>
  </si>
  <si>
    <t>AUTOFFICINA DE CESERO SAS</t>
  </si>
  <si>
    <t>PONTE NELLE ALPI BL</t>
  </si>
  <si>
    <t>D764</t>
  </si>
  <si>
    <t>ME.SI S.R.L.</t>
  </si>
  <si>
    <t>CARINI</t>
  </si>
  <si>
    <t>D765</t>
  </si>
  <si>
    <t>VOLVO GROUP RETAIL IT SRL-PD</t>
  </si>
  <si>
    <t>SAN PIETRO VIMINARIO</t>
  </si>
  <si>
    <t>D766</t>
  </si>
  <si>
    <t>V.V.I. SERV. ASSISTENZA CENTR.</t>
  </si>
  <si>
    <t>ZINGONIA (BERGAMO)</t>
  </si>
  <si>
    <t>D767</t>
  </si>
  <si>
    <t>EUROSERVICE DI BOETI FRANCESCO</t>
  </si>
  <si>
    <t>POLLEIN</t>
  </si>
  <si>
    <t>D768</t>
  </si>
  <si>
    <t>EURO.PA.CARRI S.R.L.</t>
  </si>
  <si>
    <t>CATANZARO</t>
  </si>
  <si>
    <t>D769</t>
  </si>
  <si>
    <t>O.R.M.A. VEICOLI IND. S.R.L</t>
  </si>
  <si>
    <t>PERUGIA</t>
  </si>
  <si>
    <t>D770</t>
  </si>
  <si>
    <t>3D Service</t>
  </si>
  <si>
    <t>Carrara</t>
  </si>
  <si>
    <t>D771</t>
  </si>
  <si>
    <t>ABRAMO MASON S.R.L.</t>
  </si>
  <si>
    <t>RIESE PIO X -TV-</t>
  </si>
  <si>
    <t>D772</t>
  </si>
  <si>
    <t>Aerotecnica SPA</t>
  </si>
  <si>
    <t>Calenzano</t>
  </si>
  <si>
    <t>D773</t>
  </si>
  <si>
    <t>Bettiga Attrezzature Edili Srl</t>
  </si>
  <si>
    <t>Colico</t>
  </si>
  <si>
    <t>D774</t>
  </si>
  <si>
    <t>Campanini Luca</t>
  </si>
  <si>
    <t>Lenignano di Collecchio</t>
  </si>
  <si>
    <t>D775</t>
  </si>
  <si>
    <t>Care Sas di Balduzzi Paolo &amp; C</t>
  </si>
  <si>
    <t>Pavia</t>
  </si>
  <si>
    <t>D776</t>
  </si>
  <si>
    <t>Carmi</t>
  </si>
  <si>
    <t>Castel Bolognese</t>
  </si>
  <si>
    <t>D777</t>
  </si>
  <si>
    <t>Cervetti Srl</t>
  </si>
  <si>
    <t>Grosseto</t>
  </si>
  <si>
    <t>D778</t>
  </si>
  <si>
    <t>Comai S.P.A</t>
  </si>
  <si>
    <t>BRA (CN)</t>
  </si>
  <si>
    <t>D779</t>
  </si>
  <si>
    <t>CO.Mar. SAS di Ramazzotti &amp; C</t>
  </si>
  <si>
    <t>Senigallia</t>
  </si>
  <si>
    <t>D780</t>
  </si>
  <si>
    <t>D'Avino SRL</t>
  </si>
  <si>
    <t>MARIGLIANO</t>
  </si>
  <si>
    <t>D781</t>
  </si>
  <si>
    <t>FOREDIL S.R.L.</t>
  </si>
  <si>
    <t>SARMEOLA DI RUBANO (PD)</t>
  </si>
  <si>
    <t>D782</t>
  </si>
  <si>
    <t>Franceschino Gianni Mach. Movimento</t>
  </si>
  <si>
    <t>Majano</t>
  </si>
  <si>
    <t>D783</t>
  </si>
  <si>
    <t>Gavarini Locazioni SRL</t>
  </si>
  <si>
    <t>Ponte San Giovanni</t>
  </si>
  <si>
    <t>D784</t>
  </si>
  <si>
    <t>G.M. Noleggi SRL /Fermo Deposito TN</t>
  </si>
  <si>
    <t>Trento</t>
  </si>
  <si>
    <t>D785</t>
  </si>
  <si>
    <t>Grilli Paolo Officina Mobile</t>
  </si>
  <si>
    <t>Pomarance</t>
  </si>
  <si>
    <t>D786</t>
  </si>
  <si>
    <t>La Nordica Macchine Snc</t>
  </si>
  <si>
    <t>Caraffa di Catanzaro</t>
  </si>
  <si>
    <t>D787</t>
  </si>
  <si>
    <t>MA.DE.BO Srl</t>
  </si>
  <si>
    <t>Borgo San Michele</t>
  </si>
  <si>
    <t>D788</t>
  </si>
  <si>
    <t>Mac3</t>
  </si>
  <si>
    <t>Bardolino</t>
  </si>
  <si>
    <t>D789</t>
  </si>
  <si>
    <t>O.ME.CO Spa</t>
  </si>
  <si>
    <t>Roma</t>
  </si>
  <si>
    <t>D790</t>
  </si>
  <si>
    <t>O.M.I. Tre Srl</t>
  </si>
  <si>
    <t>Treviso</t>
  </si>
  <si>
    <t>D791</t>
  </si>
  <si>
    <t>ROSELLI F.LLI S.N.C</t>
  </si>
  <si>
    <t>NUGOLA</t>
  </si>
  <si>
    <t>D792</t>
  </si>
  <si>
    <t>Soveri Srl</t>
  </si>
  <si>
    <t>Assemini</t>
  </si>
  <si>
    <t>D793</t>
  </si>
  <si>
    <t>Tecma Service</t>
  </si>
  <si>
    <t>Salorno</t>
  </si>
  <si>
    <t>D794</t>
  </si>
  <si>
    <t>TONELLO FRATELLI S.R.L.</t>
  </si>
  <si>
    <t>MOTTA DI LIVENZA</t>
  </si>
  <si>
    <t>D795</t>
  </si>
  <si>
    <t>Zanon Tractor</t>
  </si>
  <si>
    <t>Torre de Roveri</t>
  </si>
  <si>
    <t>D796</t>
  </si>
  <si>
    <t>V &amp; V Srl</t>
  </si>
  <si>
    <t>Custonaci</t>
  </si>
  <si>
    <t>D797</t>
  </si>
  <si>
    <t>VAMOT SERVICE SRL</t>
  </si>
  <si>
    <t>CERANO</t>
  </si>
  <si>
    <t>D798</t>
  </si>
  <si>
    <t>Volvo CE Italia SPA</t>
  </si>
  <si>
    <t>Carpiano</t>
  </si>
  <si>
    <t>D799</t>
  </si>
  <si>
    <t>Volvo CE Italia S:P:A: Filiale Roma</t>
  </si>
  <si>
    <t>Monterotondo Scalo</t>
  </si>
  <si>
    <t>D800</t>
  </si>
  <si>
    <t>Zanon Srl</t>
  </si>
  <si>
    <t>Rodengo Saiano</t>
  </si>
  <si>
    <t>D801</t>
  </si>
  <si>
    <t>ROBERT AEBI AG</t>
  </si>
  <si>
    <t>Regensdorf</t>
  </si>
  <si>
    <t>D802</t>
  </si>
  <si>
    <t>HAISMA</t>
  </si>
  <si>
    <t>HARLINGEN</t>
  </si>
  <si>
    <t>D803</t>
  </si>
  <si>
    <t>Marine Service Loosdrecht</t>
  </si>
  <si>
    <t>LOOSDRECHT</t>
  </si>
  <si>
    <t>D804</t>
  </si>
  <si>
    <t>Middelzee Motoren</t>
  </si>
  <si>
    <t>SNEEK</t>
  </si>
  <si>
    <t>D805</t>
  </si>
  <si>
    <t>MULDER MOTOREN</t>
  </si>
  <si>
    <t>RIDDERKERK-BOLNES</t>
  </si>
  <si>
    <t>D806</t>
  </si>
  <si>
    <t>Terlouw Rotterdam BV</t>
  </si>
  <si>
    <t>D807</t>
  </si>
  <si>
    <t>VAN DIJKE WATERSPORT</t>
  </si>
  <si>
    <t>BROUWERSHAVEN</t>
  </si>
  <si>
    <t>D808</t>
  </si>
  <si>
    <t>VEER EN BRINKS</t>
  </si>
  <si>
    <t>ZWARTSLUIS</t>
  </si>
  <si>
    <t>D809</t>
  </si>
  <si>
    <t>TRUCK SERVICE - Sassari</t>
  </si>
  <si>
    <t>SASSARI</t>
  </si>
  <si>
    <t>D810</t>
  </si>
  <si>
    <t>O.R.A.D. S.R.L.</t>
  </si>
  <si>
    <t>SAN LAZZARO DI SAVENA</t>
  </si>
  <si>
    <t>D811</t>
  </si>
  <si>
    <t>VALIANI VEICOLI INDUSTRIALI</t>
  </si>
  <si>
    <t>SANTA CROCE SULL ARNO</t>
  </si>
  <si>
    <t>D812</t>
  </si>
  <si>
    <t>Leopoldorf/Wien</t>
  </si>
  <si>
    <t>D813</t>
  </si>
  <si>
    <t>Galliker Transport Ag</t>
  </si>
  <si>
    <t>Altishofen</t>
  </si>
  <si>
    <t>D814</t>
  </si>
  <si>
    <t>Van Den Haak B.V.</t>
  </si>
  <si>
    <t>Geldermalsen</t>
  </si>
  <si>
    <t>D815</t>
  </si>
  <si>
    <t>Velltrans</t>
  </si>
  <si>
    <t>PERAFITA</t>
  </si>
  <si>
    <t>D817</t>
  </si>
  <si>
    <t>SARACAKIS BROS S.A. THESS/NIKI</t>
  </si>
  <si>
    <t>THESSALONIKI - KATERINI</t>
  </si>
  <si>
    <t>GR</t>
  </si>
  <si>
    <t>D818</t>
  </si>
  <si>
    <t>SARACAKIS BROTHERS SA</t>
  </si>
  <si>
    <t>ATHENS</t>
  </si>
  <si>
    <t>D819</t>
  </si>
  <si>
    <t>Volvo Group Truck Center-Sibiu</t>
  </si>
  <si>
    <t>D820</t>
  </si>
  <si>
    <t>Lagermax Car Transport GmbH</t>
  </si>
  <si>
    <t>Strasswalchen</t>
  </si>
  <si>
    <t>D821</t>
  </si>
  <si>
    <t>Cat Lc France Sas</t>
  </si>
  <si>
    <t>D822</t>
  </si>
  <si>
    <t>V.T.C.O Rennes</t>
  </si>
  <si>
    <t>CESSON-SEVIGNE CEDEX</t>
  </si>
  <si>
    <t>D823</t>
  </si>
  <si>
    <t>V.T.C.O Landivisiau</t>
  </si>
  <si>
    <t>LANDIVISIAU CEDEX</t>
  </si>
  <si>
    <t>D824</t>
  </si>
  <si>
    <t>V.T.C.O Miniac</t>
  </si>
  <si>
    <t>MINIAC-MORVAN</t>
  </si>
  <si>
    <t>D825</t>
  </si>
  <si>
    <t>V.T.C.O Vannes</t>
  </si>
  <si>
    <t>SAINT AVE</t>
  </si>
  <si>
    <t>D826</t>
  </si>
  <si>
    <t>V.T.C.O Carquefou</t>
  </si>
  <si>
    <t>CARQUEFOU CEDEX</t>
  </si>
  <si>
    <t>D827</t>
  </si>
  <si>
    <t>V.T.C.S-O Toulouse</t>
  </si>
  <si>
    <t>BRUGUIERES</t>
  </si>
  <si>
    <t>D828</t>
  </si>
  <si>
    <t>V.T.C.S-O Bordeaux</t>
  </si>
  <si>
    <t>BRUGES</t>
  </si>
  <si>
    <t>D829</t>
  </si>
  <si>
    <t>V.T.C.S-O Perpignan</t>
  </si>
  <si>
    <t>PERPIGNAN</t>
  </si>
  <si>
    <t>D830</t>
  </si>
  <si>
    <t>PLSA Bayonne Arrouze</t>
  </si>
  <si>
    <t>BENESSE-MAREMNE</t>
  </si>
  <si>
    <t>D831</t>
  </si>
  <si>
    <t>PLSA St Sever Arrouze</t>
  </si>
  <si>
    <t>AURICE</t>
  </si>
  <si>
    <t>D832</t>
  </si>
  <si>
    <t>Arrouze Tarbes</t>
  </si>
  <si>
    <t>IBOS</t>
  </si>
  <si>
    <t>D833</t>
  </si>
  <si>
    <t>Arrouze Pau</t>
  </si>
  <si>
    <t>SERRES-CASTET</t>
  </si>
  <si>
    <t>D834</t>
  </si>
  <si>
    <t>Auto Truck Service Gascogne</t>
  </si>
  <si>
    <t>AUCH</t>
  </si>
  <si>
    <t>D835</t>
  </si>
  <si>
    <t>Charentes Truck La Rochelle</t>
  </si>
  <si>
    <t>PERIGNY CEDEX</t>
  </si>
  <si>
    <t>D836</t>
  </si>
  <si>
    <t>Charentes Truck Angoul?me</t>
  </si>
  <si>
    <t>CHAMPNIERS</t>
  </si>
  <si>
    <t>D837</t>
  </si>
  <si>
    <t>Charentes Truck Périgueux</t>
  </si>
  <si>
    <t>NOTRE DAME DE SANILHAC</t>
  </si>
  <si>
    <t>D838</t>
  </si>
  <si>
    <t>Guilhot</t>
  </si>
  <si>
    <t>MARTRES-TOLOSANE</t>
  </si>
  <si>
    <t>D839</t>
  </si>
  <si>
    <t>LETT</t>
  </si>
  <si>
    <t>MONTAUBAN</t>
  </si>
  <si>
    <t>D840</t>
  </si>
  <si>
    <t>MECANIC 2000</t>
  </si>
  <si>
    <t>BARBEZIEUX SAINT HILAIRE</t>
  </si>
  <si>
    <t>D841</t>
  </si>
  <si>
    <t>Garage Puel</t>
  </si>
  <si>
    <t>RODEZ</t>
  </si>
  <si>
    <t>D842</t>
  </si>
  <si>
    <t>Garage ROUZAU</t>
  </si>
  <si>
    <t>CASTELNAUDARY</t>
  </si>
  <si>
    <t>D843</t>
  </si>
  <si>
    <t>Selva Agen</t>
  </si>
  <si>
    <t>BON ENCONTRE</t>
  </si>
  <si>
    <t>D844</t>
  </si>
  <si>
    <t>Selva Marmande</t>
  </si>
  <si>
    <t>SAMAZAN</t>
  </si>
  <si>
    <t>D845</t>
  </si>
  <si>
    <t>VTCSE CAVAILLON</t>
  </si>
  <si>
    <t>CAVAILLON</t>
  </si>
  <si>
    <t>D846</t>
  </si>
  <si>
    <t>VTCSE CHAMBERY</t>
  </si>
  <si>
    <t>LA MOTTE-SERVOLEX</t>
  </si>
  <si>
    <t>D847</t>
  </si>
  <si>
    <t>VTCSE CHAPONNAY</t>
  </si>
  <si>
    <t>CHAPONNAY</t>
  </si>
  <si>
    <t>D848</t>
  </si>
  <si>
    <t>VTCSE FLASSANS</t>
  </si>
  <si>
    <t>FLASSANS SUR ISSOLE</t>
  </si>
  <si>
    <t>D849</t>
  </si>
  <si>
    <t>VTCSE GRENOBLE</t>
  </si>
  <si>
    <t>VEUREY-VOROIZE</t>
  </si>
  <si>
    <t>D850</t>
  </si>
  <si>
    <t>VTCSE SORGUES</t>
  </si>
  <si>
    <t>VEDENE CEDEX</t>
  </si>
  <si>
    <t>D851</t>
  </si>
  <si>
    <t>VTCSE ST ETIENNE</t>
  </si>
  <si>
    <t>ANDREZIEUX BOUTHEON</t>
  </si>
  <si>
    <t>D852</t>
  </si>
  <si>
    <t>VTCSE ST VICTORET</t>
  </si>
  <si>
    <t>SAINT VICTORET</t>
  </si>
  <si>
    <t>D853</t>
  </si>
  <si>
    <t>VTCSE VALENCE</t>
  </si>
  <si>
    <t>PORTES-LES-VALENCE CEDEX</t>
  </si>
  <si>
    <t>D854</t>
  </si>
  <si>
    <t>Alès trucks</t>
  </si>
  <si>
    <t>ST MARTIN DE VALGALGUES</t>
  </si>
  <si>
    <t>D855</t>
  </si>
  <si>
    <t>Béziers Trucks</t>
  </si>
  <si>
    <t>VENDRES</t>
  </si>
  <si>
    <t>D856</t>
  </si>
  <si>
    <t>Nîmes Trucks</t>
  </si>
  <si>
    <t>MARGUERITTES</t>
  </si>
  <si>
    <t>D857</t>
  </si>
  <si>
    <t>Montpellier trucks</t>
  </si>
  <si>
    <t>SAINT JEAN DE VEDAS</t>
  </si>
  <si>
    <t>D858</t>
  </si>
  <si>
    <t>Saint Martin trucks</t>
  </si>
  <si>
    <t>Saint-Martin-de-Crau</t>
  </si>
  <si>
    <t>D859</t>
  </si>
  <si>
    <t>AZUR Trucks AZUR</t>
  </si>
  <si>
    <t>Le BROC</t>
  </si>
  <si>
    <t>D860</t>
  </si>
  <si>
    <t>CALDERONE</t>
  </si>
  <si>
    <t>GAP</t>
  </si>
  <si>
    <t>D861</t>
  </si>
  <si>
    <t>GARAGE DE LA COLLONGE</t>
  </si>
  <si>
    <t>D862</t>
  </si>
  <si>
    <t>GARAGE MAILLARD</t>
  </si>
  <si>
    <t>ROANNE</t>
  </si>
  <si>
    <t>D863</t>
  </si>
  <si>
    <t>PRINGY  Poids Lourds</t>
  </si>
  <si>
    <t>PRINGY</t>
  </si>
  <si>
    <t>D864</t>
  </si>
  <si>
    <t>GARAGE ROCHET</t>
  </si>
  <si>
    <t>SOUZY</t>
  </si>
  <si>
    <t>D865</t>
  </si>
  <si>
    <t>SNVIC</t>
  </si>
  <si>
    <t>LUCCIANA</t>
  </si>
  <si>
    <t>D866</t>
  </si>
  <si>
    <t>Gge Vrignault</t>
  </si>
  <si>
    <t>BRESSUIRE</t>
  </si>
  <si>
    <t>D867</t>
  </si>
  <si>
    <t>Brochard Bourges</t>
  </si>
  <si>
    <t>BOURGES</t>
  </si>
  <si>
    <t>D868</t>
  </si>
  <si>
    <t>Brochard Clermont-Fd</t>
  </si>
  <si>
    <t>CLERMONT-FERRAND</t>
  </si>
  <si>
    <t>D869</t>
  </si>
  <si>
    <t>Brochard Ch#teauroux</t>
  </si>
  <si>
    <t>CHATEAUROUX</t>
  </si>
  <si>
    <t>D870</t>
  </si>
  <si>
    <t>Brochard Limoges</t>
  </si>
  <si>
    <t>LE VIGEN (LIMOGES)</t>
  </si>
  <si>
    <t>D871</t>
  </si>
  <si>
    <t>Brochard Brive</t>
  </si>
  <si>
    <t>USSAC</t>
  </si>
  <si>
    <t>D872</t>
  </si>
  <si>
    <t>Brochard Nevers</t>
  </si>
  <si>
    <t>VARENNES VAUZELLES</t>
  </si>
  <si>
    <t>D873</t>
  </si>
  <si>
    <t>SVI Mulhouse</t>
  </si>
  <si>
    <t>SAUSHEIM</t>
  </si>
  <si>
    <t>D874</t>
  </si>
  <si>
    <t>SVI Strasbourg</t>
  </si>
  <si>
    <t>REICHSTETT</t>
  </si>
  <si>
    <t>D875</t>
  </si>
  <si>
    <t>Theobald Yutz</t>
  </si>
  <si>
    <t>YUTZ CEDEX</t>
  </si>
  <si>
    <t>D876</t>
  </si>
  <si>
    <t>Theobald Ennery</t>
  </si>
  <si>
    <t>ENNERY</t>
  </si>
  <si>
    <t>D877</t>
  </si>
  <si>
    <t>Theobald Sarreguemines</t>
  </si>
  <si>
    <t>SARREGUEMINES CEDEX</t>
  </si>
  <si>
    <t>D878</t>
  </si>
  <si>
    <t>Theobald Ludres</t>
  </si>
  <si>
    <t>LUDRES CEDEX</t>
  </si>
  <si>
    <t>D879</t>
  </si>
  <si>
    <t>TheobaldSt Nabord</t>
  </si>
  <si>
    <t>SAINT NABORD</t>
  </si>
  <si>
    <t>D880</t>
  </si>
  <si>
    <t>Garage Leonate</t>
  </si>
  <si>
    <t>SCHERWILLER</t>
  </si>
  <si>
    <t>D881</t>
  </si>
  <si>
    <t>Garage Serieys</t>
  </si>
  <si>
    <t>DOMPIERRE-LES-ORMES</t>
  </si>
  <si>
    <t>D882</t>
  </si>
  <si>
    <t>Bassigny PL Bourg</t>
  </si>
  <si>
    <t>D883</t>
  </si>
  <si>
    <t>Bassigny PL Sevrey</t>
  </si>
  <si>
    <t>SEVREY</t>
  </si>
  <si>
    <t>D884</t>
  </si>
  <si>
    <t>Bassigny PL Auxerre</t>
  </si>
  <si>
    <t>APPOIGNY</t>
  </si>
  <si>
    <t>D885</t>
  </si>
  <si>
    <t>Bassigny PL Troyes</t>
  </si>
  <si>
    <t>LAVAU</t>
  </si>
  <si>
    <t>D886</t>
  </si>
  <si>
    <t>Bassigny PL Dijon</t>
  </si>
  <si>
    <t>DIJON CEDEX</t>
  </si>
  <si>
    <t>D887</t>
  </si>
  <si>
    <t>Bassigny PL Lons Le Saunier</t>
  </si>
  <si>
    <t>PERRIGNY</t>
  </si>
  <si>
    <t>D888</t>
  </si>
  <si>
    <t>Bassigny PL St Vit</t>
  </si>
  <si>
    <t>SAINT VIT</t>
  </si>
  <si>
    <t>D889</t>
  </si>
  <si>
    <t>Bassigny PL St Dizier</t>
  </si>
  <si>
    <t>ST DIZIER - MARNAVAL</t>
  </si>
  <si>
    <t>D890</t>
  </si>
  <si>
    <t>Bassigny PL Vesoul</t>
  </si>
  <si>
    <t>CHARMOILLE</t>
  </si>
  <si>
    <t>D891</t>
  </si>
  <si>
    <t>Bassigny PL Puits des Mezes</t>
  </si>
  <si>
    <t>LE PUITS DES MEZES</t>
  </si>
  <si>
    <t>D892</t>
  </si>
  <si>
    <t>Seguin GCB Fougères</t>
  </si>
  <si>
    <t>LA SELLE EN LUITRE</t>
  </si>
  <si>
    <t>D893</t>
  </si>
  <si>
    <t>Seguin GCB Vitré</t>
  </si>
  <si>
    <t>BREAL-SOUS-VITRE</t>
  </si>
  <si>
    <t>D894</t>
  </si>
  <si>
    <t>Seguin Le Mans</t>
  </si>
  <si>
    <t>LE MANS</t>
  </si>
  <si>
    <t>D895</t>
  </si>
  <si>
    <t>Seguin Laval</t>
  </si>
  <si>
    <t>D896</t>
  </si>
  <si>
    <t>Seguin Niort</t>
  </si>
  <si>
    <t>NIORT</t>
  </si>
  <si>
    <t>D897</t>
  </si>
  <si>
    <t>Seguin Poitiers</t>
  </si>
  <si>
    <t>POITIERS</t>
  </si>
  <si>
    <t>D898</t>
  </si>
  <si>
    <t>Seguin La Roche</t>
  </si>
  <si>
    <t>LA ROCHE SUR YON</t>
  </si>
  <si>
    <t>D899</t>
  </si>
  <si>
    <t>Seguin Mortagne</t>
  </si>
  <si>
    <t>MORTAGNE SUR SEVRE</t>
  </si>
  <si>
    <t>D900</t>
  </si>
  <si>
    <t>Seguin Angers</t>
  </si>
  <si>
    <t>ST SYLVAIN D'ANJOU</t>
  </si>
  <si>
    <t>D901</t>
  </si>
  <si>
    <t>LJPL Lingreville</t>
  </si>
  <si>
    <t>LINGREVILLE</t>
  </si>
  <si>
    <t>D902</t>
  </si>
  <si>
    <t>V.T.C.N Le Havre</t>
  </si>
  <si>
    <t>ROGERVILLE</t>
  </si>
  <si>
    <t>D903</t>
  </si>
  <si>
    <t>V.T.C.N Rouen</t>
  </si>
  <si>
    <t>ROUEN CEDEX</t>
  </si>
  <si>
    <t>D904</t>
  </si>
  <si>
    <t>V.T.C.N Roissy</t>
  </si>
  <si>
    <t>ROISSY CHARLES-DE-GAULLE CEDEX</t>
  </si>
  <si>
    <t>D905</t>
  </si>
  <si>
    <t>V.T.C.N Reims</t>
  </si>
  <si>
    <t>REIMS CEDEX 2</t>
  </si>
  <si>
    <t>D906</t>
  </si>
  <si>
    <t>V.T.C.N Massy</t>
  </si>
  <si>
    <t>MASSY</t>
  </si>
  <si>
    <t>D907</t>
  </si>
  <si>
    <t>V.T.C.N Compiegne</t>
  </si>
  <si>
    <t>LE MEUX</t>
  </si>
  <si>
    <t>D908</t>
  </si>
  <si>
    <t>V.T.C.N Somain</t>
  </si>
  <si>
    <t>SOMAIN</t>
  </si>
  <si>
    <t>D909</t>
  </si>
  <si>
    <t>V.T.C.N Arques</t>
  </si>
  <si>
    <t>ARQUES (SAINT-OMER)</t>
  </si>
  <si>
    <t>D910</t>
  </si>
  <si>
    <t>V.T.C.N Bethune</t>
  </si>
  <si>
    <t>RUITZ</t>
  </si>
  <si>
    <t>D911</t>
  </si>
  <si>
    <t>V.T.C.N Lesquin</t>
  </si>
  <si>
    <t>LESQUIN</t>
  </si>
  <si>
    <t>D912</t>
  </si>
  <si>
    <t>V.T.C.N St Quentin</t>
  </si>
  <si>
    <t>SAINT QUENTIN CEDEX</t>
  </si>
  <si>
    <t>D913</t>
  </si>
  <si>
    <t>V.T.C.N Arras</t>
  </si>
  <si>
    <t>TILLOY LES MOFFLAINES</t>
  </si>
  <si>
    <t>D914</t>
  </si>
  <si>
    <t>Manier</t>
  </si>
  <si>
    <t>LES ATTAQUES</t>
  </si>
  <si>
    <t>D915</t>
  </si>
  <si>
    <t>Somevi</t>
  </si>
  <si>
    <t>POINCY</t>
  </si>
  <si>
    <t>D916</t>
  </si>
  <si>
    <t>SPVI TRAPPES</t>
  </si>
  <si>
    <t>TRAPPES</t>
  </si>
  <si>
    <t>D917</t>
  </si>
  <si>
    <t>Garage FEL AURILLAC</t>
  </si>
  <si>
    <t>ARPAJON SUR CERE</t>
  </si>
  <si>
    <t>D918</t>
  </si>
  <si>
    <t>Garage Guinchard</t>
  </si>
  <si>
    <t>D919</t>
  </si>
  <si>
    <t>BGMS NABUCET</t>
  </si>
  <si>
    <t>D920</t>
  </si>
  <si>
    <t>VALOGNES Poids Lourds</t>
  </si>
  <si>
    <t>VALOGNES</t>
  </si>
  <si>
    <t>D921</t>
  </si>
  <si>
    <t>NAUDIN PIERRE &amp; FILS</t>
  </si>
  <si>
    <t>CORDESSE</t>
  </si>
  <si>
    <t>D922</t>
  </si>
  <si>
    <t>CMVI NANTUA</t>
  </si>
  <si>
    <t>ST MARTIN DU FRESNE</t>
  </si>
  <si>
    <t>D923</t>
  </si>
  <si>
    <t>DB MOTEURS</t>
  </si>
  <si>
    <t>DUNKERQUE</t>
  </si>
  <si>
    <t>D924</t>
  </si>
  <si>
    <t>DISMAR</t>
  </si>
  <si>
    <t>CANET EN ROUSSILLON</t>
  </si>
  <si>
    <t>D925</t>
  </si>
  <si>
    <t>ETS LE POCHER</t>
  </si>
  <si>
    <t>MELLAC QUIMPERLE</t>
  </si>
  <si>
    <t>D926</t>
  </si>
  <si>
    <t>GWEN MARINE SERVICE</t>
  </si>
  <si>
    <t>LES SABLES D'OLONNE</t>
  </si>
  <si>
    <t>D927</t>
  </si>
  <si>
    <t>M I DIFFUSION CENTER Sarl</t>
  </si>
  <si>
    <t>GUJAN MESTRAS</t>
  </si>
  <si>
    <t>D928</t>
  </si>
  <si>
    <t>MARINE DISTRIBUTION SA</t>
  </si>
  <si>
    <t>LES ISSAMBRES</t>
  </si>
  <si>
    <t>D929</t>
  </si>
  <si>
    <t>MARINE MOTEURS COTE D'AZUR</t>
  </si>
  <si>
    <t>MANDELIEU</t>
  </si>
  <si>
    <t>D930</t>
  </si>
  <si>
    <t>MECA BATEAUX DISTRIBUTION</t>
  </si>
  <si>
    <t>TOULON</t>
  </si>
  <si>
    <t>D931</t>
  </si>
  <si>
    <t>S  M  M I</t>
  </si>
  <si>
    <t>MARSEILLE</t>
  </si>
  <si>
    <t>D932</t>
  </si>
  <si>
    <t>S F M N I</t>
  </si>
  <si>
    <t>ANDRESY</t>
  </si>
  <si>
    <t>D933</t>
  </si>
  <si>
    <t>SRA</t>
  </si>
  <si>
    <t>NANTES CEDEX 04</t>
  </si>
  <si>
    <t>D934</t>
  </si>
  <si>
    <t>AUTO-SUECO - LDA</t>
  </si>
  <si>
    <t>PORTO</t>
  </si>
  <si>
    <t>D935</t>
  </si>
  <si>
    <t>ANDRES VIZOSO, S.A.</t>
  </si>
  <si>
    <t>LUGO</t>
  </si>
  <si>
    <t>D936</t>
  </si>
  <si>
    <t>APSM ALICANTE, S.L.</t>
  </si>
  <si>
    <t>ALICANTE</t>
  </si>
  <si>
    <t>D937</t>
  </si>
  <si>
    <t>CAMBER MARINE, S.L.</t>
  </si>
  <si>
    <t>BALEARES</t>
  </si>
  <si>
    <t>D938</t>
  </si>
  <si>
    <t>COMERC. NAUTICAS YATEMAR, S.A.</t>
  </si>
  <si>
    <t>GETXO.   (VIZCAYA)</t>
  </si>
  <si>
    <t>D939</t>
  </si>
  <si>
    <t>ELIAS BLANCO, S.L.</t>
  </si>
  <si>
    <t>ALGECIRAS</t>
  </si>
  <si>
    <t>D940</t>
  </si>
  <si>
    <t>KRUG NAVAL, S.A.L.</t>
  </si>
  <si>
    <t>VIGO PONTEVEDRA</t>
  </si>
  <si>
    <t>D941</t>
  </si>
  <si>
    <t>NAUTIC CENTER, S.A.</t>
  </si>
  <si>
    <t>GERONA</t>
  </si>
  <si>
    <t>D942</t>
  </si>
  <si>
    <t>NAUTIC MOTOR VALENCIA, S.L.</t>
  </si>
  <si>
    <t>VALENCIA</t>
  </si>
  <si>
    <t>D943</t>
  </si>
  <si>
    <t>NAUTICA GINES ALONSO, S.L.</t>
  </si>
  <si>
    <t>ALMERIA</t>
  </si>
  <si>
    <t>D944</t>
  </si>
  <si>
    <t>NAUTICA VIAMAR, S.A.</t>
  </si>
  <si>
    <t>IBIZA</t>
  </si>
  <si>
    <t>D945</t>
  </si>
  <si>
    <t>TALLERES CORNET, S.L.</t>
  </si>
  <si>
    <t>D946</t>
  </si>
  <si>
    <t>POTENCIA MARINA, S.L.</t>
  </si>
  <si>
    <t>LAS PALMAS</t>
  </si>
  <si>
    <t>D947</t>
  </si>
  <si>
    <t>TALLERES   DEGAYPE, S.L.MURCIA</t>
  </si>
  <si>
    <t>Miranda (Cartagena)</t>
  </si>
  <si>
    <t>D948</t>
  </si>
  <si>
    <t>MUNJA D.O.O.</t>
  </si>
  <si>
    <t>Beograd</t>
  </si>
  <si>
    <t>D950</t>
  </si>
  <si>
    <t>Dealer Grand Paris</t>
  </si>
  <si>
    <t>TRAPPES CEDEX</t>
  </si>
  <si>
    <t>D951</t>
  </si>
  <si>
    <t>KLEBER MALECOT</t>
  </si>
  <si>
    <t>Neuville aux Bois</t>
  </si>
  <si>
    <t>D952</t>
  </si>
  <si>
    <t>VCE TRAPPES</t>
  </si>
  <si>
    <t>D953</t>
  </si>
  <si>
    <t>KLEBER SORIGNY</t>
  </si>
  <si>
    <t>SORIGNY</t>
  </si>
  <si>
    <t>D954</t>
  </si>
  <si>
    <t>KLEBER BOURGES</t>
  </si>
  <si>
    <t>D955</t>
  </si>
  <si>
    <t>KLEBER NUITS ST GEORGES</t>
  </si>
  <si>
    <t>NUITS ST GEORGES</t>
  </si>
  <si>
    <t>D956</t>
  </si>
  <si>
    <t>PAYANT CHASSIEU</t>
  </si>
  <si>
    <t>D957</t>
  </si>
  <si>
    <t>PAYANT DOMENE</t>
  </si>
  <si>
    <t>DOMENE</t>
  </si>
  <si>
    <t>D958</t>
  </si>
  <si>
    <t>PAYANT EVIRES</t>
  </si>
  <si>
    <t>EVIRES</t>
  </si>
  <si>
    <t>D959</t>
  </si>
  <si>
    <t>PAYANT PORTES LES VALENCE</t>
  </si>
  <si>
    <t>PORTES LES VALENCE</t>
  </si>
  <si>
    <t>D960</t>
  </si>
  <si>
    <t>PAYANT PACA</t>
  </si>
  <si>
    <t>AIX EN PROVENCE</t>
  </si>
  <si>
    <t>D961</t>
  </si>
  <si>
    <t>CIMME SODIMAT SECLIN</t>
  </si>
  <si>
    <t>SECLIN CEDEX</t>
  </si>
  <si>
    <t>D962</t>
  </si>
  <si>
    <t>CIMME SODIMAT SOISSONS</t>
  </si>
  <si>
    <t>SOISSONS</t>
  </si>
  <si>
    <t>D963</t>
  </si>
  <si>
    <t>CIMME SODIMAT LA RUE ST PIERRE</t>
  </si>
  <si>
    <t>LA RUE ST PIERRE</t>
  </si>
  <si>
    <t>D964</t>
  </si>
  <si>
    <t>CIMME SODIMAT LONGUEAU</t>
  </si>
  <si>
    <t>LONGUEAU</t>
  </si>
  <si>
    <t>D965</t>
  </si>
  <si>
    <t>SOFEMAT BRIEC DE L'ODET</t>
  </si>
  <si>
    <t>BRIEC DE L'ODET</t>
  </si>
  <si>
    <t>D966</t>
  </si>
  <si>
    <t>SOFEMAT RENNES</t>
  </si>
  <si>
    <t>RENNES CEDEX</t>
  </si>
  <si>
    <t>D967</t>
  </si>
  <si>
    <t>SOFEMAT PANAZOL</t>
  </si>
  <si>
    <t>PANAZOL</t>
  </si>
  <si>
    <t>D968</t>
  </si>
  <si>
    <t>SOFEMAT NIORT</t>
  </si>
  <si>
    <t>D969</t>
  </si>
  <si>
    <t>SOFEMAT ST HERBLAIN</t>
  </si>
  <si>
    <t>ST HERBLAIN</t>
  </si>
  <si>
    <t>D970</t>
  </si>
  <si>
    <t>SOFEMAT NORMANDIE</t>
  </si>
  <si>
    <t>IFS</t>
  </si>
  <si>
    <t>D971</t>
  </si>
  <si>
    <t>CIMME SODIMAT LE MANS</t>
  </si>
  <si>
    <t>D972</t>
  </si>
  <si>
    <t>SOFEMAT ANCENIS</t>
  </si>
  <si>
    <t>ANCENIS</t>
  </si>
  <si>
    <t>D973</t>
  </si>
  <si>
    <t>SOFEMAT LA ROCHE SUR YON</t>
  </si>
  <si>
    <t>D974</t>
  </si>
  <si>
    <t>SOMATEC ATTONS</t>
  </si>
  <si>
    <t>ATTON</t>
  </si>
  <si>
    <t>D975</t>
  </si>
  <si>
    <t>SOMATEC DETTWILLER</t>
  </si>
  <si>
    <t>DETTWILLER</t>
  </si>
  <si>
    <t>D976</t>
  </si>
  <si>
    <t>V2V VILLENEUVE</t>
  </si>
  <si>
    <t>VILLENEUVE</t>
  </si>
  <si>
    <t>D977</t>
  </si>
  <si>
    <t>V2V MONT DE MARSAN</t>
  </si>
  <si>
    <t>MONT DE MARSAN</t>
  </si>
  <si>
    <t>D978</t>
  </si>
  <si>
    <t>V2V PERPIGNAN</t>
  </si>
  <si>
    <t>D979</t>
  </si>
  <si>
    <t>V2V PAU LESCAR</t>
  </si>
  <si>
    <t>PAU LESCAR</t>
  </si>
  <si>
    <t>D980</t>
  </si>
  <si>
    <t>V2V GIGEAN</t>
  </si>
  <si>
    <t>GIGEAN</t>
  </si>
  <si>
    <t>D981</t>
  </si>
  <si>
    <t>V2V ST MEDARD</t>
  </si>
  <si>
    <t>ST MEDARD D'EYRANS</t>
  </si>
  <si>
    <t>D982</t>
  </si>
  <si>
    <t>V2V BAYONNE</t>
  </si>
  <si>
    <t>BAYONNE</t>
  </si>
  <si>
    <t>D983</t>
  </si>
  <si>
    <t>ASCENDUM LEIRIA</t>
  </si>
  <si>
    <t>LEIRIA</t>
  </si>
  <si>
    <t>D984</t>
  </si>
  <si>
    <t>ASCENDUM Porto</t>
  </si>
  <si>
    <t>LAVRA</t>
  </si>
  <si>
    <t>D985</t>
  </si>
  <si>
    <t>ASCENDUM SÃO JOÃO DA TALHA</t>
  </si>
  <si>
    <t>SÃO JOÃO DA TALHA</t>
  </si>
  <si>
    <t>D986</t>
  </si>
  <si>
    <t>ASCENDUM FARO</t>
  </si>
  <si>
    <t>LOULÉ</t>
  </si>
  <si>
    <t>D987</t>
  </si>
  <si>
    <t>ASCENDUM MAQUINARIA, SAU.</t>
  </si>
  <si>
    <t>SAN FERNANDO</t>
  </si>
  <si>
    <t>D988</t>
  </si>
  <si>
    <t>LOIZAGA S.A.</t>
  </si>
  <si>
    <t>VITORIA</t>
  </si>
  <si>
    <t>D989</t>
  </si>
  <si>
    <t>EXMAIN, S.A.</t>
  </si>
  <si>
    <t>CORUNO LLANERA</t>
  </si>
  <si>
    <t>D990</t>
  </si>
  <si>
    <t>DRIVE BALEAR, S.L.</t>
  </si>
  <si>
    <t>PALMA DE MALLORCA</t>
  </si>
  <si>
    <t>D991</t>
  </si>
  <si>
    <t>BURGOS MAQUIOBRAS, S.L.</t>
  </si>
  <si>
    <t>SALDAÑA DE BURGOS  </t>
  </si>
  <si>
    <t>D992</t>
  </si>
  <si>
    <t>VALMOPSUR, S.L.</t>
  </si>
  <si>
    <t>CORDOBA</t>
  </si>
  <si>
    <t>D993</t>
  </si>
  <si>
    <t>TALLERES J. ROSADO S.L.</t>
  </si>
  <si>
    <t>PALOS DE LA FRONTERA</t>
  </si>
  <si>
    <t>D994</t>
  </si>
  <si>
    <t>ASCENDUM GRANADA</t>
  </si>
  <si>
    <t>ATARFE</t>
  </si>
  <si>
    <t>D995</t>
  </si>
  <si>
    <t>AUTOINDUSTRIA DE CARTAGENA</t>
  </si>
  <si>
    <t>CARTAGENA</t>
  </si>
  <si>
    <t>D996</t>
  </si>
  <si>
    <t>MANASA PAMPLONA</t>
  </si>
  <si>
    <t>ORCOYEN NAVARRA</t>
  </si>
  <si>
    <t>D997</t>
  </si>
  <si>
    <t>Valmopsur Sevilla</t>
  </si>
  <si>
    <t>ALCALÁ DE GUADAIRA</t>
  </si>
  <si>
    <t>D998</t>
  </si>
  <si>
    <t>MAQUIN Y RECAMOS DE LEV.S.L</t>
  </si>
  <si>
    <t>RIBARROJA DEL TURIA</t>
  </si>
  <si>
    <t>D999</t>
  </si>
  <si>
    <t>ASCENDUM VALLADOLID</t>
  </si>
  <si>
    <t>VALLADOLID</t>
  </si>
  <si>
    <t>E001</t>
  </si>
  <si>
    <t>LEJARZA, S.A.</t>
  </si>
  <si>
    <t>GALLARTA</t>
  </si>
  <si>
    <t>E002</t>
  </si>
  <si>
    <t>COMAR LA PUEBLA-ALFIDéN</t>
  </si>
  <si>
    <t>LA PUEBLA DE ALFIDéN</t>
  </si>
  <si>
    <t>E003</t>
  </si>
  <si>
    <t>JAEN TALLERES MAQUI-DIESEL S.COOP.</t>
  </si>
  <si>
    <t>BAEZA</t>
  </si>
  <si>
    <t>E004</t>
  </si>
  <si>
    <t>ORENSE LUIS FIDALGO REAL</t>
  </si>
  <si>
    <t>SOBRADELO</t>
  </si>
  <si>
    <t>E005</t>
  </si>
  <si>
    <t>EXMAIN, S.A</t>
  </si>
  <si>
    <t>ONZONILLA</t>
  </si>
  <si>
    <t>E006</t>
  </si>
  <si>
    <t>MANASA URNIETA</t>
  </si>
  <si>
    <t>URNIETA</t>
  </si>
  <si>
    <t>E007</t>
  </si>
  <si>
    <t>ASCENDUM BARCELONA</t>
  </si>
  <si>
    <t>E008</t>
  </si>
  <si>
    <t>Auto−Industria de Almería</t>
  </si>
  <si>
    <t>VIATOR ALMERÍA</t>
  </si>
  <si>
    <t>E009</t>
  </si>
  <si>
    <t>MANASA VIANA</t>
  </si>
  <si>
    <t>VIANA</t>
  </si>
  <si>
    <t>E010</t>
  </si>
  <si>
    <t>ASCENDUM GALICIA</t>
  </si>
  <si>
    <t>SANTIAGO DE COMPOSTELA</t>
  </si>
  <si>
    <t>E011</t>
  </si>
  <si>
    <t>FLUIDMECAICA SUR, S.L.</t>
  </si>
  <si>
    <t>CHICLANA DE LA FRONTERA</t>
  </si>
  <si>
    <t>E012</t>
  </si>
  <si>
    <t>SERVIMOP SERVEI I VENTA DE MAQ.SL</t>
  </si>
  <si>
    <t>ALCOLETGE</t>
  </si>
  <si>
    <t>E013</t>
  </si>
  <si>
    <t>Volvo Group (Schweiz) AG</t>
  </si>
  <si>
    <t>Winterthur</t>
  </si>
  <si>
    <t>E014</t>
  </si>
  <si>
    <t>BAS GROEP B.V. (BAS PARTS)</t>
  </si>
  <si>
    <t>E015</t>
  </si>
  <si>
    <t>B.A.S. CARROSSERIE AFDELING</t>
  </si>
  <si>
    <t>Veghel</t>
  </si>
  <si>
    <t>E016</t>
  </si>
  <si>
    <t>Auto Sueco Portugal - Bragança</t>
  </si>
  <si>
    <t>Bragança</t>
  </si>
  <si>
    <t>E017</t>
  </si>
  <si>
    <t>Auto Sueco Portugal - Braga</t>
  </si>
  <si>
    <t>Braga</t>
  </si>
  <si>
    <t>E018</t>
  </si>
  <si>
    <t>Auto Sueco Portugal - Guimarães</t>
  </si>
  <si>
    <t>Guimarães</t>
  </si>
  <si>
    <t>E019</t>
  </si>
  <si>
    <t>Auto Sueco Portugal - Maia</t>
  </si>
  <si>
    <t>Maia</t>
  </si>
  <si>
    <t>E020</t>
  </si>
  <si>
    <t>Auto Sueco Portugal - Lisboa</t>
  </si>
  <si>
    <t>Sacavém</t>
  </si>
  <si>
    <t>E021</t>
  </si>
  <si>
    <t>Auto Sueco Portugal - Setúbal</t>
  </si>
  <si>
    <t>Águas de Moura</t>
  </si>
  <si>
    <t>E022</t>
  </si>
  <si>
    <t>Auto Sueco Portugal - Santarém</t>
  </si>
  <si>
    <t>Santarém</t>
  </si>
  <si>
    <t>E023</t>
  </si>
  <si>
    <t>Auto Sueco Portugal - Torres Vedras</t>
  </si>
  <si>
    <t>Torres Vedras</t>
  </si>
  <si>
    <t>E024</t>
  </si>
  <si>
    <t>Eduardo Coelho Lda.</t>
  </si>
  <si>
    <t>Arouca</t>
  </si>
  <si>
    <t>E025</t>
  </si>
  <si>
    <t>Pontautos - Comércio de Automóveis Lda.</t>
  </si>
  <si>
    <t>Faro</t>
  </si>
  <si>
    <t>E026</t>
  </si>
  <si>
    <t>Mendes Gomes &amp; Cª Lda.</t>
  </si>
  <si>
    <t>Caniço - Funchal</t>
  </si>
  <si>
    <t>E027</t>
  </si>
  <si>
    <t>Varela &amp; Cª Lda.</t>
  </si>
  <si>
    <t>Ponta Delgada</t>
  </si>
  <si>
    <t>E028</t>
  </si>
  <si>
    <t>Ascendum Camiões, Unipessoal Lda. -</t>
  </si>
  <si>
    <t>Albergaria-a-Velha</t>
  </si>
  <si>
    <t>E029</t>
  </si>
  <si>
    <t>Leiria</t>
  </si>
  <si>
    <t>E030</t>
  </si>
  <si>
    <t>Coimbra</t>
  </si>
  <si>
    <t>E031</t>
  </si>
  <si>
    <t>Viseu</t>
  </si>
  <si>
    <t>E032</t>
  </si>
  <si>
    <t>Centro de Colisão e Serviços</t>
  </si>
  <si>
    <t>Vila Nova Gaia</t>
  </si>
  <si>
    <t>E033</t>
  </si>
  <si>
    <t>GHM Truck Service GmbH</t>
  </si>
  <si>
    <t>Villach</t>
  </si>
  <si>
    <t>E034</t>
  </si>
  <si>
    <t>E035</t>
  </si>
  <si>
    <t>St. Pölten</t>
  </si>
  <si>
    <t>E036</t>
  </si>
  <si>
    <t>Zeltweg</t>
  </si>
  <si>
    <t>E037</t>
  </si>
  <si>
    <t>Johann Eggenberger</t>
  </si>
  <si>
    <t>Schrems</t>
  </si>
  <si>
    <t>E038</t>
  </si>
  <si>
    <t>Schnötzlinger KFZ-Service GmbH</t>
  </si>
  <si>
    <t>Frankenburg</t>
  </si>
  <si>
    <t>E039</t>
  </si>
  <si>
    <t>Alfred Egger GmbH</t>
  </si>
  <si>
    <t>Niedernsill</t>
  </si>
  <si>
    <t>E040</t>
  </si>
  <si>
    <t>RGO Lagerhaus GmbH</t>
  </si>
  <si>
    <t>Lienz</t>
  </si>
  <si>
    <t>E041</t>
  </si>
  <si>
    <t>Petschl Werkstättten</t>
  </si>
  <si>
    <t>Perg</t>
  </si>
  <si>
    <t>E042</t>
  </si>
  <si>
    <t>Nufa Nutzfahrzeuge u. Baumaschinen</t>
  </si>
  <si>
    <t>Rankweil</t>
  </si>
  <si>
    <t>E043</t>
  </si>
  <si>
    <t>Samhaber Truck-Center GmbH</t>
  </si>
  <si>
    <t>Grieskirchen</t>
  </si>
  <si>
    <t>E044</t>
  </si>
  <si>
    <t>Grad Transport GmbH</t>
  </si>
  <si>
    <t>Pasching</t>
  </si>
  <si>
    <t>E045</t>
  </si>
  <si>
    <t>VOLVO Hungária kft. (WABERERS</t>
  </si>
  <si>
    <t>E046</t>
  </si>
  <si>
    <t>Mosonmagyaróvár</t>
  </si>
  <si>
    <t>E047</t>
  </si>
  <si>
    <t>VARGA &amp; TARSA KFT.</t>
  </si>
  <si>
    <t>KESZTHEL</t>
  </si>
  <si>
    <t>E048</t>
  </si>
  <si>
    <t>Truck Center Hollenstedt GmbH &amp; Co.</t>
  </si>
  <si>
    <t>Hollenstedt</t>
  </si>
  <si>
    <t>E049</t>
  </si>
  <si>
    <t>Ceska lodni doprava - Charter,s. r. o.</t>
  </si>
  <si>
    <t>PRAHA</t>
  </si>
  <si>
    <t>E050</t>
  </si>
  <si>
    <t>Marine s.r.o.</t>
  </si>
  <si>
    <t>NOVE MESTO NAD METUJI</t>
  </si>
  <si>
    <t>E051</t>
  </si>
  <si>
    <t>MOERTH MARINE</t>
  </si>
  <si>
    <t>FELDKIRCHEN</t>
  </si>
  <si>
    <t>E052</t>
  </si>
  <si>
    <t>Bootswerft Hartmann GmbH &amp; Co. KG</t>
  </si>
  <si>
    <t>HARD/VORARLBERG</t>
  </si>
  <si>
    <t>E053</t>
  </si>
  <si>
    <t>Meyer Bootswerft GmbH</t>
  </si>
  <si>
    <t>AGGSBACH</t>
  </si>
  <si>
    <t>E054</t>
  </si>
  <si>
    <t>Yachtservice Dall</t>
  </si>
  <si>
    <t>TRAUN</t>
  </si>
  <si>
    <t>E055</t>
  </si>
  <si>
    <t>Utne Transport</t>
  </si>
  <si>
    <t>Sarpsborg</t>
  </si>
  <si>
    <t>E357</t>
  </si>
  <si>
    <t>MAXI Haulage</t>
  </si>
  <si>
    <t>R999</t>
  </si>
  <si>
    <t>Replacement Account</t>
  </si>
  <si>
    <t>Y001</t>
  </si>
  <si>
    <t>Volvo Packaging Bangalore (IN)</t>
  </si>
  <si>
    <t>Narasarapura Hobli</t>
  </si>
  <si>
    <t>Y002</t>
  </si>
  <si>
    <t>Volvo Packaging Shanghai (CN)</t>
  </si>
  <si>
    <t>Pudong</t>
  </si>
  <si>
    <t>Y003</t>
  </si>
  <si>
    <t>Volvo Packaging Gent (BE)</t>
  </si>
  <si>
    <t>Y004</t>
  </si>
  <si>
    <t>Volvo Packaging Gothenburg (SE)</t>
  </si>
  <si>
    <t>Y005</t>
  </si>
  <si>
    <t>Volvo Packaging Hallsberg (SE)</t>
  </si>
  <si>
    <t>Y006</t>
  </si>
  <si>
    <t>Volvo Packaging Arvika (SE)</t>
  </si>
  <si>
    <t>Y007</t>
  </si>
  <si>
    <t>Volvo Packaging Borås (SE)</t>
  </si>
  <si>
    <t>Y008</t>
  </si>
  <si>
    <t>Volvo Packaging Braås (SE)</t>
  </si>
  <si>
    <t>Y010</t>
  </si>
  <si>
    <t>Volvo Packaging Dublin (US)</t>
  </si>
  <si>
    <t>Y011</t>
  </si>
  <si>
    <t>Volvo Packaging Eskilstuna (SE)</t>
  </si>
  <si>
    <t>Y012</t>
  </si>
  <si>
    <t>Volvo Packaging Curitiba (BR)</t>
  </si>
  <si>
    <t>CURITIBA-PR</t>
  </si>
  <si>
    <t>Y013</t>
  </si>
  <si>
    <t>Volvo Packaging London (US)</t>
  </si>
  <si>
    <t>Y014</t>
  </si>
  <si>
    <t>Volvo Packaging Lyon (FR)</t>
  </si>
  <si>
    <t>Chassieu</t>
  </si>
  <si>
    <t>Y015</t>
  </si>
  <si>
    <t>Volvo Packaging Madrid (ES)</t>
  </si>
  <si>
    <t>Alcala De Henares</t>
  </si>
  <si>
    <t>Y018</t>
  </si>
  <si>
    <t>Volvo Packaging St. Truiden (BE)</t>
  </si>
  <si>
    <t>St Truiden</t>
  </si>
  <si>
    <t>Y019</t>
  </si>
  <si>
    <t>Volvo Packaging Stratford (GB)</t>
  </si>
  <si>
    <t>Stratford Upon Avon</t>
  </si>
  <si>
    <t>Y020</t>
  </si>
  <si>
    <t>Volvo Packaging Tultitlan (MX)</t>
  </si>
  <si>
    <t>Y021</t>
  </si>
  <si>
    <t>Volvo Packaging Umeå (SE)</t>
  </si>
  <si>
    <t>Y022</t>
  </si>
  <si>
    <t>Volvo Packaging Vara (SE)</t>
  </si>
  <si>
    <t>Y025</t>
  </si>
  <si>
    <t>Volvo Packaging Wroclaw (PL)</t>
  </si>
  <si>
    <t>Dlugoleka</t>
  </si>
  <si>
    <t>Y026</t>
  </si>
  <si>
    <t>Volvo Packaging Bologna (IT)</t>
  </si>
  <si>
    <t>FAENZA</t>
  </si>
  <si>
    <t>Y027</t>
  </si>
  <si>
    <t>Volvo Packaging Pederneiras (BR)</t>
  </si>
  <si>
    <t>Y028</t>
  </si>
  <si>
    <t>Volvo Packaging Trier (DE)</t>
  </si>
  <si>
    <t>Y032</t>
  </si>
  <si>
    <t>Volvo Packaging Byhalia (US)</t>
  </si>
  <si>
    <t>BYHALIA, MS</t>
  </si>
  <si>
    <t>Y033</t>
  </si>
  <si>
    <t>Volvo Packaging Durban (ZA)</t>
  </si>
  <si>
    <t>DURBAN</t>
  </si>
  <si>
    <t>Y034</t>
  </si>
  <si>
    <t>Volvo Packaging Saitama (JP)</t>
  </si>
  <si>
    <t>Y035</t>
  </si>
  <si>
    <t>Volvo Packaging Goderich (CA)</t>
  </si>
  <si>
    <t>GODERICH, ON</t>
  </si>
  <si>
    <t>Y036</t>
  </si>
  <si>
    <t>Volvo Packaging Kyungnam (KR)</t>
  </si>
  <si>
    <t>KYUNGNAM</t>
  </si>
  <si>
    <t>Y037</t>
  </si>
  <si>
    <t>Volvo Packaging Allentown (US)</t>
  </si>
  <si>
    <t>ALLENTOWN, PA</t>
  </si>
  <si>
    <t>Y038</t>
  </si>
  <si>
    <t>Volvo Packaging Ryd (SE)</t>
  </si>
  <si>
    <t>RYD</t>
  </si>
  <si>
    <t>Y047</t>
  </si>
  <si>
    <t>Volvo Packaging Hagerstown (US)</t>
  </si>
  <si>
    <t>HAGERSTOWN, MD</t>
  </si>
  <si>
    <t>Y053</t>
  </si>
  <si>
    <t>SMC Colombier</t>
  </si>
  <si>
    <t>COLOMBIER</t>
  </si>
  <si>
    <t>VGLS INSPECTION dept. VERSION 71 updated 05/08/2026  (BY: Ian Shortley)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</si>
</sst>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0"/>
    <numFmt numFmtId="165" formatCode="0.00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9"/>
      <color indexed="55"/>
      <name val="Calibri"/>
      <family val="2"/>
    </font>
    <font>
      <sz val="12"/>
      <color indexed="8"/>
      <name val="Calibri"/>
      <family val="2"/>
    </font>
    <font>
      <sz val="8"/>
      <name val="Arial"/>
      <family val="2"/>
    </font>
    <font>
      <u/>
      <sz val="7.5"/>
      <color indexed="12"/>
      <name val="Arial"/>
      <family val="2"/>
    </font>
    <font>
      <u/>
      <sz val="12"/>
      <color indexed="12"/>
      <name val="Arial"/>
      <family val="2"/>
    </font>
    <font>
      <sz val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DFD"/>
        <bgColor indexed="64"/>
      </patternFill>
    </fill>
    <fill>
      <patternFill patternType="gray125"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thin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theme="0" tint="-0.34998626667073579"/>
      </left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 style="thin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theme="0" tint="-0.34998626667073579"/>
      </left>
      <right style="dotted">
        <color theme="0" tint="-0.34998626667073579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medium">
        <color indexed="64"/>
      </left>
      <right style="dotted">
        <color theme="0" tint="-0.34998626667073579"/>
      </right>
      <top style="medium">
        <color indexed="64"/>
      </top>
      <bottom style="dotted">
        <color theme="0" tint="-0.34998626667073579"/>
      </bottom>
      <diagonal/>
    </border>
    <border>
      <left style="thin">
        <color theme="0" tint="-0.34998626667073579"/>
      </left>
      <right style="dotted">
        <color theme="0" tint="-0.34998626667073579"/>
      </right>
      <top style="medium">
        <color indexed="64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 style="medium">
        <color indexed="64"/>
      </right>
      <top style="dotted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indexed="64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3743705557422"/>
      </top>
      <bottom style="hair">
        <color theme="0" tint="-0.14996795556505021"/>
      </bottom>
      <diagonal/>
    </border>
    <border>
      <left style="thin">
        <color indexed="64"/>
      </left>
      <right style="dotted">
        <color theme="0" tint="-0.14996795556505021"/>
      </right>
      <top style="thin">
        <color indexed="64"/>
      </top>
      <bottom/>
      <diagonal/>
    </border>
    <border>
      <left style="dotted">
        <color theme="0" tint="-0.14996795556505021"/>
      </left>
      <right style="dotted">
        <color theme="0" tint="-0.14996795556505021"/>
      </right>
      <top style="thin">
        <color indexed="64"/>
      </top>
      <bottom/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theme="0" tint="-0.1499679555650502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14996795556505021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/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/>
      <diagonal/>
    </border>
    <border>
      <left style="thin">
        <color indexed="64"/>
      </left>
      <right style="dotted">
        <color theme="0" tint="-0.14996795556505021"/>
      </right>
      <top/>
      <bottom style="dotted">
        <color theme="0" tint="-0.499984740745262"/>
      </bottom>
      <diagonal/>
    </border>
    <border>
      <left style="dotted">
        <color theme="0" tint="-0.14996795556505021"/>
      </left>
      <right style="dotted">
        <color theme="0" tint="-0.14996795556505021"/>
      </right>
      <top/>
      <bottom style="dotted">
        <color theme="0" tint="-0.499984740745262"/>
      </bottom>
      <diagonal/>
    </border>
    <border>
      <left style="thin">
        <color indexed="64"/>
      </left>
      <right style="dotted">
        <color theme="0" tint="-0.14996795556505021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24994659260841701"/>
      </bottom>
      <diagonal/>
    </border>
    <border>
      <left/>
      <right/>
      <top style="thin">
        <color indexed="64"/>
      </top>
      <bottom style="dotted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24994659260841701"/>
      </bottom>
      <diagonal/>
    </border>
    <border>
      <left style="double">
        <color theme="0" tint="-0.14993743705557422"/>
      </left>
      <right style="double">
        <color theme="0" tint="-0.14993743705557422"/>
      </right>
      <top style="double">
        <color theme="0" tint="-0.14993743705557422"/>
      </top>
      <bottom style="double">
        <color theme="0" tint="-0.14993743705557422"/>
      </bottom>
      <diagonal/>
    </border>
    <border>
      <left style="double">
        <color theme="0" tint="-0.14993743705557422"/>
      </left>
      <right style="double">
        <color theme="0" tint="-0.14993743705557422"/>
      </right>
      <top style="thin">
        <color theme="1"/>
      </top>
      <bottom style="double">
        <color theme="0" tint="-0.14993743705557422"/>
      </bottom>
      <diagonal/>
    </border>
    <border>
      <left style="thin">
        <color theme="1"/>
      </left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499984740745262"/>
      </top>
      <bottom style="dotted">
        <color theme="0" tint="-0.24994659260841701"/>
      </bottom>
      <diagonal/>
    </border>
    <border>
      <left/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indexed="64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hair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thin">
        <color indexed="64"/>
      </top>
      <bottom style="dotted">
        <color theme="0" tint="-0.14993743705557422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3743705557422"/>
      </top>
      <bottom style="dotted">
        <color theme="0" tint="-0.14993743705557422"/>
      </bottom>
      <diagonal/>
    </border>
    <border>
      <left/>
      <right/>
      <top style="thin">
        <color indexed="64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 style="thin">
        <color indexed="64"/>
      </left>
      <right style="dotted">
        <color theme="0" tint="-0.14996795556505021"/>
      </right>
      <top style="dotted">
        <color theme="0" tint="-0.499984740745262"/>
      </top>
      <bottom style="dotted">
        <color theme="0" tint="-0.24994659260841701"/>
      </bottom>
      <diagonal/>
    </border>
    <border>
      <left/>
      <right/>
      <top style="dotted">
        <color theme="0" tint="-0.34998626667073579"/>
      </top>
      <bottom/>
      <diagonal/>
    </border>
    <border>
      <left/>
      <right/>
      <top/>
      <bottom style="dotted">
        <color theme="0" tint="-0.34998626667073579"/>
      </bottom>
      <diagonal/>
    </border>
    <border>
      <left style="thin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indexed="64"/>
      </right>
      <top/>
      <bottom style="dotted">
        <color theme="0" tint="-0.34998626667073579"/>
      </bottom>
      <diagonal/>
    </border>
    <border>
      <left style="dotted">
        <color indexed="64"/>
      </left>
      <right style="dotted">
        <color indexed="64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otted">
        <color indexed="64"/>
      </left>
      <right style="medium">
        <color indexed="64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64"/>
      </top>
      <bottom style="dotted">
        <color theme="0" tint="-0.34998626667073579"/>
      </bottom>
      <diagonal/>
    </border>
    <border>
      <left/>
      <right/>
      <top style="medium">
        <color indexed="64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indexed="64"/>
      </right>
      <top style="medium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double">
        <color theme="0" tint="-0.34998626667073579"/>
      </right>
      <top style="double">
        <color indexed="64"/>
      </top>
      <bottom style="double">
        <color theme="0" tint="-0.24994659260841701"/>
      </bottom>
      <diagonal/>
    </border>
    <border>
      <left style="medium">
        <color indexed="64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 style="double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34998626667073579"/>
      </top>
      <bottom/>
      <diagonal/>
    </border>
    <border>
      <left style="thin">
        <color indexed="64"/>
      </left>
      <right/>
      <top/>
      <bottom style="dotted">
        <color theme="0" tint="-0.34998626667073579"/>
      </bottom>
      <diagonal/>
    </border>
    <border>
      <left/>
      <right style="thin">
        <color indexed="64"/>
      </right>
      <top style="dotted">
        <color theme="0" tint="-0.34998626667073579"/>
      </top>
      <bottom/>
      <diagonal/>
    </border>
    <border>
      <left/>
      <right style="thin">
        <color indexed="64"/>
      </right>
      <top/>
      <bottom style="dotted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1"/>
      </right>
      <top style="double">
        <color indexed="64"/>
      </top>
      <bottom style="thin">
        <color auto="1"/>
      </bottom>
      <diagonal/>
    </border>
    <border>
      <left style="thin">
        <color theme="0" tint="-0.2499465926084170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thin">
        <color theme="1"/>
      </top>
      <bottom style="dotted">
        <color theme="0" tint="-0.14993743705557422"/>
      </bottom>
      <diagonal/>
    </border>
    <border>
      <left style="dotted">
        <color theme="0" tint="-0.14996795556505021"/>
      </left>
      <right style="dotted">
        <color theme="0" tint="-0.14996795556505021"/>
      </right>
      <top style="thin">
        <color theme="1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11" fillId="0" borderId="0"/>
    <xf numFmtId="0" fontId="11" fillId="0" borderId="0"/>
  </cellStyleXfs>
  <cellXfs count="387">
    <xf numFmtId="0" fontId="0" fillId="0" borderId="0" xfId="0"/>
    <xf numFmtId="0" fontId="11" fillId="0" borderId="28" xfId="2" applyBorder="1"/>
    <xf numFmtId="0" fontId="11" fillId="0" borderId="28" xfId="2" applyBorder="1" applyAlignment="1">
      <alignment horizontal="center"/>
    </xf>
    <xf numFmtId="0" fontId="11" fillId="0" borderId="29" xfId="2" applyBorder="1"/>
    <xf numFmtId="0" fontId="11" fillId="0" borderId="30" xfId="2" applyBorder="1"/>
    <xf numFmtId="0" fontId="11" fillId="0" borderId="31" xfId="2" applyBorder="1"/>
    <xf numFmtId="0" fontId="11" fillId="0" borderId="32" xfId="2" applyBorder="1"/>
    <xf numFmtId="0" fontId="11" fillId="0" borderId="32" xfId="2" applyBorder="1" applyAlignment="1">
      <alignment horizontal="center"/>
    </xf>
    <xf numFmtId="0" fontId="11" fillId="0" borderId="33" xfId="2" applyBorder="1"/>
    <xf numFmtId="0" fontId="12" fillId="0" borderId="28" xfId="2" applyFont="1" applyBorder="1"/>
    <xf numFmtId="0" fontId="12" fillId="0" borderId="32" xfId="2" applyFont="1" applyBorder="1"/>
    <xf numFmtId="0" fontId="12" fillId="0" borderId="34" xfId="2" applyFont="1" applyBorder="1"/>
    <xf numFmtId="0" fontId="12" fillId="0" borderId="35" xfId="2" applyFont="1" applyBorder="1"/>
    <xf numFmtId="0" fontId="11" fillId="0" borderId="36" xfId="2" applyBorder="1"/>
    <xf numFmtId="0" fontId="12" fillId="0" borderId="37" xfId="2" applyFont="1" applyBorder="1"/>
    <xf numFmtId="0" fontId="11" fillId="2" borderId="38" xfId="2" applyFill="1" applyBorder="1"/>
    <xf numFmtId="0" fontId="11" fillId="2" borderId="28" xfId="2" applyFill="1" applyBorder="1" applyAlignment="1">
      <alignment horizontal="center"/>
    </xf>
    <xf numFmtId="0" fontId="11" fillId="2" borderId="32" xfId="2" applyFill="1" applyBorder="1" applyAlignment="1">
      <alignment horizontal="center"/>
    </xf>
    <xf numFmtId="0" fontId="11" fillId="0" borderId="39" xfId="2" applyBorder="1" applyAlignment="1">
      <alignment vertical="top"/>
    </xf>
    <xf numFmtId="0" fontId="11" fillId="0" borderId="40" xfId="2" applyBorder="1" applyAlignment="1">
      <alignment vertical="top"/>
    </xf>
    <xf numFmtId="0" fontId="11" fillId="0" borderId="28" xfId="2" applyBorder="1" applyAlignment="1">
      <alignment vertical="top"/>
    </xf>
    <xf numFmtId="0" fontId="11" fillId="0" borderId="30" xfId="2" applyBorder="1" applyAlignment="1">
      <alignment horizontal="center"/>
    </xf>
    <xf numFmtId="0" fontId="11" fillId="0" borderId="33" xfId="2" applyBorder="1" applyAlignment="1">
      <alignment horizontal="center"/>
    </xf>
    <xf numFmtId="0" fontId="12" fillId="0" borderId="41" xfId="2" applyFont="1" applyBorder="1" applyAlignment="1">
      <alignment vertical="top"/>
    </xf>
    <xf numFmtId="0" fontId="12" fillId="0" borderId="42" xfId="2" applyFont="1" applyBorder="1" applyAlignment="1">
      <alignment vertical="top"/>
    </xf>
    <xf numFmtId="0" fontId="12" fillId="0" borderId="43" xfId="2" applyFont="1" applyBorder="1" applyAlignment="1">
      <alignment vertical="top"/>
    </xf>
    <xf numFmtId="0" fontId="12" fillId="0" borderId="44" xfId="2" applyFont="1" applyBorder="1"/>
    <xf numFmtId="0" fontId="11" fillId="2" borderId="45" xfId="2" applyFill="1" applyBorder="1" applyAlignment="1">
      <alignment horizontal="center" vertical="top"/>
    </xf>
    <xf numFmtId="0" fontId="12" fillId="0" borderId="46" xfId="2" applyFont="1" applyBorder="1"/>
    <xf numFmtId="0" fontId="11" fillId="2" borderId="47" xfId="2" applyFill="1" applyBorder="1" applyAlignment="1">
      <alignment horizontal="center" vertical="top"/>
    </xf>
    <xf numFmtId="0" fontId="11" fillId="3" borderId="28" xfId="2" applyFill="1" applyBorder="1" applyAlignment="1">
      <alignment horizontal="center" vertical="center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horizontal="center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0" fontId="0" fillId="4" borderId="0" xfId="0" applyFill="1"/>
    <xf numFmtId="0" fontId="14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0" applyFont="1" applyFill="1"/>
    <xf numFmtId="0" fontId="16" fillId="3" borderId="48" xfId="0" applyFont="1" applyFill="1" applyBorder="1"/>
    <xf numFmtId="0" fontId="16" fillId="3" borderId="49" xfId="0" applyFont="1" applyFill="1" applyBorder="1"/>
    <xf numFmtId="0" fontId="13" fillId="3" borderId="1" xfId="0" applyFont="1" applyFill="1" applyBorder="1"/>
    <xf numFmtId="0" fontId="0" fillId="3" borderId="50" xfId="0" applyFill="1" applyBorder="1"/>
    <xf numFmtId="0" fontId="15" fillId="4" borderId="0" xfId="0" applyFont="1" applyFill="1"/>
    <xf numFmtId="0" fontId="0" fillId="3" borderId="2" xfId="0" applyFill="1" applyBorder="1"/>
    <xf numFmtId="0" fontId="16" fillId="3" borderId="51" xfId="0" applyFont="1" applyFill="1" applyBorder="1"/>
    <xf numFmtId="0" fontId="13" fillId="3" borderId="52" xfId="0" applyFont="1" applyFill="1" applyBorder="1"/>
    <xf numFmtId="0" fontId="13" fillId="3" borderId="52" xfId="0" applyFont="1" applyFill="1" applyBorder="1" applyAlignment="1">
      <alignment horizontal="center"/>
    </xf>
    <xf numFmtId="0" fontId="0" fillId="3" borderId="52" xfId="0" applyFill="1" applyBorder="1"/>
    <xf numFmtId="0" fontId="13" fillId="3" borderId="3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/>
    </xf>
    <xf numFmtId="0" fontId="0" fillId="3" borderId="4" xfId="0" applyFill="1" applyBorder="1"/>
    <xf numFmtId="0" fontId="13" fillId="4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2" xfId="0" applyFont="1" applyFill="1" applyBorder="1" applyAlignment="1">
      <alignment horizontal="center" vertical="center"/>
    </xf>
    <xf numFmtId="0" fontId="14" fillId="5" borderId="0" xfId="3" applyFont="1" applyFill="1"/>
    <xf numFmtId="0" fontId="14" fillId="5" borderId="0" xfId="3" applyFont="1" applyFill="1" applyAlignment="1">
      <alignment horizontal="left"/>
    </xf>
    <xf numFmtId="0" fontId="13" fillId="3" borderId="53" xfId="0" applyFont="1" applyFill="1" applyBorder="1" applyAlignment="1">
      <alignment horizontal="center"/>
    </xf>
    <xf numFmtId="0" fontId="14" fillId="6" borderId="1" xfId="3" applyFont="1" applyFill="1" applyBorder="1"/>
    <xf numFmtId="0" fontId="14" fillId="5" borderId="0" xfId="3" applyFont="1" applyFill="1" applyAlignment="1">
      <alignment wrapText="1"/>
    </xf>
    <xf numFmtId="0" fontId="14" fillId="3" borderId="0" xfId="3" applyFont="1" applyFill="1" applyAlignment="1">
      <alignment wrapText="1"/>
    </xf>
    <xf numFmtId="0" fontId="14" fillId="6" borderId="1" xfId="3" applyFont="1" applyFill="1" applyBorder="1" applyAlignment="1">
      <alignment horizontal="left" wrapText="1"/>
    </xf>
    <xf numFmtId="0" fontId="14" fillId="6" borderId="1" xfId="3" applyFont="1" applyFill="1" applyBorder="1" applyAlignment="1">
      <alignment wrapText="1"/>
    </xf>
    <xf numFmtId="0" fontId="17" fillId="3" borderId="0" xfId="2" applyFont="1" applyFill="1"/>
    <xf numFmtId="0" fontId="17" fillId="3" borderId="54" xfId="2" applyFont="1" applyFill="1" applyBorder="1" applyAlignment="1">
      <alignment horizontal="left"/>
    </xf>
    <xf numFmtId="0" fontId="17" fillId="3" borderId="55" xfId="2" applyFont="1" applyFill="1" applyBorder="1"/>
    <xf numFmtId="0" fontId="17" fillId="3" borderId="56" xfId="2" applyFont="1" applyFill="1" applyBorder="1"/>
    <xf numFmtId="0" fontId="17" fillId="3" borderId="57" xfId="2" applyFont="1" applyFill="1" applyBorder="1"/>
    <xf numFmtId="0" fontId="17" fillId="5" borderId="0" xfId="2" applyFont="1" applyFill="1"/>
    <xf numFmtId="0" fontId="17" fillId="3" borderId="58" xfId="2" applyFont="1" applyFill="1" applyBorder="1" applyAlignment="1">
      <alignment horizontal="left"/>
    </xf>
    <xf numFmtId="0" fontId="17" fillId="3" borderId="59" xfId="2" applyFont="1" applyFill="1" applyBorder="1"/>
    <xf numFmtId="0" fontId="17" fillId="3" borderId="60" xfId="2" applyFont="1" applyFill="1" applyBorder="1"/>
    <xf numFmtId="0" fontId="17" fillId="3" borderId="61" xfId="2" applyFont="1" applyFill="1" applyBorder="1"/>
    <xf numFmtId="0" fontId="17" fillId="3" borderId="62" xfId="2" applyFont="1" applyFill="1" applyBorder="1"/>
    <xf numFmtId="0" fontId="17" fillId="3" borderId="63" xfId="2" applyFont="1" applyFill="1" applyBorder="1"/>
    <xf numFmtId="0" fontId="17" fillId="3" borderId="64" xfId="2" applyFont="1" applyFill="1" applyBorder="1" applyAlignment="1">
      <alignment horizontal="left"/>
    </xf>
    <xf numFmtId="0" fontId="17" fillId="3" borderId="65" xfId="2" applyFont="1" applyFill="1" applyBorder="1"/>
    <xf numFmtId="0" fontId="17" fillId="3" borderId="66" xfId="2" applyFont="1" applyFill="1" applyBorder="1" applyAlignment="1">
      <alignment horizontal="left"/>
    </xf>
    <xf numFmtId="0" fontId="17" fillId="3" borderId="67" xfId="2" applyFont="1" applyFill="1" applyBorder="1"/>
    <xf numFmtId="0" fontId="18" fillId="3" borderId="0" xfId="3" applyFont="1" applyFill="1"/>
    <xf numFmtId="0" fontId="18" fillId="3" borderId="66" xfId="3" applyFont="1" applyFill="1" applyBorder="1" applyAlignment="1">
      <alignment horizontal="left"/>
    </xf>
    <xf numFmtId="0" fontId="18" fillId="3" borderId="56" xfId="3" applyFont="1" applyFill="1" applyBorder="1"/>
    <xf numFmtId="0" fontId="18" fillId="5" borderId="0" xfId="3" applyFont="1" applyFill="1"/>
    <xf numFmtId="0" fontId="18" fillId="3" borderId="62" xfId="3" applyFont="1" applyFill="1" applyBorder="1"/>
    <xf numFmtId="0" fontId="18" fillId="3" borderId="62" xfId="3" applyFont="1" applyFill="1" applyBorder="1" applyAlignment="1">
      <alignment horizontal="left"/>
    </xf>
    <xf numFmtId="0" fontId="18" fillId="3" borderId="63" xfId="3" applyFont="1" applyFill="1" applyBorder="1"/>
    <xf numFmtId="0" fontId="18" fillId="5" borderId="0" xfId="3" applyFont="1" applyFill="1" applyAlignment="1">
      <alignment horizontal="left"/>
    </xf>
    <xf numFmtId="0" fontId="18" fillId="3" borderId="63" xfId="3" applyFont="1" applyFill="1" applyBorder="1" applyAlignment="1">
      <alignment horizontal="left"/>
    </xf>
    <xf numFmtId="0" fontId="18" fillId="3" borderId="61" xfId="3" applyFont="1" applyFill="1" applyBorder="1" applyAlignment="1">
      <alignment horizontal="left"/>
    </xf>
    <xf numFmtId="0" fontId="18" fillId="3" borderId="61" xfId="3" applyFont="1" applyFill="1" applyBorder="1"/>
    <xf numFmtId="0" fontId="18" fillId="3" borderId="68" xfId="3" applyFont="1" applyFill="1" applyBorder="1" applyAlignment="1">
      <alignment horizontal="left"/>
    </xf>
    <xf numFmtId="0" fontId="18" fillId="3" borderId="69" xfId="3" applyFont="1" applyFill="1" applyBorder="1"/>
    <xf numFmtId="0" fontId="16" fillId="3" borderId="5" xfId="0" applyFont="1" applyFill="1" applyBorder="1"/>
    <xf numFmtId="0" fontId="16" fillId="3" borderId="0" xfId="0" applyFont="1" applyFill="1"/>
    <xf numFmtId="0" fontId="16" fillId="7" borderId="0" xfId="0" applyFont="1" applyFill="1" applyAlignment="1">
      <alignment horizontal="center" vertical="center"/>
    </xf>
    <xf numFmtId="0" fontId="0" fillId="3" borderId="6" xfId="0" applyFill="1" applyBorder="1"/>
    <xf numFmtId="0" fontId="0" fillId="3" borderId="7" xfId="0" applyFill="1" applyBorder="1"/>
    <xf numFmtId="0" fontId="11" fillId="3" borderId="29" xfId="2" applyFill="1" applyBorder="1" applyAlignment="1">
      <alignment horizontal="center" vertical="center"/>
    </xf>
    <xf numFmtId="0" fontId="11" fillId="0" borderId="8" xfId="2" applyBorder="1"/>
    <xf numFmtId="0" fontId="11" fillId="0" borderId="8" xfId="2" applyBorder="1" applyAlignment="1">
      <alignment horizontal="center"/>
    </xf>
    <xf numFmtId="0" fontId="11" fillId="2" borderId="8" xfId="2" applyFill="1" applyBorder="1" applyAlignment="1">
      <alignment horizontal="center"/>
    </xf>
    <xf numFmtId="0" fontId="11" fillId="2" borderId="9" xfId="2" applyFill="1" applyBorder="1" applyAlignment="1">
      <alignment horizontal="center" vertical="top"/>
    </xf>
    <xf numFmtId="0" fontId="19" fillId="3" borderId="56" xfId="2" applyFont="1" applyFill="1" applyBorder="1"/>
    <xf numFmtId="0" fontId="20" fillId="3" borderId="0" xfId="3" applyFont="1" applyFill="1"/>
    <xf numFmtId="3" fontId="14" fillId="5" borderId="0" xfId="3" applyNumberFormat="1" applyFont="1" applyFill="1"/>
    <xf numFmtId="3" fontId="14" fillId="3" borderId="0" xfId="3" applyNumberFormat="1" applyFont="1" applyFill="1"/>
    <xf numFmtId="3" fontId="14" fillId="6" borderId="1" xfId="3" applyNumberFormat="1" applyFont="1" applyFill="1" applyBorder="1"/>
    <xf numFmtId="3" fontId="14" fillId="6" borderId="1" xfId="3" applyNumberFormat="1" applyFont="1" applyFill="1" applyBorder="1" applyAlignment="1">
      <alignment wrapText="1"/>
    </xf>
    <xf numFmtId="3" fontId="17" fillId="3" borderId="55" xfId="2" applyNumberFormat="1" applyFont="1" applyFill="1" applyBorder="1"/>
    <xf numFmtId="3" fontId="17" fillId="3" borderId="59" xfId="2" applyNumberFormat="1" applyFont="1" applyFill="1" applyBorder="1"/>
    <xf numFmtId="3" fontId="18" fillId="3" borderId="63" xfId="3" applyNumberFormat="1" applyFont="1" applyFill="1" applyBorder="1"/>
    <xf numFmtId="3" fontId="18" fillId="3" borderId="70" xfId="3" applyNumberFormat="1" applyFont="1" applyFill="1" applyBorder="1"/>
    <xf numFmtId="3" fontId="18" fillId="3" borderId="61" xfId="3" applyNumberFormat="1" applyFont="1" applyFill="1" applyBorder="1"/>
    <xf numFmtId="3" fontId="18" fillId="5" borderId="0" xfId="3" applyNumberFormat="1" applyFont="1" applyFill="1"/>
    <xf numFmtId="0" fontId="16" fillId="3" borderId="0" xfId="0" applyFont="1" applyFill="1" applyAlignment="1">
      <alignment horizontal="right" wrapText="1"/>
    </xf>
    <xf numFmtId="0" fontId="14" fillId="6" borderId="1" xfId="3" applyFont="1" applyFill="1" applyBorder="1" applyAlignment="1">
      <alignment horizontal="center" wrapText="1"/>
    </xf>
    <xf numFmtId="0" fontId="17" fillId="3" borderId="71" xfId="2" applyFont="1" applyFill="1" applyBorder="1"/>
    <xf numFmtId="0" fontId="18" fillId="3" borderId="71" xfId="3" applyFont="1" applyFill="1" applyBorder="1"/>
    <xf numFmtId="0" fontId="17" fillId="3" borderId="72" xfId="2" applyFont="1" applyFill="1" applyBorder="1"/>
    <xf numFmtId="0" fontId="14" fillId="5" borderId="0" xfId="3" applyFont="1" applyFill="1" applyAlignment="1">
      <alignment horizontal="center"/>
    </xf>
    <xf numFmtId="0" fontId="14" fillId="3" borderId="0" xfId="3" applyFont="1" applyFill="1" applyAlignment="1">
      <alignment horizontal="center"/>
    </xf>
    <xf numFmtId="0" fontId="17" fillId="3" borderId="55" xfId="2" applyFont="1" applyFill="1" applyBorder="1" applyAlignment="1">
      <alignment horizontal="center"/>
    </xf>
    <xf numFmtId="0" fontId="17" fillId="3" borderId="59" xfId="2" applyFont="1" applyFill="1" applyBorder="1" applyAlignment="1">
      <alignment horizontal="center"/>
    </xf>
    <xf numFmtId="0" fontId="18" fillId="3" borderId="62" xfId="3" applyFont="1" applyFill="1" applyBorder="1" applyAlignment="1">
      <alignment horizontal="center"/>
    </xf>
    <xf numFmtId="0" fontId="18" fillId="3" borderId="63" xfId="3" applyFont="1" applyFill="1" applyBorder="1" applyAlignment="1">
      <alignment horizontal="center"/>
    </xf>
    <xf numFmtId="0" fontId="18" fillId="3" borderId="69" xfId="3" applyFont="1" applyFill="1" applyBorder="1" applyAlignment="1">
      <alignment horizontal="center"/>
    </xf>
    <xf numFmtId="0" fontId="18" fillId="3" borderId="61" xfId="3" applyFont="1" applyFill="1" applyBorder="1" applyAlignment="1">
      <alignment horizontal="center"/>
    </xf>
    <xf numFmtId="0" fontId="18" fillId="5" borderId="0" xfId="3" applyFont="1" applyFill="1" applyAlignment="1">
      <alignment horizontal="center"/>
    </xf>
    <xf numFmtId="0" fontId="17" fillId="3" borderId="0" xfId="0" applyFont="1" applyFill="1"/>
    <xf numFmtId="0" fontId="0" fillId="5" borderId="0" xfId="0" applyFill="1"/>
    <xf numFmtId="0" fontId="15" fillId="3" borderId="11" xfId="0" applyFont="1" applyFill="1" applyBorder="1" applyAlignment="1">
      <alignment vertical="center"/>
    </xf>
    <xf numFmtId="0" fontId="0" fillId="3" borderId="11" xfId="0" applyFill="1" applyBorder="1"/>
    <xf numFmtId="0" fontId="15" fillId="3" borderId="11" xfId="0" applyFont="1" applyFill="1" applyBorder="1"/>
    <xf numFmtId="0" fontId="0" fillId="3" borderId="73" xfId="0" applyFill="1" applyBorder="1"/>
    <xf numFmtId="0" fontId="0" fillId="3" borderId="12" xfId="0" applyFill="1" applyBorder="1"/>
    <xf numFmtId="0" fontId="0" fillId="3" borderId="13" xfId="0" applyFill="1" applyBorder="1"/>
    <xf numFmtId="0" fontId="17" fillId="3" borderId="74" xfId="2" applyFont="1" applyFill="1" applyBorder="1"/>
    <xf numFmtId="0" fontId="17" fillId="3" borderId="14" xfId="2" applyFont="1" applyFill="1" applyBorder="1"/>
    <xf numFmtId="0" fontId="17" fillId="3" borderId="54" xfId="2" applyFont="1" applyFill="1" applyBorder="1"/>
    <xf numFmtId="0" fontId="17" fillId="3" borderId="58" xfId="2" applyFont="1" applyFill="1" applyBorder="1"/>
    <xf numFmtId="0" fontId="18" fillId="6" borderId="0" xfId="3" applyFont="1" applyFill="1" applyAlignment="1">
      <alignment horizontal="left"/>
    </xf>
    <xf numFmtId="0" fontId="18" fillId="6" borderId="0" xfId="3" applyFont="1" applyFill="1" applyAlignment="1">
      <alignment horizontal="center"/>
    </xf>
    <xf numFmtId="0" fontId="18" fillId="6" borderId="0" xfId="3" applyFont="1" applyFill="1"/>
    <xf numFmtId="3" fontId="18" fillId="6" borderId="0" xfId="3" applyNumberFormat="1" applyFont="1" applyFill="1"/>
    <xf numFmtId="0" fontId="19" fillId="8" borderId="54" xfId="2" applyFont="1" applyFill="1" applyBorder="1" applyAlignment="1">
      <alignment horizontal="left"/>
    </xf>
    <xf numFmtId="0" fontId="19" fillId="8" borderId="55" xfId="2" applyFont="1" applyFill="1" applyBorder="1" applyAlignment="1">
      <alignment horizontal="center"/>
    </xf>
    <xf numFmtId="0" fontId="19" fillId="8" borderId="55" xfId="2" applyFont="1" applyFill="1" applyBorder="1"/>
    <xf numFmtId="3" fontId="19" fillId="8" borderId="55" xfId="2" applyNumberFormat="1" applyFont="1" applyFill="1" applyBorder="1"/>
    <xf numFmtId="0" fontId="20" fillId="8" borderId="0" xfId="3" applyFont="1" applyFill="1"/>
    <xf numFmtId="0" fontId="14" fillId="8" borderId="14" xfId="3" applyFont="1" applyFill="1" applyBorder="1" applyAlignment="1">
      <alignment wrapText="1"/>
    </xf>
    <xf numFmtId="0" fontId="14" fillId="8" borderId="15" xfId="3" applyFont="1" applyFill="1" applyBorder="1" applyAlignment="1">
      <alignment wrapText="1"/>
    </xf>
    <xf numFmtId="0" fontId="22" fillId="3" borderId="0" xfId="3" applyFont="1" applyFill="1"/>
    <xf numFmtId="0" fontId="15" fillId="6" borderId="16" xfId="0" applyFont="1" applyFill="1" applyBorder="1"/>
    <xf numFmtId="0" fontId="0" fillId="6" borderId="17" xfId="0" applyFill="1" applyBorder="1"/>
    <xf numFmtId="0" fontId="23" fillId="0" borderId="0" xfId="2" applyFont="1"/>
    <xf numFmtId="0" fontId="24" fillId="3" borderId="0" xfId="3" applyFont="1" applyFill="1" applyAlignment="1">
      <alignment horizontal="center" wrapText="1"/>
    </xf>
    <xf numFmtId="0" fontId="25" fillId="3" borderId="0" xfId="0" applyFont="1" applyFill="1"/>
    <xf numFmtId="0" fontId="25" fillId="0" borderId="0" xfId="0" applyFont="1"/>
    <xf numFmtId="0" fontId="25" fillId="3" borderId="18" xfId="0" applyFont="1" applyFill="1" applyBorder="1"/>
    <xf numFmtId="0" fontId="0" fillId="3" borderId="18" xfId="0" applyFill="1" applyBorder="1"/>
    <xf numFmtId="0" fontId="22" fillId="3" borderId="1" xfId="3" applyFont="1" applyFill="1" applyBorder="1" applyAlignment="1">
      <alignment horizontal="left" vertical="top"/>
    </xf>
    <xf numFmtId="0" fontId="22" fillId="3" borderId="1" xfId="3" applyFont="1" applyFill="1" applyBorder="1" applyAlignment="1">
      <alignment vertical="top"/>
    </xf>
    <xf numFmtId="0" fontId="22" fillId="3" borderId="16" xfId="3" applyFont="1" applyFill="1" applyBorder="1" applyAlignment="1">
      <alignment horizontal="left"/>
    </xf>
    <xf numFmtId="0" fontId="22" fillId="3" borderId="16" xfId="3" applyFont="1" applyFill="1" applyBorder="1"/>
    <xf numFmtId="0" fontId="13" fillId="3" borderId="3" xfId="0" applyFont="1" applyFill="1" applyBorder="1" applyAlignment="1">
      <alignment horizontal="center" vertical="top"/>
    </xf>
    <xf numFmtId="0" fontId="16" fillId="3" borderId="1" xfId="0" applyFont="1" applyFill="1" applyBorder="1" applyAlignment="1">
      <alignment horizontal="center" vertical="top" wrapText="1"/>
    </xf>
    <xf numFmtId="0" fontId="26" fillId="3" borderId="1" xfId="3" applyFont="1" applyFill="1" applyBorder="1" applyAlignment="1">
      <alignment vertical="top" wrapText="1"/>
    </xf>
    <xf numFmtId="0" fontId="15" fillId="6" borderId="17" xfId="0" applyFont="1" applyFill="1" applyBorder="1" applyAlignment="1">
      <alignment vertical="center"/>
    </xf>
    <xf numFmtId="0" fontId="23" fillId="3" borderId="2" xfId="0" applyFont="1" applyFill="1" applyBorder="1" applyAlignment="1">
      <alignment horizontal="center"/>
    </xf>
    <xf numFmtId="0" fontId="0" fillId="3" borderId="73" xfId="0" applyFill="1" applyBorder="1" applyAlignment="1">
      <alignment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vertical="center" wrapText="1"/>
    </xf>
    <xf numFmtId="0" fontId="0" fillId="6" borderId="75" xfId="0" applyFill="1" applyBorder="1" applyAlignment="1">
      <alignment vertical="top" wrapText="1"/>
    </xf>
    <xf numFmtId="0" fontId="17" fillId="6" borderId="19" xfId="0" applyFont="1" applyFill="1" applyBorder="1" applyAlignment="1">
      <alignment vertical="top" wrapText="1"/>
    </xf>
    <xf numFmtId="0" fontId="17" fillId="6" borderId="19" xfId="0" applyFont="1" applyFill="1" applyBorder="1" applyAlignment="1">
      <alignment horizontal="center" vertical="top" wrapText="1"/>
    </xf>
    <xf numFmtId="0" fontId="16" fillId="3" borderId="76" xfId="0" applyFont="1" applyFill="1" applyBorder="1"/>
    <xf numFmtId="0" fontId="16" fillId="3" borderId="77" xfId="0" applyFont="1" applyFill="1" applyBorder="1"/>
    <xf numFmtId="0" fontId="16" fillId="7" borderId="78" xfId="0" applyFont="1" applyFill="1" applyBorder="1" applyAlignment="1">
      <alignment horizontal="center" vertical="center"/>
    </xf>
    <xf numFmtId="0" fontId="0" fillId="3" borderId="79" xfId="0" applyFill="1" applyBorder="1"/>
    <xf numFmtId="0" fontId="21" fillId="3" borderId="0" xfId="0" applyFont="1" applyFill="1" applyAlignment="1">
      <alignment horizontal="center" vertical="center"/>
    </xf>
    <xf numFmtId="0" fontId="13" fillId="3" borderId="80" xfId="0" applyFont="1" applyFill="1" applyBorder="1" applyAlignment="1">
      <alignment horizontal="center"/>
    </xf>
    <xf numFmtId="0" fontId="26" fillId="3" borderId="0" xfId="3" applyFont="1" applyFill="1" applyAlignment="1">
      <alignment vertical="top" wrapText="1"/>
    </xf>
    <xf numFmtId="0" fontId="22" fillId="3" borderId="0" xfId="3" applyFont="1" applyFill="1" applyAlignment="1">
      <alignment vertical="top"/>
    </xf>
    <xf numFmtId="3" fontId="19" fillId="8" borderId="0" xfId="2" applyNumberFormat="1" applyFont="1" applyFill="1"/>
    <xf numFmtId="3" fontId="18" fillId="3" borderId="0" xfId="3" applyNumberFormat="1" applyFont="1" applyFill="1"/>
    <xf numFmtId="3" fontId="14" fillId="9" borderId="1" xfId="3" applyNumberFormat="1" applyFont="1" applyFill="1" applyBorder="1" applyAlignment="1">
      <alignment wrapText="1"/>
    </xf>
    <xf numFmtId="0" fontId="17" fillId="3" borderId="81" xfId="2" applyFont="1" applyFill="1" applyBorder="1"/>
    <xf numFmtId="3" fontId="17" fillId="3" borderId="81" xfId="2" applyNumberFormat="1" applyFont="1" applyFill="1" applyBorder="1"/>
    <xf numFmtId="0" fontId="17" fillId="3" borderId="82" xfId="2" applyFont="1" applyFill="1" applyBorder="1"/>
    <xf numFmtId="3" fontId="17" fillId="3" borderId="82" xfId="2" applyNumberFormat="1" applyFont="1" applyFill="1" applyBorder="1"/>
    <xf numFmtId="0" fontId="18" fillId="3" borderId="82" xfId="3" applyFont="1" applyFill="1" applyBorder="1"/>
    <xf numFmtId="0" fontId="13" fillId="3" borderId="20" xfId="0" applyFont="1" applyFill="1" applyBorder="1" applyAlignment="1">
      <alignment horizontal="center"/>
    </xf>
    <xf numFmtId="0" fontId="15" fillId="6" borderId="20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/>
    </xf>
    <xf numFmtId="1" fontId="11" fillId="0" borderId="29" xfId="2" applyNumberFormat="1" applyBorder="1"/>
    <xf numFmtId="1" fontId="11" fillId="0" borderId="28" xfId="2" applyNumberFormat="1" applyBorder="1"/>
    <xf numFmtId="1" fontId="11" fillId="0" borderId="28" xfId="2" applyNumberFormat="1" applyBorder="1" applyAlignment="1">
      <alignment horizontal="center"/>
    </xf>
    <xf numFmtId="1" fontId="12" fillId="0" borderId="44" xfId="2" applyNumberFormat="1" applyFont="1" applyBorder="1"/>
    <xf numFmtId="1" fontId="11" fillId="0" borderId="8" xfId="2" applyNumberFormat="1" applyBorder="1"/>
    <xf numFmtId="1" fontId="12" fillId="0" borderId="8" xfId="2" applyNumberFormat="1" applyFont="1" applyBorder="1"/>
    <xf numFmtId="1" fontId="11" fillId="0" borderId="8" xfId="2" applyNumberFormat="1" applyBorder="1" applyAlignment="1">
      <alignment horizontal="center"/>
    </xf>
    <xf numFmtId="1" fontId="11" fillId="2" borderId="8" xfId="2" applyNumberFormat="1" applyFill="1" applyBorder="1" applyAlignment="1">
      <alignment horizontal="center"/>
    </xf>
    <xf numFmtId="1" fontId="11" fillId="2" borderId="9" xfId="2" applyNumberFormat="1" applyFill="1" applyBorder="1" applyAlignment="1">
      <alignment horizontal="center" vertical="top"/>
    </xf>
    <xf numFmtId="2" fontId="17" fillId="3" borderId="3" xfId="0" applyNumberFormat="1" applyFont="1" applyFill="1" applyBorder="1" applyAlignment="1">
      <alignment horizontal="center"/>
    </xf>
    <xf numFmtId="0" fontId="12" fillId="10" borderId="44" xfId="2" applyFont="1" applyFill="1" applyBorder="1"/>
    <xf numFmtId="0" fontId="12" fillId="11" borderId="44" xfId="2" applyFont="1" applyFill="1" applyBorder="1"/>
    <xf numFmtId="0" fontId="11" fillId="0" borderId="84" xfId="2" applyBorder="1" applyAlignment="1">
      <alignment horizontal="center"/>
    </xf>
    <xf numFmtId="1" fontId="12" fillId="10" borderId="44" xfId="2" applyNumberFormat="1" applyFont="1" applyFill="1" applyBorder="1"/>
    <xf numFmtId="0" fontId="15" fillId="6" borderId="1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3" fontId="14" fillId="6" borderId="1" xfId="3" applyNumberFormat="1" applyFont="1" applyFill="1" applyBorder="1" applyAlignment="1">
      <alignment horizontal="left" wrapText="1"/>
    </xf>
    <xf numFmtId="0" fontId="12" fillId="0" borderId="28" xfId="2" applyFont="1" applyBorder="1" applyAlignment="1">
      <alignment horizontal="right"/>
    </xf>
    <xf numFmtId="0" fontId="17" fillId="3" borderId="85" xfId="2" applyFont="1" applyFill="1" applyBorder="1" applyAlignment="1">
      <alignment horizontal="left"/>
    </xf>
    <xf numFmtId="2" fontId="15" fillId="3" borderId="21" xfId="0" applyNumberFormat="1" applyFont="1" applyFill="1" applyBorder="1" applyAlignment="1">
      <alignment horizontal="center"/>
    </xf>
    <xf numFmtId="0" fontId="11" fillId="2" borderId="8" xfId="2" applyFill="1" applyBorder="1" applyAlignment="1">
      <alignment horizontal="center" vertical="top"/>
    </xf>
    <xf numFmtId="0" fontId="11" fillId="2" borderId="38" xfId="2" applyFill="1" applyBorder="1" applyAlignment="1">
      <alignment horizontal="center" vertical="top"/>
    </xf>
    <xf numFmtId="0" fontId="11" fillId="2" borderId="0" xfId="2" applyFill="1" applyAlignment="1">
      <alignment horizontal="center" vertical="top"/>
    </xf>
    <xf numFmtId="1" fontId="11" fillId="2" borderId="8" xfId="2" applyNumberFormat="1" applyFill="1" applyBorder="1" applyAlignment="1">
      <alignment horizontal="center" vertical="top"/>
    </xf>
    <xf numFmtId="0" fontId="11" fillId="2" borderId="86" xfId="2" applyFill="1" applyBorder="1" applyAlignment="1">
      <alignment horizontal="center" vertical="top"/>
    </xf>
    <xf numFmtId="0" fontId="11" fillId="0" borderId="30" xfId="2" applyBorder="1" applyAlignment="1">
      <alignment horizontal="center" vertical="top"/>
    </xf>
    <xf numFmtId="0" fontId="7" fillId="3" borderId="0" xfId="1" applyFont="1" applyFill="1" applyAlignment="1" applyProtection="1"/>
    <xf numFmtId="0" fontId="12" fillId="0" borderId="22" xfId="2" applyFont="1" applyBorder="1"/>
    <xf numFmtId="0" fontId="12" fillId="0" borderId="8" xfId="2" applyFont="1" applyBorder="1"/>
    <xf numFmtId="0" fontId="11" fillId="0" borderId="84" xfId="2" applyBorder="1"/>
    <xf numFmtId="0" fontId="11" fillId="2" borderId="87" xfId="2" applyFill="1" applyBorder="1" applyAlignment="1">
      <alignment horizontal="center" vertical="top"/>
    </xf>
    <xf numFmtId="0" fontId="12" fillId="0" borderId="88" xfId="2" applyFont="1" applyBorder="1"/>
    <xf numFmtId="0" fontId="11" fillId="0" borderId="40" xfId="2" applyBorder="1" applyAlignment="1">
      <alignment horizontal="center"/>
    </xf>
    <xf numFmtId="0" fontId="11" fillId="2" borderId="40" xfId="2" applyFill="1" applyBorder="1" applyAlignment="1">
      <alignment horizontal="center"/>
    </xf>
    <xf numFmtId="0" fontId="12" fillId="0" borderId="40" xfId="2" applyFont="1" applyBorder="1"/>
    <xf numFmtId="0" fontId="11" fillId="0" borderId="40" xfId="2" applyBorder="1"/>
    <xf numFmtId="0" fontId="11" fillId="2" borderId="89" xfId="2" applyFill="1" applyBorder="1" applyAlignment="1">
      <alignment horizontal="center" vertical="top"/>
    </xf>
    <xf numFmtId="0" fontId="11" fillId="0" borderId="90" xfId="2" applyBorder="1"/>
    <xf numFmtId="0" fontId="11" fillId="2" borderId="90" xfId="2" applyFill="1" applyBorder="1" applyAlignment="1">
      <alignment horizontal="center" vertical="top"/>
    </xf>
    <xf numFmtId="0" fontId="12" fillId="0" borderId="90" xfId="2" applyFont="1" applyBorder="1"/>
    <xf numFmtId="0" fontId="11" fillId="0" borderId="90" xfId="2" applyBorder="1" applyAlignment="1">
      <alignment horizontal="center"/>
    </xf>
    <xf numFmtId="0" fontId="11" fillId="2" borderId="90" xfId="2" applyFill="1" applyBorder="1" applyAlignment="1">
      <alignment horizontal="center"/>
    </xf>
    <xf numFmtId="0" fontId="12" fillId="0" borderId="91" xfId="2" applyFont="1" applyBorder="1"/>
    <xf numFmtId="0" fontId="11" fillId="2" borderId="92" xfId="2" applyFill="1" applyBorder="1" applyAlignment="1">
      <alignment horizontal="center" vertical="top"/>
    </xf>
    <xf numFmtId="0" fontId="11" fillId="0" borderId="84" xfId="2" applyBorder="1" applyAlignment="1">
      <alignment horizontal="center" vertical="top"/>
    </xf>
    <xf numFmtId="0" fontId="11" fillId="3" borderId="39" xfId="2" applyFill="1" applyBorder="1" applyAlignment="1">
      <alignment horizontal="center" vertical="center"/>
    </xf>
    <xf numFmtId="0" fontId="11" fillId="0" borderId="40" xfId="2" applyBorder="1" applyAlignment="1">
      <alignment horizontal="center" vertical="top"/>
    </xf>
    <xf numFmtId="0" fontId="11" fillId="0" borderId="93" xfId="2" applyBorder="1" applyAlignment="1">
      <alignment vertical="top"/>
    </xf>
    <xf numFmtId="0" fontId="11" fillId="2" borderId="94" xfId="2" applyFill="1" applyBorder="1" applyAlignment="1">
      <alignment horizontal="center" vertical="top"/>
    </xf>
    <xf numFmtId="0" fontId="11" fillId="0" borderId="43" xfId="2" applyBorder="1" applyAlignment="1">
      <alignment horizontal="center" vertical="top"/>
    </xf>
    <xf numFmtId="0" fontId="11" fillId="2" borderId="43" xfId="2" applyFill="1" applyBorder="1" applyAlignment="1">
      <alignment horizontal="center" vertical="top"/>
    </xf>
    <xf numFmtId="0" fontId="11" fillId="0" borderId="43" xfId="2" applyBorder="1" applyAlignment="1">
      <alignment vertical="top"/>
    </xf>
    <xf numFmtId="0" fontId="11" fillId="2" borderId="95" xfId="2" applyFill="1" applyBorder="1" applyAlignment="1">
      <alignment horizontal="center" vertical="top"/>
    </xf>
    <xf numFmtId="1" fontId="11" fillId="3" borderId="29" xfId="2" applyNumberForma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/>
    </xf>
    <xf numFmtId="15" fontId="27" fillId="3" borderId="1" xfId="3" applyNumberFormat="1" applyFont="1" applyFill="1" applyBorder="1" applyAlignment="1">
      <alignment horizontal="center" vertical="center" wrapText="1"/>
    </xf>
    <xf numFmtId="0" fontId="28" fillId="3" borderId="1" xfId="3" applyFont="1" applyFill="1" applyBorder="1" applyAlignment="1">
      <alignment horizontal="center" wrapText="1"/>
    </xf>
    <xf numFmtId="0" fontId="0" fillId="3" borderId="29" xfId="2" applyFont="1" applyFill="1" applyBorder="1" applyAlignment="1">
      <alignment horizontal="center" vertical="center"/>
    </xf>
    <xf numFmtId="0" fontId="0" fillId="0" borderId="28" xfId="2" applyFont="1" applyBorder="1" applyAlignment="1">
      <alignment horizontal="center"/>
    </xf>
    <xf numFmtId="0" fontId="0" fillId="0" borderId="28" xfId="2" applyFont="1" applyBorder="1"/>
    <xf numFmtId="0" fontId="15" fillId="6" borderId="4" xfId="0" applyFont="1" applyFill="1" applyBorder="1" applyAlignment="1">
      <alignment vertical="center"/>
    </xf>
    <xf numFmtId="0" fontId="14" fillId="6" borderId="4" xfId="3" applyFont="1" applyFill="1" applyBorder="1"/>
    <xf numFmtId="0" fontId="18" fillId="3" borderId="83" xfId="3" applyFont="1" applyFill="1" applyBorder="1" applyAlignment="1">
      <alignment horizontal="left"/>
    </xf>
    <xf numFmtId="0" fontId="22" fillId="3" borderId="4" xfId="3" applyFont="1" applyFill="1" applyBorder="1"/>
    <xf numFmtId="0" fontId="13" fillId="3" borderId="1" xfId="0" applyFont="1" applyFill="1" applyBorder="1" applyAlignment="1">
      <alignment vertical="top"/>
    </xf>
    <xf numFmtId="0" fontId="16" fillId="7" borderId="105" xfId="0" applyFont="1" applyFill="1" applyBorder="1" applyAlignment="1">
      <alignment horizontal="center" vertical="center"/>
    </xf>
    <xf numFmtId="0" fontId="0" fillId="3" borderId="106" xfId="0" applyFill="1" applyBorder="1"/>
    <xf numFmtId="0" fontId="0" fillId="3" borderId="107" xfId="0" applyFill="1" applyBorder="1"/>
    <xf numFmtId="0" fontId="21" fillId="3" borderId="10" xfId="0" applyFont="1" applyFill="1" applyBorder="1" applyAlignment="1">
      <alignment horizontal="center" vertical="center"/>
    </xf>
    <xf numFmtId="0" fontId="35" fillId="12" borderId="0" xfId="4" applyFont="1" applyFill="1" applyAlignment="1" applyProtection="1">
      <alignment horizontal="left" vertical="top"/>
      <protection locked="0"/>
    </xf>
    <xf numFmtId="0" fontId="23" fillId="0" borderId="0" xfId="5" applyFont="1" applyAlignment="1">
      <alignment horizontal="left"/>
    </xf>
    <xf numFmtId="0" fontId="23" fillId="0" borderId="0" xfId="4" applyFont="1" applyAlignment="1">
      <alignment horizontal="left" vertical="top"/>
    </xf>
    <xf numFmtId="49" fontId="23" fillId="0" borderId="0" xfId="4" applyNumberFormat="1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23" fillId="0" borderId="0" xfId="4" applyFont="1" applyAlignment="1">
      <alignment horizontal="left"/>
    </xf>
    <xf numFmtId="0" fontId="16" fillId="3" borderId="97" xfId="0" applyFont="1" applyFill="1" applyBorder="1"/>
    <xf numFmtId="165" fontId="14" fillId="5" borderId="0" xfId="3" applyNumberFormat="1" applyFont="1" applyFill="1"/>
    <xf numFmtId="165" fontId="14" fillId="3" borderId="0" xfId="3" applyNumberFormat="1" applyFont="1" applyFill="1"/>
    <xf numFmtId="165" fontId="14" fillId="6" borderId="1" xfId="3" applyNumberFormat="1" applyFont="1" applyFill="1" applyBorder="1"/>
    <xf numFmtId="165" fontId="22" fillId="3" borderId="1" xfId="3" applyNumberFormat="1" applyFont="1" applyFill="1" applyBorder="1" applyAlignment="1">
      <alignment horizontal="left" vertical="top"/>
    </xf>
    <xf numFmtId="165" fontId="22" fillId="3" borderId="16" xfId="3" applyNumberFormat="1" applyFont="1" applyFill="1" applyBorder="1" applyAlignment="1">
      <alignment horizontal="left"/>
    </xf>
    <xf numFmtId="165" fontId="14" fillId="6" borderId="1" xfId="3" applyNumberFormat="1" applyFont="1" applyFill="1" applyBorder="1" applyAlignment="1">
      <alignment wrapText="1"/>
    </xf>
    <xf numFmtId="165" fontId="19" fillId="8" borderId="55" xfId="2" applyNumberFormat="1" applyFont="1" applyFill="1" applyBorder="1"/>
    <xf numFmtId="165" fontId="17" fillId="3" borderId="82" xfId="2" applyNumberFormat="1" applyFont="1" applyFill="1" applyBorder="1"/>
    <xf numFmtId="165" fontId="18" fillId="3" borderId="62" xfId="3" applyNumberFormat="1" applyFont="1" applyFill="1" applyBorder="1"/>
    <xf numFmtId="165" fontId="18" fillId="3" borderId="63" xfId="3" applyNumberFormat="1" applyFont="1" applyFill="1" applyBorder="1"/>
    <xf numFmtId="165" fontId="18" fillId="6" borderId="0" xfId="3" applyNumberFormat="1" applyFont="1" applyFill="1"/>
    <xf numFmtId="165" fontId="18" fillId="3" borderId="61" xfId="3" applyNumberFormat="1" applyFont="1" applyFill="1" applyBorder="1"/>
    <xf numFmtId="165" fontId="18" fillId="5" borderId="0" xfId="3" applyNumberFormat="1" applyFont="1" applyFill="1"/>
    <xf numFmtId="165" fontId="17" fillId="3" borderId="108" xfId="2" applyNumberFormat="1" applyFont="1" applyFill="1" applyBorder="1"/>
    <xf numFmtId="1" fontId="1" fillId="3" borderId="1" xfId="0" applyNumberFormat="1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165" fontId="17" fillId="3" borderId="0" xfId="2" applyNumberFormat="1" applyFont="1" applyFill="1"/>
    <xf numFmtId="165" fontId="18" fillId="3" borderId="0" xfId="3" applyNumberFormat="1" applyFont="1" applyFill="1"/>
    <xf numFmtId="165" fontId="17" fillId="3" borderId="109" xfId="2" applyNumberFormat="1" applyFont="1" applyFill="1" applyBorder="1"/>
    <xf numFmtId="0" fontId="18" fillId="3" borderId="0" xfId="3" applyFont="1" applyFill="1" applyAlignment="1">
      <alignment horizontal="left"/>
    </xf>
    <xf numFmtId="0" fontId="18" fillId="3" borderId="0" xfId="3" applyFont="1" applyFill="1" applyAlignment="1">
      <alignment horizontal="center"/>
    </xf>
    <xf numFmtId="0" fontId="18" fillId="3" borderId="27" xfId="3" applyFont="1" applyFill="1" applyBorder="1" applyAlignment="1">
      <alignment horizontal="left"/>
    </xf>
    <xf numFmtId="0" fontId="18" fillId="3" borderId="111" xfId="3" applyFont="1" applyFill="1" applyBorder="1" applyAlignment="1">
      <alignment horizontal="left"/>
    </xf>
    <xf numFmtId="0" fontId="18" fillId="3" borderId="10" xfId="3" applyFont="1" applyFill="1" applyBorder="1" applyAlignment="1">
      <alignment horizontal="left"/>
    </xf>
    <xf numFmtId="0" fontId="14" fillId="3" borderId="49" xfId="3" applyFont="1" applyFill="1" applyBorder="1"/>
    <xf numFmtId="165" fontId="14" fillId="3" borderId="49" xfId="3" applyNumberFormat="1" applyFont="1" applyFill="1" applyBorder="1"/>
    <xf numFmtId="0" fontId="14" fillId="6" borderId="49" xfId="3" applyFont="1" applyFill="1" applyBorder="1"/>
    <xf numFmtId="165" fontId="14" fillId="6" borderId="49" xfId="3" applyNumberFormat="1" applyFont="1" applyFill="1" applyBorder="1"/>
    <xf numFmtId="0" fontId="17" fillId="3" borderId="52" xfId="0" applyFont="1" applyFill="1" applyBorder="1"/>
    <xf numFmtId="0" fontId="16" fillId="3" borderId="96" xfId="0" applyFont="1" applyFill="1" applyBorder="1"/>
    <xf numFmtId="0" fontId="16" fillId="3" borderId="51" xfId="0" applyFont="1" applyFill="1" applyBorder="1" applyAlignment="1">
      <alignment vertical="center" wrapText="1"/>
    </xf>
    <xf numFmtId="0" fontId="16" fillId="3" borderId="98" xfId="0" applyFont="1" applyFill="1" applyBorder="1"/>
    <xf numFmtId="0" fontId="16" fillId="3" borderId="48" xfId="0" applyFont="1" applyFill="1" applyBorder="1" applyAlignment="1">
      <alignment vertical="center" wrapText="1"/>
    </xf>
    <xf numFmtId="0" fontId="13" fillId="3" borderId="23" xfId="0" applyFont="1" applyFill="1" applyBorder="1"/>
    <xf numFmtId="0" fontId="13" fillId="3" borderId="0" xfId="0" applyFont="1" applyFill="1" applyAlignment="1">
      <alignment vertical="center" wrapText="1"/>
    </xf>
    <xf numFmtId="0" fontId="11" fillId="0" borderId="39" xfId="2" applyBorder="1" applyAlignment="1">
      <alignment horizontal="center" vertical="top"/>
    </xf>
    <xf numFmtId="0" fontId="11" fillId="0" borderId="0" xfId="2" applyAlignment="1">
      <alignment horizontal="center"/>
    </xf>
    <xf numFmtId="0" fontId="11" fillId="0" borderId="29" xfId="2" applyBorder="1" applyAlignment="1">
      <alignment horizontal="center"/>
    </xf>
    <xf numFmtId="0" fontId="0" fillId="0" borderId="29" xfId="2" applyFont="1" applyBorder="1" applyAlignment="1">
      <alignment horizontal="center"/>
    </xf>
    <xf numFmtId="0" fontId="0" fillId="0" borderId="0" xfId="2" applyFont="1" applyAlignment="1">
      <alignment horizontal="center"/>
    </xf>
    <xf numFmtId="1" fontId="11" fillId="0" borderId="29" xfId="2" applyNumberFormat="1" applyBorder="1" applyAlignment="1">
      <alignment horizontal="center"/>
    </xf>
    <xf numFmtId="0" fontId="11" fillId="0" borderId="31" xfId="2" applyBorder="1" applyAlignment="1">
      <alignment horizontal="center"/>
    </xf>
    <xf numFmtId="0" fontId="15" fillId="6" borderId="4" xfId="0" applyFont="1" applyFill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15" fillId="6" borderId="4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29" fillId="3" borderId="4" xfId="0" applyFont="1" applyFill="1" applyBorder="1" applyAlignment="1">
      <alignment horizontal="right" vertical="top"/>
    </xf>
    <xf numFmtId="0" fontId="29" fillId="0" borderId="17" xfId="0" applyFont="1" applyBorder="1" applyAlignment="1">
      <alignment horizontal="right" vertical="top"/>
    </xf>
    <xf numFmtId="0" fontId="30" fillId="3" borderId="4" xfId="0" applyFont="1" applyFill="1" applyBorder="1" applyAlignment="1">
      <alignment horizontal="left" vertical="center" wrapText="1"/>
    </xf>
    <xf numFmtId="0" fontId="30" fillId="3" borderId="16" xfId="0" applyFont="1" applyFill="1" applyBorder="1" applyAlignment="1">
      <alignment horizontal="left" vertical="center" wrapText="1"/>
    </xf>
    <xf numFmtId="0" fontId="30" fillId="3" borderId="17" xfId="0" applyFont="1" applyFill="1" applyBorder="1" applyAlignment="1">
      <alignment horizontal="left" vertical="center" wrapText="1"/>
    </xf>
    <xf numFmtId="0" fontId="29" fillId="3" borderId="4" xfId="0" applyFont="1" applyFill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5" fillId="6" borderId="4" xfId="0" applyFont="1" applyFill="1" applyBorder="1"/>
    <xf numFmtId="0" fontId="0" fillId="0" borderId="16" xfId="0" applyBorder="1"/>
    <xf numFmtId="0" fontId="0" fillId="0" borderId="17" xfId="0" applyBorder="1"/>
    <xf numFmtId="0" fontId="0" fillId="3" borderId="4" xfId="0" applyFill="1" applyBorder="1"/>
    <xf numFmtId="0" fontId="0" fillId="3" borderId="16" xfId="0" applyFill="1" applyBorder="1"/>
    <xf numFmtId="0" fontId="31" fillId="9" borderId="27" xfId="0" applyFont="1" applyFill="1" applyBorder="1" applyAlignment="1">
      <alignment horizontal="center" vertical="center"/>
    </xf>
    <xf numFmtId="0" fontId="31" fillId="9" borderId="10" xfId="0" applyFont="1" applyFill="1" applyBorder="1" applyAlignment="1">
      <alignment vertical="center"/>
    </xf>
    <xf numFmtId="0" fontId="15" fillId="6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15" fillId="0" borderId="21" xfId="0" applyFont="1" applyBorder="1" applyAlignment="1">
      <alignment vertical="center"/>
    </xf>
    <xf numFmtId="0" fontId="0" fillId="0" borderId="20" xfId="0" applyBorder="1"/>
    <xf numFmtId="0" fontId="13" fillId="3" borderId="16" xfId="0" applyFont="1" applyFill="1" applyBorder="1" applyAlignment="1">
      <alignment horizontal="center"/>
    </xf>
    <xf numFmtId="164" fontId="16" fillId="3" borderId="4" xfId="0" applyNumberFormat="1" applyFont="1" applyFill="1" applyBorder="1" applyAlignment="1">
      <alignment horizontal="center"/>
    </xf>
    <xf numFmtId="164" fontId="16" fillId="0" borderId="17" xfId="0" applyNumberFormat="1" applyFont="1" applyBorder="1" applyAlignment="1">
      <alignment horizontal="center"/>
    </xf>
    <xf numFmtId="164" fontId="16" fillId="0" borderId="4" xfId="0" applyNumberFormat="1" applyFont="1" applyBorder="1" applyAlignment="1">
      <alignment horizontal="center"/>
    </xf>
    <xf numFmtId="0" fontId="22" fillId="3" borderId="4" xfId="3" applyFont="1" applyFill="1" applyBorder="1"/>
    <xf numFmtId="0" fontId="22" fillId="3" borderId="17" xfId="3" applyFont="1" applyFill="1" applyBorder="1"/>
    <xf numFmtId="0" fontId="18" fillId="3" borderId="110" xfId="3" applyFont="1" applyFill="1" applyBorder="1" applyAlignment="1">
      <alignment horizontal="left" vertical="top" wrapText="1"/>
    </xf>
    <xf numFmtId="0" fontId="0" fillId="0" borderId="77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14" fillId="6" borderId="4" xfId="3" applyFont="1" applyFill="1" applyBorder="1"/>
    <xf numFmtId="0" fontId="32" fillId="3" borderId="4" xfId="3" applyFont="1" applyFill="1" applyBorder="1" applyAlignment="1">
      <alignment horizontal="left" vertical="top"/>
    </xf>
    <xf numFmtId="0" fontId="33" fillId="0" borderId="17" xfId="0" applyFont="1" applyBorder="1" applyAlignment="1">
      <alignment horizontal="left" vertical="top"/>
    </xf>
    <xf numFmtId="0" fontId="22" fillId="3" borderId="4" xfId="3" applyFont="1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25" fillId="0" borderId="17" xfId="0" applyFont="1" applyBorder="1" applyAlignment="1">
      <alignment vertical="top" wrapText="1"/>
    </xf>
    <xf numFmtId="0" fontId="18" fillId="3" borderId="101" xfId="3" applyFont="1" applyFill="1" applyBorder="1" applyAlignment="1">
      <alignment horizontal="left"/>
    </xf>
    <xf numFmtId="0" fontId="18" fillId="3" borderId="86" xfId="3" applyFont="1" applyFill="1" applyBorder="1" applyAlignment="1">
      <alignment horizontal="left"/>
    </xf>
    <xf numFmtId="0" fontId="18" fillId="3" borderId="11" xfId="3" applyFont="1" applyFill="1" applyBorder="1" applyAlignment="1">
      <alignment horizontal="left"/>
    </xf>
    <xf numFmtId="0" fontId="18" fillId="3" borderId="0" xfId="3" applyFont="1" applyFill="1" applyAlignment="1">
      <alignment horizontal="left"/>
    </xf>
    <xf numFmtId="0" fontId="18" fillId="3" borderId="102" xfId="3" applyFont="1" applyFill="1" applyBorder="1" applyAlignment="1">
      <alignment horizontal="left"/>
    </xf>
    <xf numFmtId="0" fontId="18" fillId="3" borderId="87" xfId="3" applyFont="1" applyFill="1" applyBorder="1" applyAlignment="1">
      <alignment horizontal="left"/>
    </xf>
    <xf numFmtId="3" fontId="18" fillId="3" borderId="86" xfId="3" applyNumberFormat="1" applyFont="1" applyFill="1" applyBorder="1"/>
    <xf numFmtId="0" fontId="0" fillId="0" borderId="86" xfId="0" applyBorder="1"/>
    <xf numFmtId="0" fontId="0" fillId="0" borderId="103" xfId="0" applyBorder="1"/>
    <xf numFmtId="0" fontId="0" fillId="0" borderId="0" xfId="0"/>
    <xf numFmtId="0" fontId="0" fillId="0" borderId="18" xfId="0" applyBorder="1"/>
    <xf numFmtId="0" fontId="0" fillId="0" borderId="87" xfId="0" applyBorder="1"/>
    <xf numFmtId="0" fontId="0" fillId="0" borderId="104" xfId="0" applyBorder="1"/>
    <xf numFmtId="0" fontId="18" fillId="3" borderId="99" xfId="3" applyFont="1" applyFill="1" applyBorder="1" applyAlignment="1">
      <alignment horizontal="left"/>
    </xf>
    <xf numFmtId="0" fontId="18" fillId="3" borderId="83" xfId="3" applyFont="1" applyFill="1" applyBorder="1" applyAlignment="1">
      <alignment horizontal="left"/>
    </xf>
    <xf numFmtId="3" fontId="18" fillId="3" borderId="83" xfId="3" applyNumberFormat="1" applyFont="1" applyFill="1" applyBorder="1"/>
    <xf numFmtId="0" fontId="0" fillId="0" borderId="83" xfId="0" applyBorder="1"/>
    <xf numFmtId="0" fontId="0" fillId="0" borderId="100" xfId="0" applyBorder="1"/>
    <xf numFmtId="0" fontId="25" fillId="3" borderId="16" xfId="0" applyFont="1" applyFill="1" applyBorder="1" applyAlignment="1">
      <alignment vertical="top" wrapText="1"/>
    </xf>
    <xf numFmtId="0" fontId="25" fillId="3" borderId="17" xfId="0" applyFont="1" applyFill="1" applyBorder="1" applyAlignment="1">
      <alignment vertical="top" wrapText="1"/>
    </xf>
    <xf numFmtId="0" fontId="14" fillId="6" borderId="16" xfId="3" applyFont="1" applyFill="1" applyBorder="1"/>
    <xf numFmtId="0" fontId="14" fillId="6" borderId="17" xfId="3" applyFont="1" applyFill="1" applyBorder="1"/>
    <xf numFmtId="0" fontId="22" fillId="3" borderId="16" xfId="3" applyFont="1" applyFill="1" applyBorder="1"/>
  </cellXfs>
  <cellStyles count="6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4 2" xfId="5" xr:uid="{ECBCE9FC-B587-441B-96F2-0772CE598EBA}"/>
  </cellStyles>
  <dxfs count="31">
    <dxf>
      <numFmt numFmtId="0" formatCode="General"/>
      <fill>
        <patternFill patternType="solid">
          <fgColor indexed="64"/>
          <bgColor rgb="FFFFFFCC"/>
        </patternFill>
      </fill>
      <alignment horizontal="center" vertical="top" textRotation="0" wrapText="0" indent="0" justifyLastLine="0" shrinkToFit="0" readingOrder="0"/>
      <border diagonalUp="0" diagonalDown="0">
        <left style="dotted">
          <color indexed="64"/>
        </left>
        <right style="medium">
          <color indexed="64"/>
        </right>
        <top style="dotted">
          <color indexed="64"/>
        </top>
        <bottom style="dotted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numFmt numFmtId="0" formatCode="General"/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numFmt numFmtId="0" formatCode="General"/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numFmt numFmtId="0" formatCode="General"/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numFmt numFmtId="0" formatCode="General"/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numFmt numFmtId="0" formatCode="General"/>
      <fill>
        <patternFill patternType="solid">
          <fgColor indexed="64"/>
          <bgColor rgb="FFFFFFCC"/>
        </patternFill>
      </fill>
      <alignment horizontal="center" vertical="top" textRotation="0" wrapText="0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/>
        <right style="dotted">
          <color theme="0" tint="-0.34998626667073579"/>
        </right>
        <top style="dotted">
          <color theme="0" tint="-0.34998626667073579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theme="0" tint="-0.34998626667073579"/>
        </left>
        <right style="dotted">
          <color theme="0" tint="-0.34998626667073579"/>
        </right>
        <top style="dotted">
          <color theme="0" tint="-0.34998626667073579"/>
        </top>
        <bottom style="dotted">
          <color theme="0" tint="-0.34998626667073579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dotted">
          <color theme="0" tint="-0.34998626667073579"/>
        </left>
        <right style="dotted">
          <color theme="0" tint="-0.34998626667073579"/>
        </right>
        <top style="dotted">
          <color theme="0" tint="-0.34998626667073579"/>
        </top>
        <bottom style="dotted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dotted">
          <color theme="0" tint="-0.34998626667073579"/>
        </right>
        <top style="dotted">
          <color theme="0" tint="-0.34998626667073579"/>
        </top>
        <bottom style="dotted">
          <color theme="0" tint="-0.34998626667073579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dotted">
          <color theme="0" tint="-0.34998626667073579"/>
        </right>
        <top style="dotted">
          <color theme="0" tint="-0.34998626667073579"/>
        </top>
        <bottom style="dotted">
          <color theme="0" tint="-0.34998626667073579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theme="0" tint="-0.34998626667073579"/>
        </left>
        <right/>
        <top style="dotted">
          <color theme="0" tint="-0.34998626667073579"/>
        </top>
        <bottom style="dotted">
          <color theme="0" tint="-0.34998626667073579"/>
        </bottom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dotted">
          <color theme="0" tint="-0.34998626667073579"/>
        </right>
        <top style="dotted">
          <color theme="0" tint="-0.34998626667073579"/>
        </top>
        <bottom style="dotted">
          <color theme="0" tint="-0.34998626667073579"/>
        </bottom>
      </border>
    </dxf>
    <dxf>
      <border outline="0">
        <top style="dotted">
          <color theme="0" tint="-0.34998626667073579"/>
        </top>
      </border>
    </dxf>
    <dxf>
      <border outline="0">
        <left style="dotted">
          <color theme="0" tint="-0.34998626667073579"/>
        </left>
        <right style="dotted">
          <color theme="0" tint="-0.34998626667073579"/>
        </right>
        <top style="dotted">
          <color theme="0" tint="-0.34998626667073579"/>
        </top>
        <bottom style="dotted">
          <color theme="0" tint="-0.34998626667073579"/>
        </bottom>
      </border>
    </dxf>
    <dxf>
      <fill>
        <patternFill patternType="none">
          <fgColor indexed="64"/>
          <bgColor indexed="65"/>
        </patternFill>
      </fill>
    </dxf>
    <dxf>
      <border outline="0">
        <bottom style="dotted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wrapText="0" indent="0" justifyLastLine="0" shrinkToFit="0" readingOrder="0"/>
      <border diagonalUp="0" diagonalDown="0" outline="0">
        <left style="dotted">
          <color theme="0" tint="-0.34998626667073579"/>
        </left>
        <right style="dotted">
          <color theme="0" tint="-0.34998626667073579"/>
        </right>
        <top/>
        <bottom/>
      </border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4.png"/><Relationship Id="rId4" Type="http://schemas.microsoft.com/office/2007/relationships/hdphoto" Target="../media/hdphoto2.wdp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5" Type="http://schemas.openxmlformats.org/officeDocument/2006/relationships/image" Target="../media/image8.sv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361951</xdr:colOff>
      <xdr:row>1</xdr:row>
      <xdr:rowOff>185119</xdr:rowOff>
    </xdr:from>
    <xdr:to>
      <xdr:col>3</xdr:col>
      <xdr:colOff>476250</xdr:colOff>
      <xdr:row>3</xdr:row>
      <xdr:rowOff>78825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C52215-9EC4-D355-047E-2D85EABA2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1" y="375619"/>
          <a:ext cx="1333499" cy="274706"/>
        </a:xfrm>
        <a:prstGeom prst="rect">
          <a:avLst/>
        </a:prstGeom>
      </xdr:spPr>
    </xdr:pic>
    <xdr:clientData/>
  </xdr:twoCellAnchor>
  <xdr:twoCellAnchor>
    <xdr:from>
      <xdr:col>1</xdr:col>
      <xdr:colOff>355889</xdr:colOff>
      <xdr:row>3</xdr:row>
      <xdr:rowOff>123825</xdr:rowOff>
    </xdr:from>
    <xdr:to>
      <xdr:col>5</xdr:col>
      <xdr:colOff>290432</xdr:colOff>
      <xdr:row>3</xdr:row>
      <xdr:rowOff>696588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62025" y="695325"/>
          <a:ext cx="23717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45720" rIns="0" bIns="0" anchor="t" upright="1"/>
        <a:lstStyle/>
        <a:p>
          <a:pPr algn="r" rtl="0">
            <a:defRPr sz="1000"/>
          </a:pPr>
          <a:r>
            <a:rPr lang="en-GB" sz="4800" b="0" i="0" u="none" strike="noStrike" baseline="0">
              <a:solidFill>
                <a:schemeClr val="tx2"/>
              </a:solidFill>
              <a:latin typeface="Freestyle Script" panose="030804020302050B0404" pitchFamily="66" charset="0"/>
              <a:cs typeface="Arial" pitchFamily="34" charset="0"/>
            </a:rPr>
            <a:t>Bundle Buster </a:t>
          </a:r>
        </a:p>
      </xdr:txBody>
    </xdr:sp>
    <xdr:clientData/>
  </xdr:twoCellAnchor>
  <xdr:twoCellAnchor>
    <xdr:from>
      <xdr:col>1</xdr:col>
      <xdr:colOff>36888</xdr:colOff>
      <xdr:row>3</xdr:row>
      <xdr:rowOff>66675</xdr:rowOff>
    </xdr:from>
    <xdr:to>
      <xdr:col>1</xdr:col>
      <xdr:colOff>524353</xdr:colOff>
      <xdr:row>3</xdr:row>
      <xdr:rowOff>420399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38175" y="638175"/>
          <a:ext cx="4953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45720" rIns="0" bIns="0" anchor="t" upright="1"/>
        <a:lstStyle/>
        <a:p>
          <a:pPr algn="r" rtl="0">
            <a:defRPr sz="1000"/>
          </a:pPr>
          <a:r>
            <a:rPr lang="en-GB" sz="1800" b="1" i="0" u="none" strike="noStrike" baseline="0">
              <a:solidFill>
                <a:schemeClr val="tx2"/>
              </a:solidFill>
              <a:latin typeface="Freestyle Script" panose="030804020302050B0404" pitchFamily="66" charset="0"/>
              <a:cs typeface="Arial" pitchFamily="34" charset="0"/>
            </a:rPr>
            <a:t>The</a:t>
          </a:r>
        </a:p>
      </xdr:txBody>
    </xdr:sp>
    <xdr:clientData/>
  </xdr:twoCellAnchor>
  <xdr:twoCellAnchor editAs="oneCell">
    <xdr:from>
      <xdr:col>14</xdr:col>
      <xdr:colOff>190500</xdr:colOff>
      <xdr:row>2</xdr:row>
      <xdr:rowOff>133350</xdr:rowOff>
    </xdr:from>
    <xdr:to>
      <xdr:col>16</xdr:col>
      <xdr:colOff>314325</xdr:colOff>
      <xdr:row>3</xdr:row>
      <xdr:rowOff>131946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322910B-4FE4-4618-B23E-BB4F4A5F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866775"/>
          <a:ext cx="1343025" cy="189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343883</xdr:colOff>
      <xdr:row>3</xdr:row>
      <xdr:rowOff>739231</xdr:rowOff>
    </xdr:from>
    <xdr:to>
      <xdr:col>8</xdr:col>
      <xdr:colOff>284748</xdr:colOff>
      <xdr:row>6</xdr:row>
      <xdr:rowOff>72481</xdr:rowOff>
    </xdr:to>
    <xdr:sp macro="" textlink="">
      <xdr:nvSpPr>
        <xdr:cNvPr id="8" name="Arc 7">
          <a:extLst>
            <a:ext uri="{FF2B5EF4-FFF2-40B4-BE49-F238E27FC236}">
              <a16:creationId xmlns:a16="http://schemas.microsoft.com/office/drawing/2014/main" id="{6C3132B0-88AE-6AE5-0D13-7253FEC75D0F}"/>
            </a:ext>
          </a:extLst>
        </xdr:cNvPr>
        <xdr:cNvSpPr/>
      </xdr:nvSpPr>
      <xdr:spPr>
        <a:xfrm flipH="1">
          <a:off x="953483" y="1310731"/>
          <a:ext cx="4208065" cy="533400"/>
        </a:xfrm>
        <a:prstGeom prst="arc">
          <a:avLst/>
        </a:prstGeom>
        <a:ln w="28575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1543050</xdr:colOff>
      <xdr:row>5</xdr:row>
      <xdr:rowOff>104775</xdr:rowOff>
    </xdr:from>
    <xdr:to>
      <xdr:col>1</xdr:col>
      <xdr:colOff>152400</xdr:colOff>
      <xdr:row>7</xdr:row>
      <xdr:rowOff>9525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5A156A2F-4D83-BD96-3092-D35800367426}"/>
            </a:ext>
          </a:extLst>
        </xdr:cNvPr>
        <xdr:cNvSpPr/>
      </xdr:nvSpPr>
      <xdr:spPr>
        <a:xfrm rot="20276368">
          <a:off x="1543050" y="2066925"/>
          <a:ext cx="381000" cy="28575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1562100</xdr:colOff>
      <xdr:row>6</xdr:row>
      <xdr:rowOff>171449</xdr:rowOff>
    </xdr:from>
    <xdr:to>
      <xdr:col>1</xdr:col>
      <xdr:colOff>171450</xdr:colOff>
      <xdr:row>8</xdr:row>
      <xdr:rowOff>66674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DEC4601D-8832-4E3E-B534-24D37D89A249}"/>
            </a:ext>
          </a:extLst>
        </xdr:cNvPr>
        <xdr:cNvSpPr/>
      </xdr:nvSpPr>
      <xdr:spPr>
        <a:xfrm rot="20276368">
          <a:off x="1562100" y="2324099"/>
          <a:ext cx="381000" cy="28575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1603299</xdr:colOff>
      <xdr:row>8</xdr:row>
      <xdr:rowOff>67353</xdr:rowOff>
    </xdr:from>
    <xdr:to>
      <xdr:col>1</xdr:col>
      <xdr:colOff>166737</xdr:colOff>
      <xdr:row>9</xdr:row>
      <xdr:rowOff>119433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35818C2C-9BDF-4C07-AFA5-9286937EF480}"/>
            </a:ext>
          </a:extLst>
        </xdr:cNvPr>
        <xdr:cNvSpPr/>
      </xdr:nvSpPr>
      <xdr:spPr>
        <a:xfrm rot="20276368">
          <a:off x="1603299" y="2610528"/>
          <a:ext cx="335088" cy="24258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428625</xdr:colOff>
      <xdr:row>5</xdr:row>
      <xdr:rowOff>95250</xdr:rowOff>
    </xdr:from>
    <xdr:to>
      <xdr:col>17</xdr:col>
      <xdr:colOff>200025</xdr:colOff>
      <xdr:row>7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C8BA03E5-BF65-4A7E-A5C0-BFE18183CB8D}"/>
            </a:ext>
          </a:extLst>
        </xdr:cNvPr>
        <xdr:cNvSpPr/>
      </xdr:nvSpPr>
      <xdr:spPr>
        <a:xfrm rot="1356491">
          <a:off x="11344275" y="2181225"/>
          <a:ext cx="381000" cy="28575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438150</xdr:colOff>
      <xdr:row>7</xdr:row>
      <xdr:rowOff>0</xdr:rowOff>
    </xdr:from>
    <xdr:to>
      <xdr:col>17</xdr:col>
      <xdr:colOff>209550</xdr:colOff>
      <xdr:row>8</xdr:row>
      <xdr:rowOff>85725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2784E15D-42B0-4E9F-AA43-6B3EE4CCFFAD}"/>
            </a:ext>
          </a:extLst>
        </xdr:cNvPr>
        <xdr:cNvSpPr/>
      </xdr:nvSpPr>
      <xdr:spPr>
        <a:xfrm rot="1095477">
          <a:off x="11353800" y="2466975"/>
          <a:ext cx="381000" cy="28575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419100</xdr:colOff>
      <xdr:row>8</xdr:row>
      <xdr:rowOff>76201</xdr:rowOff>
    </xdr:from>
    <xdr:to>
      <xdr:col>17</xdr:col>
      <xdr:colOff>144588</xdr:colOff>
      <xdr:row>9</xdr:row>
      <xdr:rowOff>128281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CA75A0A3-91AF-468E-9410-C9D36EF3BA23}"/>
            </a:ext>
          </a:extLst>
        </xdr:cNvPr>
        <xdr:cNvSpPr/>
      </xdr:nvSpPr>
      <xdr:spPr>
        <a:xfrm rot="2062356">
          <a:off x="11334750" y="2743201"/>
          <a:ext cx="335088" cy="24258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486870</xdr:colOff>
      <xdr:row>0</xdr:row>
      <xdr:rowOff>313920</xdr:rowOff>
    </xdr:from>
    <xdr:to>
      <xdr:col>9</xdr:col>
      <xdr:colOff>221070</xdr:colOff>
      <xdr:row>1</xdr:row>
      <xdr:rowOff>315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D2AEF879-7F4F-4117-2744-7FF406404BBF}"/>
                </a:ext>
              </a:extLst>
            </xdr14:cNvPr>
            <xdr14:cNvContentPartPr/>
          </xdr14:nvContentPartPr>
          <xdr14:nvPr macro=""/>
          <xdr14:xfrm>
            <a:off x="6525720" y="313920"/>
            <a:ext cx="343800" cy="229320"/>
          </xdr14:xfrm>
        </xdr:contentPart>
      </mc:Choice>
      <mc:Fallback xmlns="">
        <xdr:pic>
          <xdr:nvPicPr>
            <xdr:cNvPr id="17" name="Ink 16">
              <a:extLst>
                <a:ext uri="{FF2B5EF4-FFF2-40B4-BE49-F238E27FC236}">
                  <a16:creationId xmlns:a16="http://schemas.microsoft.com/office/drawing/2014/main" id="{D2AEF879-7F4F-4117-2744-7FF406404BBF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6519600" y="307800"/>
              <a:ext cx="356040" cy="2415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607733</xdr:colOff>
      <xdr:row>1</xdr:row>
      <xdr:rowOff>118012</xdr:rowOff>
    </xdr:from>
    <xdr:to>
      <xdr:col>8</xdr:col>
      <xdr:colOff>1458659</xdr:colOff>
      <xdr:row>4</xdr:row>
      <xdr:rowOff>139833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2173708" y="457037"/>
          <a:ext cx="3966731" cy="1200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en-GB" sz="1200" b="1" i="0" u="none" strike="noStrike" baseline="0">
              <a:solidFill>
                <a:schemeClr val="tx1">
                  <a:lumMod val="85000"/>
                  <a:lumOff val="15000"/>
                </a:schemeClr>
              </a:solidFill>
              <a:latin typeface="Arial" pitchFamily="34" charset="0"/>
              <a:cs typeface="Arial" pitchFamily="34" charset="0"/>
            </a:rPr>
            <a:t>VOLVO LOGISTICS</a:t>
          </a:r>
        </a:p>
        <a:p>
          <a:pPr algn="l" rtl="0">
            <a:defRPr sz="1000"/>
          </a:pPr>
          <a:r>
            <a:rPr lang="en-GB" sz="1200" b="1" i="0" u="none" strike="noStrike" baseline="0">
              <a:solidFill>
                <a:schemeClr val="tx1">
                  <a:lumMod val="85000"/>
                  <a:lumOff val="15000"/>
                </a:schemeClr>
              </a:solidFill>
              <a:latin typeface="Arial" pitchFamily="34" charset="0"/>
              <a:cs typeface="Arial" pitchFamily="34" charset="0"/>
            </a:rPr>
            <a:t>QUALITY ASSURANCE PACKAGING  </a:t>
          </a:r>
        </a:p>
      </xdr:txBody>
    </xdr:sp>
    <xdr:clientData/>
  </xdr:twoCellAnchor>
  <xdr:oneCellAnchor>
    <xdr:from>
      <xdr:col>4</xdr:col>
      <xdr:colOff>533228</xdr:colOff>
      <xdr:row>2</xdr:row>
      <xdr:rowOff>76200</xdr:rowOff>
    </xdr:from>
    <xdr:ext cx="5990771" cy="42159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345576" y="882535"/>
          <a:ext cx="5925889" cy="421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altLang="zh-CN" sz="9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Kvalitetssäkring - förpackning , Assurance de la qualité- emballage ,Aapewnienie jakości - opakowania /,Arantia-embalagens de qualidade, </a:t>
          </a:r>
          <a:r>
            <a:rPr lang="ja-JP" altLang="en-US" sz="9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质量保证 </a:t>
          </a:r>
          <a:r>
            <a:rPr lang="en-US" altLang="ja-JP" sz="9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</a:t>
          </a:r>
          <a:r>
            <a:rPr lang="ja-JP" altLang="en-US" sz="9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包装</a:t>
          </a:r>
          <a:endParaRPr lang="en-GB" altLang="zh-CN" sz="900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altLang="zh-CN" sz="900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en-GB" sz="90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3</xdr:col>
      <xdr:colOff>4600</xdr:colOff>
      <xdr:row>3</xdr:row>
      <xdr:rowOff>106550</xdr:rowOff>
    </xdr:from>
    <xdr:to>
      <xdr:col>4</xdr:col>
      <xdr:colOff>395529</xdr:colOff>
      <xdr:row>4</xdr:row>
      <xdr:rowOff>96864</xdr:rowOff>
    </xdr:to>
    <xdr:sp macro="" textlink="">
      <xdr:nvSpPr>
        <xdr:cNvPr id="7" name="AutoShape 1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690723" y="1268923"/>
          <a:ext cx="1270781" cy="345483"/>
        </a:xfrm>
        <a:prstGeom prst="roundRect">
          <a:avLst>
            <a:gd name="adj" fmla="val 2111"/>
          </a:avLst>
        </a:prstGeom>
        <a:solidFill>
          <a:srgbClr val="F8F8F8"/>
        </a:solidFill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</xdr:spPr>
      <xdr:txBody>
        <a:bodyPr anchor="t"/>
        <a:lstStyle/>
        <a:p>
          <a:pPr algn="l"/>
          <a:r>
            <a:rPr lang="en-GB" sz="1600"/>
            <a:t>QAP 008A</a:t>
          </a:r>
        </a:p>
      </xdr:txBody>
    </xdr:sp>
    <xdr:clientData/>
  </xdr:twoCellAnchor>
  <xdr:twoCellAnchor>
    <xdr:from>
      <xdr:col>4</xdr:col>
      <xdr:colOff>523701</xdr:colOff>
      <xdr:row>3</xdr:row>
      <xdr:rowOff>95250</xdr:rowOff>
    </xdr:from>
    <xdr:to>
      <xdr:col>9</xdr:col>
      <xdr:colOff>4</xdr:colOff>
      <xdr:row>4</xdr:row>
      <xdr:rowOff>85725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2336049" y="1250719"/>
          <a:ext cx="5777175" cy="339610"/>
        </a:xfrm>
        <a:prstGeom prst="roundRect">
          <a:avLst>
            <a:gd name="adj" fmla="val 2111"/>
          </a:avLst>
        </a:prstGeom>
        <a:solidFill>
          <a:srgbClr val="F8F8F8"/>
        </a:solidFill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</xdr:spPr>
      <xdr:txBody>
        <a:bodyPr/>
        <a:lstStyle/>
        <a:p>
          <a:r>
            <a:rPr lang="en-GB" sz="2000" b="1"/>
            <a:t>LOAD / UN-LOAD SHEET </a:t>
          </a:r>
        </a:p>
      </xdr:txBody>
    </xdr:sp>
    <xdr:clientData/>
  </xdr:twoCellAnchor>
  <xdr:twoCellAnchor>
    <xdr:from>
      <xdr:col>4</xdr:col>
      <xdr:colOff>613474</xdr:colOff>
      <xdr:row>2</xdr:row>
      <xdr:rowOff>69133</xdr:rowOff>
    </xdr:from>
    <xdr:to>
      <xdr:col>8</xdr:col>
      <xdr:colOff>2780686</xdr:colOff>
      <xdr:row>2</xdr:row>
      <xdr:rowOff>72649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V="1">
          <a:off x="2179449" y="876336"/>
          <a:ext cx="5283017" cy="351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1</xdr:row>
      <xdr:rowOff>57150</xdr:rowOff>
    </xdr:from>
    <xdr:to>
      <xdr:col>15</xdr:col>
      <xdr:colOff>180975</xdr:colOff>
      <xdr:row>11</xdr:row>
      <xdr:rowOff>104775</xdr:rowOff>
    </xdr:to>
    <xdr:sp macro="" textlink="">
      <xdr:nvSpPr>
        <xdr:cNvPr id="7303" name="AutoShape 11">
          <a:extLst>
            <a:ext uri="{FF2B5EF4-FFF2-40B4-BE49-F238E27FC236}">
              <a16:creationId xmlns:a16="http://schemas.microsoft.com/office/drawing/2014/main" id="{00000000-0008-0000-0100-0000871C0000}"/>
            </a:ext>
          </a:extLst>
        </xdr:cNvPr>
        <xdr:cNvSpPr>
          <a:spLocks noChangeArrowheads="1"/>
        </xdr:cNvSpPr>
      </xdr:nvSpPr>
      <xdr:spPr bwMode="auto">
        <a:xfrm>
          <a:off x="523875" y="400050"/>
          <a:ext cx="9906000" cy="2914650"/>
        </a:xfrm>
        <a:prstGeom prst="roundRect">
          <a:avLst>
            <a:gd name="adj" fmla="val 401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11</xdr:row>
      <xdr:rowOff>200025</xdr:rowOff>
    </xdr:from>
    <xdr:to>
      <xdr:col>15</xdr:col>
      <xdr:colOff>152400</xdr:colOff>
      <xdr:row>121</xdr:row>
      <xdr:rowOff>171450</xdr:rowOff>
    </xdr:to>
    <xdr:sp macro="" textlink="">
      <xdr:nvSpPr>
        <xdr:cNvPr id="7304" name="AutoShape 11">
          <a:extLst>
            <a:ext uri="{FF2B5EF4-FFF2-40B4-BE49-F238E27FC236}">
              <a16:creationId xmlns:a16="http://schemas.microsoft.com/office/drawing/2014/main" id="{00000000-0008-0000-0100-0000881C0000}"/>
            </a:ext>
          </a:extLst>
        </xdr:cNvPr>
        <xdr:cNvSpPr>
          <a:spLocks noChangeArrowheads="1"/>
        </xdr:cNvSpPr>
      </xdr:nvSpPr>
      <xdr:spPr bwMode="auto">
        <a:xfrm>
          <a:off x="495300" y="3409950"/>
          <a:ext cx="9906000" cy="11887200"/>
        </a:xfrm>
        <a:prstGeom prst="roundRect">
          <a:avLst>
            <a:gd name="adj" fmla="val 7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11</xdr:row>
      <xdr:rowOff>257175</xdr:rowOff>
    </xdr:from>
    <xdr:to>
      <xdr:col>4</xdr:col>
      <xdr:colOff>327158</xdr:colOff>
      <xdr:row>12</xdr:row>
      <xdr:rowOff>219075</xdr:rowOff>
    </xdr:to>
    <xdr:sp macro="[0]!submit5" textlink="">
      <xdr:nvSpPr>
        <xdr:cNvPr id="13" name="Rounded Rectang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774296" y="3440950"/>
          <a:ext cx="1336741" cy="244532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 b="1">
              <a:solidFill>
                <a:schemeClr val="tx2"/>
              </a:solidFill>
            </a:rPr>
            <a:t>SUBMIT</a:t>
          </a:r>
        </a:p>
      </xdr:txBody>
    </xdr:sp>
    <xdr:clientData/>
  </xdr:twoCellAnchor>
  <xdr:oneCellAnchor>
    <xdr:from>
      <xdr:col>4</xdr:col>
      <xdr:colOff>365414</xdr:colOff>
      <xdr:row>11</xdr:row>
      <xdr:rowOff>142875</xdr:rowOff>
    </xdr:from>
    <xdr:ext cx="3612643" cy="421599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158712" y="3326650"/>
          <a:ext cx="3633957" cy="421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altLang="zh-CN" sz="900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GB" sz="9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TO ENSURE ACURATE REPORTS  CLICK  SUBMIT BUTTON </a:t>
          </a:r>
        </a:p>
      </xdr:txBody>
    </xdr:sp>
    <xdr:clientData/>
  </xdr:oneCellAnchor>
  <xdr:twoCellAnchor>
    <xdr:from>
      <xdr:col>16</xdr:col>
      <xdr:colOff>102347</xdr:colOff>
      <xdr:row>5</xdr:row>
      <xdr:rowOff>123826</xdr:rowOff>
    </xdr:from>
    <xdr:to>
      <xdr:col>18</xdr:col>
      <xdr:colOff>234599</xdr:colOff>
      <xdr:row>6</xdr:row>
      <xdr:rowOff>257176</xdr:rowOff>
    </xdr:to>
    <xdr:sp macro="" textlink="">
      <xdr:nvSpPr>
        <xdr:cNvPr id="15" name="Pentagon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flipH="1">
          <a:off x="11907632" y="1778059"/>
          <a:ext cx="1514440" cy="282979"/>
        </a:xfrm>
        <a:prstGeom prst="homePlate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</a:rPr>
            <a:t>OPTIONAL FIELDS</a:t>
          </a:r>
        </a:p>
      </xdr:txBody>
    </xdr:sp>
    <xdr:clientData/>
  </xdr:twoCellAnchor>
  <xdr:twoCellAnchor>
    <xdr:from>
      <xdr:col>16</xdr:col>
      <xdr:colOff>121400</xdr:colOff>
      <xdr:row>7</xdr:row>
      <xdr:rowOff>95250</xdr:rowOff>
    </xdr:from>
    <xdr:to>
      <xdr:col>18</xdr:col>
      <xdr:colOff>243933</xdr:colOff>
      <xdr:row>8</xdr:row>
      <xdr:rowOff>232317</xdr:rowOff>
    </xdr:to>
    <xdr:sp macro="" textlink="">
      <xdr:nvSpPr>
        <xdr:cNvPr id="16" name="Pentago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 flipH="1">
          <a:off x="11179693" y="2313878"/>
          <a:ext cx="1330581" cy="288073"/>
        </a:xfrm>
        <a:prstGeom prst="homePlate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</a:rPr>
            <a:t>OPTIONAL FIELDS</a:t>
          </a:r>
        </a:p>
      </xdr:txBody>
    </xdr:sp>
    <xdr:clientData/>
  </xdr:twoCellAnchor>
  <xdr:oneCellAnchor>
    <xdr:from>
      <xdr:col>2</xdr:col>
      <xdr:colOff>177338</xdr:colOff>
      <xdr:row>12</xdr:row>
      <xdr:rowOff>219075</xdr:rowOff>
    </xdr:from>
    <xdr:ext cx="5974943" cy="21907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754553" y="3685482"/>
          <a:ext cx="6161660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GB" sz="9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PLEASE NOTE :  BUNDLES TO PIECES ONLY. DO NOT ENTER THE SAME BUNDLE TYPE TWICE !</a:t>
          </a:r>
        </a:p>
      </xdr:txBody>
    </xdr:sp>
    <xdr:clientData/>
  </xdr:oneCellAnchor>
  <xdr:twoCellAnchor>
    <xdr:from>
      <xdr:col>10</xdr:col>
      <xdr:colOff>158288</xdr:colOff>
      <xdr:row>2</xdr:row>
      <xdr:rowOff>35720</xdr:rowOff>
    </xdr:from>
    <xdr:to>
      <xdr:col>14</xdr:col>
      <xdr:colOff>392791</xdr:colOff>
      <xdr:row>3</xdr:row>
      <xdr:rowOff>259557</xdr:rowOff>
    </xdr:to>
    <xdr:sp macro="" textlink="">
      <xdr:nvSpPr>
        <xdr:cNvPr id="18" name="Text Box 1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7718757" y="845345"/>
          <a:ext cx="268719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45720" rIns="0" bIns="0" anchor="t" upright="1"/>
        <a:lstStyle/>
        <a:p>
          <a:pPr algn="r" rtl="0">
            <a:defRPr sz="1000"/>
          </a:pPr>
          <a:r>
            <a:rPr lang="en-GB" sz="4800" b="0" i="0" u="none" strike="noStrike" baseline="0">
              <a:solidFill>
                <a:schemeClr val="tx2"/>
              </a:solidFill>
              <a:latin typeface="Freestyle Script" panose="030804020302050B0404" pitchFamily="66" charset="0"/>
              <a:cs typeface="Arial" pitchFamily="34" charset="0"/>
            </a:rPr>
            <a:t>Bundle Buster </a:t>
          </a:r>
        </a:p>
      </xdr:txBody>
    </xdr:sp>
    <xdr:clientData/>
  </xdr:twoCellAnchor>
  <xdr:twoCellAnchor>
    <xdr:from>
      <xdr:col>8</xdr:col>
      <xdr:colOff>1328305</xdr:colOff>
      <xdr:row>11</xdr:row>
      <xdr:rowOff>276225</xdr:rowOff>
    </xdr:from>
    <xdr:to>
      <xdr:col>8</xdr:col>
      <xdr:colOff>2348413</xdr:colOff>
      <xdr:row>12</xdr:row>
      <xdr:rowOff>219075</xdr:rowOff>
    </xdr:to>
    <xdr:sp macro="[0]!_xludf.clear" textlink="">
      <xdr:nvSpPr>
        <xdr:cNvPr id="19" name="Rounded Rectangl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6735561" y="3460000"/>
          <a:ext cx="1153140" cy="225482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 b="1">
              <a:solidFill>
                <a:schemeClr val="tx2"/>
              </a:solidFill>
            </a:rPr>
            <a:t>CLEAR</a:t>
          </a:r>
        </a:p>
      </xdr:txBody>
    </xdr:sp>
    <xdr:clientData/>
  </xdr:twoCellAnchor>
  <xdr:twoCellAnchor>
    <xdr:from>
      <xdr:col>8</xdr:col>
      <xdr:colOff>2526896</xdr:colOff>
      <xdr:row>2</xdr:row>
      <xdr:rowOff>200025</xdr:rowOff>
    </xdr:from>
    <xdr:to>
      <xdr:col>10</xdr:col>
      <xdr:colOff>532362</xdr:colOff>
      <xdr:row>3</xdr:row>
      <xdr:rowOff>209550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8077027" y="1006360"/>
          <a:ext cx="718132" cy="358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45720" rIns="0" bIns="0" anchor="t" upright="1"/>
        <a:lstStyle/>
        <a:p>
          <a:pPr algn="r" rtl="0">
            <a:defRPr sz="1000"/>
          </a:pPr>
          <a:r>
            <a:rPr lang="en-GB" sz="1800" b="1" i="0" u="none" strike="noStrike" baseline="0">
              <a:solidFill>
                <a:schemeClr val="tx2"/>
              </a:solidFill>
              <a:latin typeface="Freestyle Script" panose="030804020302050B0404" pitchFamily="66" charset="0"/>
              <a:cs typeface="Arial" pitchFamily="34" charset="0"/>
            </a:rPr>
            <a:t>The</a:t>
          </a:r>
        </a:p>
      </xdr:txBody>
    </xdr:sp>
    <xdr:clientData/>
  </xdr:twoCellAnchor>
  <xdr:twoCellAnchor>
    <xdr:from>
      <xdr:col>2</xdr:col>
      <xdr:colOff>152881</xdr:colOff>
      <xdr:row>2</xdr:row>
      <xdr:rowOff>309159</xdr:rowOff>
    </xdr:from>
    <xdr:to>
      <xdr:col>4</xdr:col>
      <xdr:colOff>208742</xdr:colOff>
      <xdr:row>3</xdr:row>
      <xdr:rowOff>222142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645275" y="1116362"/>
          <a:ext cx="1129442" cy="2681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700"/>
            <a:t>FORM NO.</a:t>
          </a:r>
        </a:p>
      </xdr:txBody>
    </xdr:sp>
    <xdr:clientData/>
  </xdr:twoCellAnchor>
  <xdr:twoCellAnchor>
    <xdr:from>
      <xdr:col>16</xdr:col>
      <xdr:colOff>121400</xdr:colOff>
      <xdr:row>10</xdr:row>
      <xdr:rowOff>47625</xdr:rowOff>
    </xdr:from>
    <xdr:to>
      <xdr:col>18</xdr:col>
      <xdr:colOff>271346</xdr:colOff>
      <xdr:row>10</xdr:row>
      <xdr:rowOff>323850</xdr:rowOff>
    </xdr:to>
    <xdr:sp macro="" textlink="">
      <xdr:nvSpPr>
        <xdr:cNvPr id="23" name="Pentagon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 flipH="1">
          <a:off x="11936210" y="2840701"/>
          <a:ext cx="1522807" cy="276225"/>
        </a:xfrm>
        <a:prstGeom prst="homePlate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</a:rPr>
            <a:t>OPTIONAL FIELDS</a:t>
          </a:r>
        </a:p>
      </xdr:txBody>
    </xdr:sp>
    <xdr:clientData/>
  </xdr:twoCellAnchor>
  <xdr:twoCellAnchor>
    <xdr:from>
      <xdr:col>18</xdr:col>
      <xdr:colOff>366069</xdr:colOff>
      <xdr:row>1</xdr:row>
      <xdr:rowOff>141357</xdr:rowOff>
    </xdr:from>
    <xdr:to>
      <xdr:col>24</xdr:col>
      <xdr:colOff>487493</xdr:colOff>
      <xdr:row>32</xdr:row>
      <xdr:rowOff>118898</xdr:rowOff>
    </xdr:to>
    <xdr:sp macro="" textlink="">
      <xdr:nvSpPr>
        <xdr:cNvPr id="24" name="Rounded Rectangular Callout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2641547" y="483829"/>
          <a:ext cx="3974233" cy="7940013"/>
        </a:xfrm>
        <a:prstGeom prst="wedgeRoundRectCallout">
          <a:avLst>
            <a:gd name="adj1" fmla="val -77540"/>
            <a:gd name="adj2" fmla="val 79610"/>
            <a:gd name="adj3" fmla="val 16667"/>
          </a:avLst>
        </a:prstGeom>
        <a:solidFill>
          <a:sysClr val="window" lastClr="FFFFFF"/>
        </a:solidFill>
        <a:ln w="34925">
          <a:solidFill>
            <a:schemeClr val="tx1"/>
          </a:solidFill>
        </a:ln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lang="en-GB" sz="1400" b="1">
              <a:solidFill>
                <a:schemeClr val="tx1">
                  <a:lumMod val="50000"/>
                  <a:lumOff val="50000"/>
                </a:schemeClr>
              </a:solidFill>
              <a:latin typeface="+mj-lt"/>
            </a:rPr>
            <a:t>      Whats new since the last version ?</a:t>
          </a:r>
        </a:p>
        <a:p>
          <a:pPr algn="l">
            <a:lnSpc>
              <a:spcPts val="2400"/>
            </a:lnSpc>
          </a:pPr>
          <a:endParaRPr lang="en-GB" sz="2400" b="1">
            <a:solidFill>
              <a:schemeClr val="tx1">
                <a:lumMod val="50000"/>
                <a:lumOff val="50000"/>
              </a:schemeClr>
            </a:solidFill>
            <a:latin typeface="Bradley Hand ITC" panose="03070402050302030203" pitchFamily="66" charset="0"/>
          </a:endParaRPr>
        </a:p>
      </xdr:txBody>
    </xdr:sp>
    <xdr:clientData/>
  </xdr:twoCellAnchor>
  <xdr:twoCellAnchor editAs="oneCell">
    <xdr:from>
      <xdr:col>22</xdr:col>
      <xdr:colOff>86790</xdr:colOff>
      <xdr:row>21</xdr:row>
      <xdr:rowOff>235065</xdr:rowOff>
    </xdr:from>
    <xdr:to>
      <xdr:col>24</xdr:col>
      <xdr:colOff>348475</xdr:colOff>
      <xdr:row>29</xdr:row>
      <xdr:rowOff>19907</xdr:rowOff>
    </xdr:to>
    <xdr:pic>
      <xdr:nvPicPr>
        <xdr:cNvPr id="7316" name="Picture 25">
          <a:extLst>
            <a:ext uri="{FF2B5EF4-FFF2-40B4-BE49-F238E27FC236}">
              <a16:creationId xmlns:a16="http://schemas.microsoft.com/office/drawing/2014/main" id="{00000000-0008-0000-0100-00009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6699" y="5822291"/>
          <a:ext cx="1469733" cy="1736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372549</xdr:colOff>
      <xdr:row>13</xdr:row>
      <xdr:rowOff>48801</xdr:rowOff>
    </xdr:from>
    <xdr:to>
      <xdr:col>20</xdr:col>
      <xdr:colOff>541748</xdr:colOff>
      <xdr:row>84</xdr:row>
      <xdr:rowOff>29751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1427970" y="3997930"/>
          <a:ext cx="2609312" cy="1713665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600" b="1" baseline="0">
              <a:solidFill>
                <a:schemeClr val="tx2"/>
              </a:solidFill>
              <a:latin typeface="Bradley Hand ITC" panose="03070402050302030203" pitchFamily="66" charset="0"/>
            </a:rPr>
            <a:t> </a:t>
          </a:r>
        </a:p>
      </xdr:txBody>
    </xdr:sp>
    <xdr:clientData/>
  </xdr:twoCellAnchor>
  <xdr:twoCellAnchor>
    <xdr:from>
      <xdr:col>19</xdr:col>
      <xdr:colOff>341768</xdr:colOff>
      <xdr:row>1</xdr:row>
      <xdr:rowOff>331772</xdr:rowOff>
    </xdr:from>
    <xdr:to>
      <xdr:col>24</xdr:col>
      <xdr:colOff>418171</xdr:colOff>
      <xdr:row>29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EE2458B8-5791-4D98-A2F8-7FF7C76CB509}"/>
            </a:ext>
          </a:extLst>
        </xdr:cNvPr>
        <xdr:cNvSpPr/>
      </xdr:nvSpPr>
      <xdr:spPr>
        <a:xfrm>
          <a:off x="13212134" y="680248"/>
          <a:ext cx="3293994" cy="68700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 b="1" baseline="0">
              <a:solidFill>
                <a:schemeClr val="tx2"/>
              </a:solidFill>
              <a:latin typeface="Bradley Hand ITC" panose="03070402050302030203" pitchFamily="66" charset="0"/>
            </a:rPr>
            <a:t> </a:t>
          </a:r>
        </a:p>
        <a:p>
          <a:pPr algn="l"/>
          <a:endParaRPr lang="en-GB" sz="1600" b="1" baseline="0">
            <a:solidFill>
              <a:schemeClr val="tx2"/>
            </a:solidFill>
            <a:latin typeface="Bradley Hand ITC" panose="03070402050302030203" pitchFamily="66" charset="0"/>
          </a:endParaRPr>
        </a:p>
        <a:p>
          <a:pPr algn="l"/>
          <a:r>
            <a:rPr lang="en-GB" sz="1600" b="1" baseline="0">
              <a:solidFill>
                <a:schemeClr val="tx2"/>
              </a:solidFill>
              <a:latin typeface="Bradley Hand ITC" panose="03070402050302030203" pitchFamily="66" charset="0"/>
            </a:rPr>
            <a:t>EMB 500 / 600  - WK 33 Bundle QTY Change</a:t>
          </a:r>
        </a:p>
        <a:p>
          <a:pPr algn="l"/>
          <a:endParaRPr lang="en-GB" sz="1600" b="1" baseline="0">
            <a:solidFill>
              <a:schemeClr val="tx2"/>
            </a:solidFill>
            <a:latin typeface="Bradley Hand ITC" panose="03070402050302030203" pitchFamily="66" charset="0"/>
          </a:endParaRPr>
        </a:p>
      </xdr:txBody>
    </xdr:sp>
    <xdr:clientData/>
  </xdr:twoCellAnchor>
  <xdr:twoCellAnchor editAs="oneCell">
    <xdr:from>
      <xdr:col>12</xdr:col>
      <xdr:colOff>409575</xdr:colOff>
      <xdr:row>1</xdr:row>
      <xdr:rowOff>200641</xdr:rowOff>
    </xdr:from>
    <xdr:to>
      <xdr:col>14</xdr:col>
      <xdr:colOff>486083</xdr:colOff>
      <xdr:row>1</xdr:row>
      <xdr:rowOff>389737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4A5CF448-71F2-4E04-AC2F-1F02C501F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6430" y="546306"/>
          <a:ext cx="1343947" cy="189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174448</xdr:colOff>
      <xdr:row>1</xdr:row>
      <xdr:rowOff>169514</xdr:rowOff>
    </xdr:from>
    <xdr:to>
      <xdr:col>4</xdr:col>
      <xdr:colOff>399466</xdr:colOff>
      <xdr:row>1</xdr:row>
      <xdr:rowOff>454841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E7AB165-05F6-4F1D-A787-161F150CE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842" y="508539"/>
          <a:ext cx="1391527" cy="285327"/>
        </a:xfrm>
        <a:prstGeom prst="rect">
          <a:avLst/>
        </a:prstGeom>
      </xdr:spPr>
    </xdr:pic>
    <xdr:clientData/>
  </xdr:twoCellAnchor>
  <xdr:twoCellAnchor>
    <xdr:from>
      <xdr:col>10</xdr:col>
      <xdr:colOff>460497</xdr:colOff>
      <xdr:row>3</xdr:row>
      <xdr:rowOff>320097</xdr:rowOff>
    </xdr:from>
    <xdr:to>
      <xdr:col>18</xdr:col>
      <xdr:colOff>59149</xdr:colOff>
      <xdr:row>6</xdr:row>
      <xdr:rowOff>186747</xdr:rowOff>
    </xdr:to>
    <xdr:sp macro="" textlink="">
      <xdr:nvSpPr>
        <xdr:cNvPr id="8" name="Arc 7">
          <a:extLst>
            <a:ext uri="{FF2B5EF4-FFF2-40B4-BE49-F238E27FC236}">
              <a16:creationId xmlns:a16="http://schemas.microsoft.com/office/drawing/2014/main" id="{A0184C08-F839-4872-B72D-F28F7C16AD31}"/>
            </a:ext>
          </a:extLst>
        </xdr:cNvPr>
        <xdr:cNvSpPr/>
      </xdr:nvSpPr>
      <xdr:spPr>
        <a:xfrm rot="185086" flipH="1">
          <a:off x="8138576" y="1481682"/>
          <a:ext cx="4186914" cy="517138"/>
        </a:xfrm>
        <a:prstGeom prst="arc">
          <a:avLst/>
        </a:prstGeom>
        <a:ln w="28575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</xdr:colOff>
      <xdr:row>2</xdr:row>
      <xdr:rowOff>103563</xdr:rowOff>
    </xdr:from>
    <xdr:to>
      <xdr:col>21</xdr:col>
      <xdr:colOff>309497</xdr:colOff>
      <xdr:row>4</xdr:row>
      <xdr:rowOff>76264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2752724" y="485775"/>
          <a:ext cx="43910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en-GB" sz="1600" b="1" i="0" u="none" strike="noStrike" baseline="0">
              <a:solidFill>
                <a:schemeClr val="tx1">
                  <a:lumMod val="85000"/>
                  <a:lumOff val="15000"/>
                </a:schemeClr>
              </a:solidFill>
              <a:latin typeface="Arial" pitchFamily="34" charset="0"/>
              <a:cs typeface="Arial" pitchFamily="34" charset="0"/>
            </a:rPr>
            <a:t>VOLVO LOGISTICS PACKAGING  </a:t>
          </a:r>
        </a:p>
      </xdr:txBody>
    </xdr:sp>
    <xdr:clientData/>
  </xdr:twoCellAnchor>
  <xdr:twoCellAnchor>
    <xdr:from>
      <xdr:col>2</xdr:col>
      <xdr:colOff>18256</xdr:colOff>
      <xdr:row>5</xdr:row>
      <xdr:rowOff>207963</xdr:rowOff>
    </xdr:from>
    <xdr:to>
      <xdr:col>2</xdr:col>
      <xdr:colOff>1051322</xdr:colOff>
      <xdr:row>5</xdr:row>
      <xdr:rowOff>481013</xdr:rowOff>
    </xdr:to>
    <xdr:sp macro="" textlink="">
      <xdr:nvSpPr>
        <xdr:cNvPr id="5" name="AutoShape 1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673100" y="1477963"/>
          <a:ext cx="1033066" cy="273050"/>
        </a:xfrm>
        <a:prstGeom prst="roundRect">
          <a:avLst>
            <a:gd name="adj" fmla="val 2111"/>
          </a:avLst>
        </a:prstGeom>
        <a:solidFill>
          <a:srgbClr val="F8F8F8"/>
        </a:solidFill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</xdr:spPr>
      <xdr:txBody>
        <a:bodyPr anchor="t"/>
        <a:lstStyle/>
        <a:p>
          <a:pPr algn="ctr"/>
          <a:r>
            <a:rPr lang="en-GB" sz="1400" b="0"/>
            <a:t>QAP 008B</a:t>
          </a:r>
        </a:p>
      </xdr:txBody>
    </xdr:sp>
    <xdr:clientData/>
  </xdr:twoCellAnchor>
  <xdr:twoCellAnchor>
    <xdr:from>
      <xdr:col>1</xdr:col>
      <xdr:colOff>133350</xdr:colOff>
      <xdr:row>1</xdr:row>
      <xdr:rowOff>114300</xdr:rowOff>
    </xdr:from>
    <xdr:to>
      <xdr:col>25</xdr:col>
      <xdr:colOff>152400</xdr:colOff>
      <xdr:row>11</xdr:row>
      <xdr:rowOff>95250</xdr:rowOff>
    </xdr:to>
    <xdr:sp macro="" textlink="">
      <xdr:nvSpPr>
        <xdr:cNvPr id="8228" name="AutoShape 11">
          <a:extLst>
            <a:ext uri="{FF2B5EF4-FFF2-40B4-BE49-F238E27FC236}">
              <a16:creationId xmlns:a16="http://schemas.microsoft.com/office/drawing/2014/main" id="{00000000-0008-0000-0200-000024200000}"/>
            </a:ext>
          </a:extLst>
        </xdr:cNvPr>
        <xdr:cNvSpPr>
          <a:spLocks noChangeArrowheads="1"/>
        </xdr:cNvSpPr>
      </xdr:nvSpPr>
      <xdr:spPr bwMode="auto">
        <a:xfrm>
          <a:off x="428625" y="514350"/>
          <a:ext cx="10810875" cy="2790825"/>
        </a:xfrm>
        <a:prstGeom prst="roundRect">
          <a:avLst>
            <a:gd name="adj" fmla="val 401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266700</xdr:rowOff>
    </xdr:from>
    <xdr:to>
      <xdr:col>25</xdr:col>
      <xdr:colOff>0</xdr:colOff>
      <xdr:row>5</xdr:row>
      <xdr:rowOff>161925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2495550" y="981075"/>
          <a:ext cx="6505575" cy="333375"/>
        </a:xfrm>
        <a:prstGeom prst="roundRect">
          <a:avLst>
            <a:gd name="adj" fmla="val 2111"/>
          </a:avLst>
        </a:prstGeom>
        <a:solidFill>
          <a:srgbClr val="F8F8F8"/>
        </a:solidFill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</xdr:spPr>
      <xdr:txBody>
        <a:bodyPr anchor="ctr"/>
        <a:lstStyle/>
        <a:p>
          <a:r>
            <a:rPr lang="en-GB" sz="2000" b="1"/>
            <a:t>PACKAGING RECEIPT PIECES -  CHECK SHEET  </a:t>
          </a:r>
        </a:p>
      </xdr:txBody>
    </xdr:sp>
    <xdr:clientData/>
  </xdr:twoCellAnchor>
  <xdr:twoCellAnchor>
    <xdr:from>
      <xdr:col>4</xdr:col>
      <xdr:colOff>0</xdr:colOff>
      <xdr:row>4</xdr:row>
      <xdr:rowOff>142875</xdr:rowOff>
    </xdr:from>
    <xdr:to>
      <xdr:col>24</xdr:col>
      <xdr:colOff>580847</xdr:colOff>
      <xdr:row>4</xdr:row>
      <xdr:rowOff>142875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2495550" y="857250"/>
          <a:ext cx="6477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167813</xdr:colOff>
      <xdr:row>4</xdr:row>
      <xdr:rowOff>66674</xdr:rowOff>
    </xdr:from>
    <xdr:to>
      <xdr:col>28</xdr:col>
      <xdr:colOff>158288</xdr:colOff>
      <xdr:row>13</xdr:row>
      <xdr:rowOff>209550</xdr:rowOff>
    </xdr:to>
    <xdr:sp macro="" textlink="">
      <xdr:nvSpPr>
        <xdr:cNvPr id="18" name="Up Arrow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0506075" y="781049"/>
          <a:ext cx="1209675" cy="1943101"/>
        </a:xfrm>
        <a:prstGeom prst="upArrow">
          <a:avLst>
            <a:gd name="adj1" fmla="val 72047"/>
            <a:gd name="adj2" fmla="val 50000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1200"/>
            </a:lnSpc>
          </a:pPr>
          <a:r>
            <a:rPr lang="en-GB" sz="1100">
              <a:solidFill>
                <a:schemeClr val="tx2"/>
              </a:solidFill>
            </a:rPr>
            <a:t>Ensure that Lower page is fully scrolled up.</a:t>
          </a:r>
        </a:p>
        <a:p>
          <a:pPr algn="ctr">
            <a:lnSpc>
              <a:spcPts val="1200"/>
            </a:lnSpc>
          </a:pPr>
          <a:endParaRPr lang="en-GB" sz="1100">
            <a:solidFill>
              <a:schemeClr val="tx2"/>
            </a:solidFill>
          </a:endParaRPr>
        </a:p>
        <a:p>
          <a:pPr algn="ctr">
            <a:lnSpc>
              <a:spcPts val="1200"/>
            </a:lnSpc>
          </a:pPr>
          <a:r>
            <a:rPr lang="en-GB" sz="1100">
              <a:solidFill>
                <a:schemeClr val="tx2"/>
              </a:solidFill>
            </a:rPr>
            <a:t>Shaded line should be visible </a:t>
          </a:r>
        </a:p>
      </xdr:txBody>
    </xdr:sp>
    <xdr:clientData/>
  </xdr:twoCellAnchor>
  <xdr:twoCellAnchor>
    <xdr:from>
      <xdr:col>1</xdr:col>
      <xdr:colOff>133350</xdr:colOff>
      <xdr:row>11</xdr:row>
      <xdr:rowOff>152400</xdr:rowOff>
    </xdr:from>
    <xdr:to>
      <xdr:col>25</xdr:col>
      <xdr:colOff>152400</xdr:colOff>
      <xdr:row>650</xdr:row>
      <xdr:rowOff>85725</xdr:rowOff>
    </xdr:to>
    <xdr:sp macro="" textlink="">
      <xdr:nvSpPr>
        <xdr:cNvPr id="8232" name="AutoShape 11">
          <a:extLst>
            <a:ext uri="{FF2B5EF4-FFF2-40B4-BE49-F238E27FC236}">
              <a16:creationId xmlns:a16="http://schemas.microsoft.com/office/drawing/2014/main" id="{00000000-0008-0000-0200-000028200000}"/>
            </a:ext>
          </a:extLst>
        </xdr:cNvPr>
        <xdr:cNvSpPr>
          <a:spLocks noChangeArrowheads="1"/>
        </xdr:cNvSpPr>
      </xdr:nvSpPr>
      <xdr:spPr bwMode="auto">
        <a:xfrm>
          <a:off x="428625" y="3362325"/>
          <a:ext cx="10810875" cy="695325"/>
        </a:xfrm>
        <a:prstGeom prst="roundRect">
          <a:avLst>
            <a:gd name="adj" fmla="val 129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333354</xdr:colOff>
      <xdr:row>4</xdr:row>
      <xdr:rowOff>381794</xdr:rowOff>
    </xdr:from>
    <xdr:to>
      <xdr:col>2</xdr:col>
      <xdr:colOff>939962</xdr:colOff>
      <xdr:row>5</xdr:row>
      <xdr:rowOff>205582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631010" y="1215232"/>
          <a:ext cx="963796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700"/>
            <a:t>FORM NO.</a:t>
          </a:r>
        </a:p>
      </xdr:txBody>
    </xdr:sp>
    <xdr:clientData/>
  </xdr:twoCellAnchor>
  <xdr:twoCellAnchor>
    <xdr:from>
      <xdr:col>25</xdr:col>
      <xdr:colOff>196387</xdr:colOff>
      <xdr:row>14</xdr:row>
      <xdr:rowOff>19050</xdr:rowOff>
    </xdr:from>
    <xdr:to>
      <xdr:col>25</xdr:col>
      <xdr:colOff>291909</xdr:colOff>
      <xdr:row>15</xdr:row>
      <xdr:rowOff>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10248899" y="2838450"/>
          <a:ext cx="85725" cy="8572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17838</xdr:colOff>
      <xdr:row>0</xdr:row>
      <xdr:rowOff>45641</xdr:rowOff>
    </xdr:from>
    <xdr:to>
      <xdr:col>2</xdr:col>
      <xdr:colOff>1000934</xdr:colOff>
      <xdr:row>0</xdr:row>
      <xdr:rowOff>236141</xdr:rowOff>
    </xdr:to>
    <xdr:sp macro="[0]!copysheet" textlink="">
      <xdr:nvSpPr>
        <xdr:cNvPr id="17" name="Rounded 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315494" y="45641"/>
          <a:ext cx="1340284" cy="190500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900" b="1">
              <a:solidFill>
                <a:schemeClr val="tx2"/>
              </a:solidFill>
            </a:rPr>
            <a:t>COPY SHEET</a:t>
          </a:r>
        </a:p>
      </xdr:txBody>
    </xdr:sp>
    <xdr:clientData/>
  </xdr:twoCellAnchor>
  <xdr:twoCellAnchor>
    <xdr:from>
      <xdr:col>2</xdr:col>
      <xdr:colOff>17838</xdr:colOff>
      <xdr:row>7</xdr:row>
      <xdr:rowOff>0</xdr:rowOff>
    </xdr:from>
    <xdr:to>
      <xdr:col>2</xdr:col>
      <xdr:colOff>981552</xdr:colOff>
      <xdr:row>7</xdr:row>
      <xdr:rowOff>266700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981075" y="2047875"/>
          <a:ext cx="9620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700"/>
            <a:t>VERSION</a:t>
          </a:r>
        </a:p>
      </xdr:txBody>
    </xdr:sp>
    <xdr:clientData/>
  </xdr:twoCellAnchor>
  <xdr:twoCellAnchor editAs="oneCell">
    <xdr:from>
      <xdr:col>23</xdr:col>
      <xdr:colOff>146340</xdr:colOff>
      <xdr:row>2</xdr:row>
      <xdr:rowOff>86356</xdr:rowOff>
    </xdr:from>
    <xdr:to>
      <xdr:col>24</xdr:col>
      <xdr:colOff>480861</xdr:colOff>
      <xdr:row>3</xdr:row>
      <xdr:rowOff>60062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4FCBA65-02AE-4647-97BB-CFCA5E50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0324" y="602294"/>
          <a:ext cx="939755" cy="132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327422</xdr:colOff>
      <xdr:row>3</xdr:row>
      <xdr:rowOff>19844</xdr:rowOff>
    </xdr:from>
    <xdr:to>
      <xdr:col>3</xdr:col>
      <xdr:colOff>414337</xdr:colOff>
      <xdr:row>4</xdr:row>
      <xdr:rowOff>171283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8406FD-E5E1-4317-87D9-547D8EE87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078" y="694532"/>
          <a:ext cx="1505743" cy="310189"/>
        </a:xfrm>
        <a:prstGeom prst="rect">
          <a:avLst/>
        </a:prstGeom>
      </xdr:spPr>
    </xdr:pic>
    <xdr:clientData/>
  </xdr:twoCellAnchor>
  <xdr:twoCellAnchor>
    <xdr:from>
      <xdr:col>1</xdr:col>
      <xdr:colOff>119064</xdr:colOff>
      <xdr:row>651</xdr:row>
      <xdr:rowOff>69454</xdr:rowOff>
    </xdr:from>
    <xdr:to>
      <xdr:col>17</xdr:col>
      <xdr:colOff>396875</xdr:colOff>
      <xdr:row>659</xdr:row>
      <xdr:rowOff>100012</xdr:rowOff>
    </xdr:to>
    <xdr:sp macro="" textlink="">
      <xdr:nvSpPr>
        <xdr:cNvPr id="6" name="AutoShape 11">
          <a:extLst>
            <a:ext uri="{FF2B5EF4-FFF2-40B4-BE49-F238E27FC236}">
              <a16:creationId xmlns:a16="http://schemas.microsoft.com/office/drawing/2014/main" id="{0EC9EA45-710C-47FD-88E6-477E88CC5A50}"/>
            </a:ext>
          </a:extLst>
        </xdr:cNvPr>
        <xdr:cNvSpPr>
          <a:spLocks noChangeArrowheads="1"/>
        </xdr:cNvSpPr>
      </xdr:nvSpPr>
      <xdr:spPr bwMode="auto">
        <a:xfrm>
          <a:off x="416720" y="5595938"/>
          <a:ext cx="8116093" cy="1489074"/>
        </a:xfrm>
        <a:prstGeom prst="roundRect">
          <a:avLst>
            <a:gd name="adj" fmla="val 401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99218</xdr:colOff>
      <xdr:row>652</xdr:row>
      <xdr:rowOff>119063</xdr:rowOff>
    </xdr:from>
    <xdr:to>
      <xdr:col>2</xdr:col>
      <xdr:colOff>972344</xdr:colOff>
      <xdr:row>657</xdr:row>
      <xdr:rowOff>155237</xdr:rowOff>
    </xdr:to>
    <xdr:pic>
      <xdr:nvPicPr>
        <xdr:cNvPr id="7" name="Graphic 2">
          <a:extLst>
            <a:ext uri="{FF2B5EF4-FFF2-40B4-BE49-F238E27FC236}">
              <a16:creationId xmlns:a16="http://schemas.microsoft.com/office/drawing/2014/main" id="{487B34A8-D274-4D08-9C74-65E8AC663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754062" y="5129610"/>
          <a:ext cx="873126" cy="879534"/>
        </a:xfrm>
        <a:prstGeom prst="rect">
          <a:avLst/>
        </a:prstGeom>
      </xdr:spPr>
    </xdr:pic>
    <xdr:clientData/>
  </xdr:twoCellAnchor>
  <xdr:twoCellAnchor>
    <xdr:from>
      <xdr:col>17</xdr:col>
      <xdr:colOff>476250</xdr:colOff>
      <xdr:row>651</xdr:row>
      <xdr:rowOff>79376</xdr:rowOff>
    </xdr:from>
    <xdr:to>
      <xdr:col>24</xdr:col>
      <xdr:colOff>565547</xdr:colOff>
      <xdr:row>659</xdr:row>
      <xdr:rowOff>109934</xdr:rowOff>
    </xdr:to>
    <xdr:sp macro="" textlink="">
      <xdr:nvSpPr>
        <xdr:cNvPr id="8" name="AutoShape 11">
          <a:extLst>
            <a:ext uri="{FF2B5EF4-FFF2-40B4-BE49-F238E27FC236}">
              <a16:creationId xmlns:a16="http://schemas.microsoft.com/office/drawing/2014/main" id="{8D68FBA5-D5CF-4A2A-A579-FB8AC128A514}"/>
            </a:ext>
          </a:extLst>
        </xdr:cNvPr>
        <xdr:cNvSpPr>
          <a:spLocks noChangeArrowheads="1"/>
        </xdr:cNvSpPr>
      </xdr:nvSpPr>
      <xdr:spPr bwMode="auto">
        <a:xfrm>
          <a:off x="8612188" y="4018360"/>
          <a:ext cx="4167187" cy="1489074"/>
        </a:xfrm>
        <a:prstGeom prst="roundRect">
          <a:avLst>
            <a:gd name="adj" fmla="val 401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0</xdr:row>
      <xdr:rowOff>66675</xdr:rowOff>
    </xdr:from>
    <xdr:to>
      <xdr:col>3</xdr:col>
      <xdr:colOff>1000125</xdr:colOff>
      <xdr:row>0</xdr:row>
      <xdr:rowOff>295275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FFDFE510-FBB7-4D2F-805D-13A8C29991F5}"/>
            </a:ext>
          </a:extLst>
        </xdr:cNvPr>
        <xdr:cNvSpPr txBox="1">
          <a:spLocks noChangeArrowheads="1"/>
        </xdr:cNvSpPr>
      </xdr:nvSpPr>
      <xdr:spPr bwMode="auto">
        <a:xfrm>
          <a:off x="1238250" y="66675"/>
          <a:ext cx="3867150" cy="762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v-SE" sz="1200" b="0" i="0" u="none" strike="noStrike" baseline="0">
              <a:solidFill>
                <a:srgbClr val="969696"/>
              </a:solidFill>
              <a:latin typeface="+mn-lt"/>
            </a:rPr>
            <a:t>DATA SHEET USERS &amp; RELEASERS</a:t>
          </a: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8-26T09:17:00.77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288 636 24575,'0'-4'0,"0"-7"0,0-9 0,0-12 0,0-8 0,0-7 0,0 0 0,0-1 0,9 4 0,12 0 0,7 7 0,12 1 0,-1 7-8191</inkml:trace>
  <inkml:trace contextRef="#ctx0" brushRef="#br0" timeOffset="1664">446 610 24575,'0'5'0,"0"-9"0,0-6 0,0-17 0,9-7 0,12-16 0,12-13 0,13-10 0,13-1 0,9-1 0,3 7 0,2 11 0,-2 11 0,-13 13-8191</inkml:trace>
  <inkml:trace contextRef="#ctx0" brushRef="#br0" timeOffset="3631.12">129 636 24575,'-4'0'0,"-7"0"0,-5 0 0,0-9 0,-2-3 0,-3-4 0,-1-8 0,2 0-8191</inkml:trace>
</inkml: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:Y838" totalsRowShown="0" headerRowDxfId="29" dataDxfId="27" headerRowBorderDxfId="28" tableBorderDxfId="26" totalsRowBorderDxfId="25" headerRowCellStyle="Normal 2" dataCellStyle="Normal 2">
  <sortState xmlns:xlrd2="http://schemas.microsoft.com/office/spreadsheetml/2017/richdata2" ref="A2:Y750">
    <sortCondition ref="B116"/>
  </sortState>
  <tableColumns count="25">
    <tableColumn id="1" xr3:uid="{00000000-0010-0000-0000-000001000000}" name="Material" dataDxfId="24" dataCellStyle="Normal 2"/>
    <tableColumn id="5" xr3:uid="{00000000-0010-0000-0000-000005000000}" name="ABV" dataDxfId="23" dataCellStyle="Normal 2"/>
    <tableColumn id="22" xr3:uid="{00000000-0010-0000-0000-000016000000}" name="Bundle INPUT" dataDxfId="22" dataCellStyle="Normal 2">
      <calculatedColumnFormula>IF(EXACT($B2,LOOKUP($B2,'INPUT '!$D$16:$D$116)),LOOKUP($B2,'INPUT '!$D$16:$D$116,'INPUT '!$E$16:$E$116),"0")</calculatedColumnFormula>
    </tableColumn>
    <tableColumn id="2" xr3:uid="{00000000-0010-0000-0000-000002000000}" name="Piece input" dataDxfId="21" dataCellStyle="Normal 2">
      <calculatedColumnFormula>IF(EXACT($B2,LOOKUP($B2,'INPUT '!$D$16:$D$116)),LOOKUP($B2,'INPUT '!$D$16:$D$116,'INPUT '!$F$16:$F$116),"0")</calculatedColumnFormula>
    </tableColumn>
    <tableColumn id="3" xr3:uid="{00000000-0010-0000-0000-000003000000}" name="Material Description" dataDxfId="20" dataCellStyle="Normal 2"/>
    <tableColumn id="4" xr3:uid="{00000000-0010-0000-0000-000004000000}" name="TYPE" dataDxfId="19" dataCellStyle="Normal 2"/>
    <tableColumn id="18" xr3:uid="{1BC28061-D1E9-4F50-A146-37B5B3B167FE}" name="Resort time" dataDxfId="18" dataCellStyle="Normal 2"/>
    <tableColumn id="6" xr3:uid="{00000000-0010-0000-0000-000006000000}" name="Primary EMB " dataDxfId="17" dataCellStyle="Normal 2"/>
    <tableColumn id="7" xr3:uid="{00000000-0010-0000-0000-000007000000}" name="QTY1" dataDxfId="16" dataCellStyle="Normal 2"/>
    <tableColumn id="20" xr3:uid="{00000000-0010-0000-0000-000014000000}" name="RES1" dataDxfId="15" dataCellStyle="Normal 2">
      <calculatedColumnFormula>I2*C2</calculatedColumnFormula>
    </tableColumn>
    <tableColumn id="8" xr3:uid="{00000000-0010-0000-0000-000008000000}" name="SECONDRY " dataDxfId="14" dataCellStyle="Normal 2"/>
    <tableColumn id="9" xr3:uid="{00000000-0010-0000-0000-000009000000}" name="QTY2" dataDxfId="13" dataCellStyle="Normal 2"/>
    <tableColumn id="21" xr3:uid="{00000000-0010-0000-0000-000015000000}" name="RES2" dataDxfId="12" dataCellStyle="Normal 2">
      <calculatedColumnFormula>L2*C2</calculatedColumnFormula>
    </tableColumn>
    <tableColumn id="10" xr3:uid="{00000000-0010-0000-0000-00000A000000}" name="PALLETS" dataDxfId="11" dataCellStyle="Normal 2"/>
    <tableColumn id="11" xr3:uid="{00000000-0010-0000-0000-00000B000000}" name="QTY3" dataDxfId="10" dataCellStyle="Normal 2"/>
    <tableColumn id="23" xr3:uid="{00000000-0010-0000-0000-000017000000}" name="RES3" dataDxfId="9" dataCellStyle="Normal 2">
      <calculatedColumnFormula>O2*C2</calculatedColumnFormula>
    </tableColumn>
    <tableColumn id="12" xr3:uid="{00000000-0010-0000-0000-00000C000000}" name="FRAMES" dataDxfId="8" dataCellStyle="Normal 2"/>
    <tableColumn id="13" xr3:uid="{00000000-0010-0000-0000-00000D000000}" name="QTY4" dataDxfId="7" dataCellStyle="Normal 2"/>
    <tableColumn id="24" xr3:uid="{00000000-0010-0000-0000-000018000000}" name="RES4" dataDxfId="6" dataCellStyle="Normal 2">
      <calculatedColumnFormula>R2*C2</calculatedColumnFormula>
    </tableColumn>
    <tableColumn id="14" xr3:uid="{00000000-0010-0000-0000-00000E000000}" name="LIDS" dataDxfId="5" dataCellStyle="Normal 2"/>
    <tableColumn id="15" xr3:uid="{00000000-0010-0000-0000-00000F000000}" name="QTY5" dataDxfId="4" dataCellStyle="Normal 2"/>
    <tableColumn id="25" xr3:uid="{00000000-0010-0000-0000-000019000000}" name="RES5" dataDxfId="3" dataCellStyle="Normal 2">
      <calculatedColumnFormula>U2*C2</calculatedColumnFormula>
    </tableColumn>
    <tableColumn id="16" xr3:uid="{00000000-0010-0000-0000-000010000000}" name="Plastic Cover " dataDxfId="2" dataCellStyle="Normal 2"/>
    <tableColumn id="17" xr3:uid="{00000000-0010-0000-0000-000011000000}" name="QTY6" dataDxfId="1" dataCellStyle="Normal 2"/>
    <tableColumn id="27" xr3:uid="{00000000-0010-0000-0000-00001B000000}" name="RES6" dataDxfId="0" dataCellStyle="Normal 2">
      <calculatedColumnFormula>X2*C2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an.shortley@volv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B1:Q21"/>
  <sheetViews>
    <sheetView showGridLines="0" showRowColHeaders="0" workbookViewId="0">
      <selection activeCell="D28" sqref="D28"/>
    </sheetView>
  </sheetViews>
  <sheetFormatPr defaultColWidth="9.140625" defaultRowHeight="15" x14ac:dyDescent="0.25"/>
  <cols>
    <col min="1" max="1" width="26.5703125" style="132" customWidth="1"/>
    <col min="2" max="16384" width="9.140625" style="132"/>
  </cols>
  <sheetData>
    <row r="1" spans="2:17" ht="42.75" customHeight="1" x14ac:dyDescent="0.25"/>
    <row r="2" spans="2:17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2:17" x14ac:dyDescent="0.25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2:17" ht="64.5" customHeight="1" x14ac:dyDescent="0.25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2:17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2:17" x14ac:dyDescent="0.25">
      <c r="B6" s="31"/>
      <c r="C6" s="31" t="s">
        <v>0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2:17" x14ac:dyDescent="0.2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2:17" ht="15.75" x14ac:dyDescent="0.25">
      <c r="B8" s="31"/>
      <c r="C8" s="227" t="s">
        <v>1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2:17" x14ac:dyDescent="0.25">
      <c r="B9" s="31"/>
      <c r="C9" s="31" t="s">
        <v>2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2:17" x14ac:dyDescent="0.25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2:17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2:17" x14ac:dyDescent="0.25">
      <c r="B12" s="31"/>
      <c r="C12" s="31" t="s">
        <v>3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</row>
    <row r="13" spans="2:17" x14ac:dyDescent="0.25">
      <c r="B13" s="31"/>
      <c r="C13" s="31" t="s">
        <v>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2:17" x14ac:dyDescent="0.25">
      <c r="B14" s="31"/>
      <c r="C14" s="31" t="s">
        <v>5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2:17" x14ac:dyDescent="0.25"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2:17" x14ac:dyDescent="0.25">
      <c r="B16" s="31"/>
      <c r="C16" s="31" t="s">
        <v>6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2:17" x14ac:dyDescent="0.25">
      <c r="B17" s="31"/>
      <c r="C17" s="31" t="s">
        <v>7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2:17" x14ac:dyDescent="0.25">
      <c r="B18" s="31"/>
      <c r="C18" s="31" t="s">
        <v>8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spans="2:17" x14ac:dyDescent="0.25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2:17" x14ac:dyDescent="0.25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2:17" x14ac:dyDescent="0.25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</sheetData>
  <hyperlinks>
    <hyperlink ref="C8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theme="3" tint="0.39997558519241921"/>
    <pageSetUpPr fitToPage="1"/>
  </sheetPr>
  <dimension ref="B1:P123"/>
  <sheetViews>
    <sheetView showGridLines="0" showRowColHeaders="0" tabSelected="1" zoomScale="89" zoomScaleNormal="89" workbookViewId="0">
      <selection activeCell="D17" sqref="D17:N5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40625" defaultRowHeight="21" x14ac:dyDescent="0.35"/>
  <cols>
    <col min="1" max="1" width="5.7109375" style="36" customWidth="1"/>
    <col min="2" max="2" width="2.28515625" style="36" customWidth="1"/>
    <col min="3" max="3" width="4.140625" style="36" customWidth="1"/>
    <col min="4" max="4" width="13.140625" style="34" customWidth="1"/>
    <col min="5" max="5" width="18.85546875" style="35" customWidth="1"/>
    <col min="6" max="6" width="7.140625" style="35" customWidth="1"/>
    <col min="7" max="7" width="19.42578125" style="54" customWidth="1"/>
    <col min="8" max="8" width="1.28515625" style="35" customWidth="1"/>
    <col min="9" max="9" width="42" style="34" customWidth="1"/>
    <col min="10" max="10" width="1.140625" style="36" customWidth="1"/>
    <col min="11" max="11" width="9" style="36" customWidth="1"/>
    <col min="12" max="12" width="8.85546875" style="36" customWidth="1"/>
    <col min="13" max="13" width="9" style="36" customWidth="1"/>
    <col min="14" max="14" width="10" style="36" customWidth="1"/>
    <col min="15" max="15" width="9.7109375" style="36" customWidth="1"/>
    <col min="16" max="16" width="4" style="36" customWidth="1"/>
    <col min="17" max="21" width="9.140625" style="36"/>
    <col min="22" max="22" width="12" style="36" bestFit="1" customWidth="1"/>
    <col min="23" max="16384" width="9.140625" style="36"/>
  </cols>
  <sheetData>
    <row r="1" spans="2:16" ht="27" customHeight="1" x14ac:dyDescent="0.35"/>
    <row r="2" spans="2:16" ht="36.950000000000003" customHeight="1" x14ac:dyDescent="0.35">
      <c r="B2" s="31"/>
      <c r="C2" s="31"/>
      <c r="D2" s="32"/>
      <c r="E2" s="33"/>
      <c r="F2" s="33"/>
      <c r="G2" s="55"/>
      <c r="H2" s="33"/>
      <c r="I2" s="32"/>
      <c r="J2" s="31"/>
      <c r="K2" s="31"/>
      <c r="L2" s="31"/>
      <c r="M2" s="31"/>
      <c r="N2" s="31"/>
      <c r="O2" s="31"/>
      <c r="P2" s="31"/>
    </row>
    <row r="3" spans="2:16" ht="27.95" customHeight="1" x14ac:dyDescent="0.35">
      <c r="B3" s="31"/>
      <c r="C3" s="31"/>
      <c r="D3" s="32"/>
      <c r="E3" s="33"/>
      <c r="F3" s="33"/>
      <c r="G3" s="55"/>
      <c r="H3" s="33"/>
      <c r="I3" s="32"/>
      <c r="J3" s="31"/>
      <c r="K3" s="31"/>
      <c r="L3" s="31"/>
      <c r="M3" s="31"/>
      <c r="N3" s="31"/>
      <c r="O3" s="31"/>
      <c r="P3" s="31"/>
    </row>
    <row r="4" spans="2:16" ht="27.95" customHeight="1" x14ac:dyDescent="0.35">
      <c r="B4" s="31"/>
      <c r="C4" s="31"/>
      <c r="D4" s="32"/>
      <c r="E4" s="33"/>
      <c r="F4" s="33"/>
      <c r="G4" s="55"/>
      <c r="H4" s="33"/>
      <c r="I4" s="32"/>
      <c r="J4" s="31"/>
      <c r="K4" s="31"/>
      <c r="L4" s="31"/>
      <c r="M4" s="31"/>
      <c r="N4" s="31"/>
      <c r="O4" s="31"/>
      <c r="P4" s="31"/>
    </row>
    <row r="5" spans="2:16" ht="12" customHeight="1" x14ac:dyDescent="0.35">
      <c r="B5" s="31"/>
      <c r="C5" s="31"/>
      <c r="D5" s="32"/>
      <c r="E5" s="33"/>
      <c r="F5" s="33"/>
      <c r="G5" s="55"/>
      <c r="H5" s="33"/>
      <c r="I5" s="32"/>
      <c r="J5" s="31"/>
      <c r="K5" s="31"/>
      <c r="L5" s="31"/>
      <c r="M5" s="31"/>
      <c r="N5" s="31"/>
      <c r="O5" s="31"/>
      <c r="P5" s="31"/>
    </row>
    <row r="6" spans="2:16" ht="12" customHeight="1" x14ac:dyDescent="0.35">
      <c r="B6" s="31"/>
      <c r="C6" s="31"/>
      <c r="D6" s="32"/>
      <c r="E6" s="320" t="s">
        <v>9</v>
      </c>
      <c r="F6" s="321"/>
      <c r="G6" s="198" t="s">
        <v>10</v>
      </c>
      <c r="H6" s="51"/>
      <c r="I6" s="198" t="s">
        <v>11</v>
      </c>
      <c r="J6" s="133"/>
      <c r="K6" s="322" t="s">
        <v>12</v>
      </c>
      <c r="L6" s="323"/>
      <c r="M6" s="324"/>
      <c r="N6" s="322" t="s">
        <v>13</v>
      </c>
      <c r="O6" s="324"/>
      <c r="P6" s="31"/>
    </row>
    <row r="7" spans="2:16" ht="32.25" customHeight="1" x14ac:dyDescent="0.35">
      <c r="B7" s="31"/>
      <c r="C7" s="31"/>
      <c r="D7" s="32"/>
      <c r="E7" s="325"/>
      <c r="F7" s="326"/>
      <c r="G7" s="168"/>
      <c r="H7" s="167"/>
      <c r="I7" s="265" t="str">
        <f>IF(E7=0,"",IF(EXACT($E$7,LOOKUP($E$7,'Releaser list '!B2:B15000)),LOOKUP($E$7,'Releaser list '!B2:B15000,'Releaser list '!C2:C15000),""))</f>
        <v/>
      </c>
      <c r="J7" s="134"/>
      <c r="K7" s="327"/>
      <c r="L7" s="328"/>
      <c r="M7" s="329"/>
      <c r="N7" s="330"/>
      <c r="O7" s="331"/>
      <c r="P7" s="31"/>
    </row>
    <row r="8" spans="2:16" s="44" customFormat="1" ht="12" customHeight="1" x14ac:dyDescent="0.25">
      <c r="B8" s="39"/>
      <c r="C8" s="39"/>
      <c r="D8" s="220"/>
      <c r="E8" s="197" t="s">
        <v>14</v>
      </c>
      <c r="F8" s="52"/>
      <c r="G8" s="198" t="s">
        <v>15</v>
      </c>
      <c r="H8" s="52"/>
      <c r="I8" s="199" t="s">
        <v>16</v>
      </c>
      <c r="J8" s="135"/>
      <c r="K8" s="336" t="s">
        <v>17</v>
      </c>
      <c r="L8" s="337"/>
      <c r="M8" s="338"/>
      <c r="N8" s="155" t="s">
        <v>18</v>
      </c>
      <c r="O8" s="156"/>
      <c r="P8" s="39"/>
    </row>
    <row r="9" spans="2:16" ht="22.7" customHeight="1" thickBot="1" x14ac:dyDescent="0.4">
      <c r="B9" s="31"/>
      <c r="C9" s="31"/>
      <c r="D9" s="209" t="s">
        <v>19</v>
      </c>
      <c r="E9" s="255"/>
      <c r="F9" s="196"/>
      <c r="G9" s="56"/>
      <c r="H9" s="50"/>
      <c r="I9" s="42" t="str">
        <f>IF(E7=0,"",IF(EXACT($E$7,LOOKUP($E$7,'Releaser list '!B2:B15000)),LOOKUP($E$7,'Releaser list '!B2:B15000,'Releaser list '!D2:D15000),""))</f>
        <v/>
      </c>
      <c r="J9" s="134"/>
      <c r="K9" s="339"/>
      <c r="L9" s="337"/>
      <c r="M9" s="338"/>
      <c r="N9" s="340"/>
      <c r="O9" s="338"/>
      <c r="P9" s="31"/>
    </row>
    <row r="10" spans="2:16" ht="12" customHeight="1" x14ac:dyDescent="0.35">
      <c r="B10" s="31"/>
      <c r="C10" s="31"/>
      <c r="D10" s="341">
        <v>71</v>
      </c>
      <c r="E10" s="343" t="s">
        <v>20</v>
      </c>
      <c r="F10" s="343"/>
      <c r="G10" s="344"/>
      <c r="H10" s="33"/>
      <c r="I10" s="198" t="s">
        <v>21</v>
      </c>
      <c r="J10" s="31"/>
      <c r="K10" s="261" t="s">
        <v>22</v>
      </c>
      <c r="L10" s="170"/>
      <c r="M10" s="261" t="s">
        <v>23</v>
      </c>
      <c r="N10" s="170"/>
      <c r="O10" s="345"/>
      <c r="P10" s="31"/>
    </row>
    <row r="11" spans="2:16" ht="30.75" customHeight="1" thickBot="1" x14ac:dyDescent="0.4">
      <c r="B11" s="31"/>
      <c r="C11" s="31"/>
      <c r="D11" s="342"/>
      <c r="E11" s="347"/>
      <c r="F11" s="347"/>
      <c r="G11" s="344"/>
      <c r="H11" s="33"/>
      <c r="I11" s="42"/>
      <c r="J11" s="31"/>
      <c r="K11" s="348"/>
      <c r="L11" s="349"/>
      <c r="M11" s="350"/>
      <c r="N11" s="349"/>
      <c r="O11" s="346"/>
      <c r="P11" s="31"/>
    </row>
    <row r="12" spans="2:16" ht="22.7" customHeight="1" thickBot="1" x14ac:dyDescent="0.4">
      <c r="B12" s="31"/>
      <c r="C12" s="31"/>
      <c r="D12" s="32"/>
      <c r="E12" s="33"/>
      <c r="F12" s="33"/>
      <c r="G12" s="55"/>
      <c r="H12" s="33"/>
      <c r="I12" s="32"/>
      <c r="J12" s="31"/>
      <c r="K12" s="31"/>
      <c r="L12" s="31"/>
      <c r="M12" s="31"/>
      <c r="N12" s="31"/>
      <c r="O12" s="31"/>
      <c r="P12" s="31"/>
    </row>
    <row r="13" spans="2:16" ht="36" customHeight="1" thickBot="1" x14ac:dyDescent="0.4">
      <c r="B13" s="31"/>
      <c r="C13" s="31"/>
      <c r="D13" s="32"/>
      <c r="E13" s="33"/>
      <c r="F13" s="33"/>
      <c r="G13" s="55"/>
      <c r="H13" s="33"/>
      <c r="I13" s="32"/>
      <c r="J13" s="31"/>
      <c r="K13" s="332" t="s">
        <v>24</v>
      </c>
      <c r="L13" s="333"/>
      <c r="M13" s="334"/>
      <c r="N13" s="334"/>
      <c r="O13" s="335"/>
      <c r="P13" s="31"/>
    </row>
    <row r="14" spans="2:16" ht="33" customHeight="1" thickBot="1" x14ac:dyDescent="0.3">
      <c r="B14" s="31"/>
      <c r="C14" s="31"/>
      <c r="D14" s="178" t="s">
        <v>25</v>
      </c>
      <c r="E14" s="179" t="s">
        <v>26</v>
      </c>
      <c r="F14" s="179" t="s">
        <v>27</v>
      </c>
      <c r="G14" s="179" t="s">
        <v>28</v>
      </c>
      <c r="H14" s="178"/>
      <c r="I14" s="178" t="s">
        <v>29</v>
      </c>
      <c r="J14" s="177"/>
      <c r="K14" s="214" t="s">
        <v>30</v>
      </c>
      <c r="L14" s="215" t="s">
        <v>31</v>
      </c>
      <c r="M14" s="215" t="s">
        <v>32</v>
      </c>
      <c r="N14" s="215" t="s">
        <v>33</v>
      </c>
      <c r="O14" s="216" t="s">
        <v>34</v>
      </c>
      <c r="P14" s="31"/>
    </row>
    <row r="15" spans="2:16" ht="20.25" hidden="1" customHeight="1" thickBot="1" x14ac:dyDescent="0.4">
      <c r="B15" s="31"/>
      <c r="C15" s="31"/>
      <c r="D15" s="95"/>
      <c r="E15" s="96"/>
      <c r="F15" s="96"/>
      <c r="G15" s="97"/>
      <c r="H15" s="32"/>
      <c r="I15" s="31"/>
      <c r="J15" s="31"/>
      <c r="K15" s="137"/>
      <c r="L15" s="98"/>
      <c r="M15" s="98"/>
      <c r="N15" s="98"/>
      <c r="O15" s="99"/>
      <c r="P15" s="31"/>
    </row>
    <row r="16" spans="2:16" ht="0.75" hidden="1" customHeight="1" thickTop="1" thickBot="1" x14ac:dyDescent="0.4">
      <c r="B16" s="31"/>
      <c r="C16" s="31"/>
      <c r="D16" s="180">
        <v>0</v>
      </c>
      <c r="E16" s="181"/>
      <c r="F16" s="181"/>
      <c r="G16" s="182" t="str">
        <f>IF(D16=0,"0",IF(EXACT($D16,LOOKUP($D16,Data!$B$3:$B$10178)),LOOKUP($D16,Data!$B$3:$B$10178,Data!$A$3:$A$10178),"0"))</f>
        <v>0</v>
      </c>
      <c r="H16" s="32"/>
      <c r="I16" s="183" t="str">
        <f>IF(D16=0,"0",IF(EXACT($D16,LOOKUP($D16,Data!$B$3:$B$10178)),LOOKUP($D16,Data!$B$3:$B$10178,Data!$E$3:$E$10178),"0"))</f>
        <v>0</v>
      </c>
      <c r="J16" s="43"/>
      <c r="K16" s="138"/>
      <c r="L16" s="53"/>
      <c r="M16" s="53"/>
      <c r="N16" s="53"/>
      <c r="O16" s="45"/>
      <c r="P16" s="31"/>
    </row>
    <row r="17" spans="2:16" ht="20.100000000000001" customHeight="1" thickTop="1" thickBot="1" x14ac:dyDescent="0.4">
      <c r="B17" s="31"/>
      <c r="C17" s="31">
        <v>1</v>
      </c>
      <c r="D17" s="307"/>
      <c r="E17" s="309"/>
      <c r="F17" s="309"/>
      <c r="G17" s="266">
        <f>IF(D17&gt;0,IF(D17&lt;19999,D17+9900010000,D17+9899990000),1)</f>
        <v>1</v>
      </c>
      <c r="H17" s="311"/>
      <c r="I17" s="267" t="str">
        <f>IF(G17&gt;9900000000,LOOKUP(G17-9900010000,RESULTS!D$16:$D$645,RESULTS!$E$16:$E$645),"-")</f>
        <v>-</v>
      </c>
      <c r="J17" s="136"/>
      <c r="K17" s="138"/>
      <c r="L17" s="53"/>
      <c r="M17" s="53"/>
      <c r="N17" s="53"/>
      <c r="O17" s="176"/>
      <c r="P17" s="31"/>
    </row>
    <row r="18" spans="2:16" ht="20.100000000000001" customHeight="1" thickTop="1" thickBot="1" x14ac:dyDescent="0.4">
      <c r="B18" s="31"/>
      <c r="C18" s="31">
        <v>2</v>
      </c>
      <c r="D18" s="277"/>
      <c r="E18" s="40"/>
      <c r="F18" s="40"/>
      <c r="G18" s="266">
        <f>IF(D18&gt;0,IF(D18&lt;19999,D18+9900010000,D18+9899990000),1)</f>
        <v>1</v>
      </c>
      <c r="H18" s="32"/>
      <c r="I18" s="268" t="str">
        <f>IF(G18&gt;9900000000,LOOKUP(G18-9900010000,RESULTS!D$16:$D$645,RESULTS!$E$16:$E$645),"-")</f>
        <v>-</v>
      </c>
      <c r="J18" s="136"/>
      <c r="K18" s="138"/>
      <c r="L18" s="53"/>
      <c r="M18" s="53"/>
      <c r="N18" s="53"/>
      <c r="O18" s="45"/>
      <c r="P18" s="31"/>
    </row>
    <row r="19" spans="2:16" ht="20.100000000000001" customHeight="1" thickTop="1" thickBot="1" x14ac:dyDescent="0.4">
      <c r="B19" s="31"/>
      <c r="C19" s="31">
        <v>3</v>
      </c>
      <c r="D19" s="46"/>
      <c r="E19" s="40"/>
      <c r="F19" s="40"/>
      <c r="G19" s="266">
        <f>IF(D19&gt;0,IF(D19&lt;19999,D19+9900010000,D19+9899990000),1)</f>
        <v>1</v>
      </c>
      <c r="H19" s="32"/>
      <c r="I19" s="268" t="str">
        <f>IF(G19&gt;9900000000,LOOKUP(G19-9900010000,RESULTS!D$16:$D$645,RESULTS!$E$16:$E$645),"-")</f>
        <v>-</v>
      </c>
      <c r="J19" s="136"/>
      <c r="K19" s="138"/>
      <c r="L19" s="53"/>
      <c r="M19" s="53"/>
      <c r="N19" s="53"/>
      <c r="O19" s="45"/>
      <c r="P19" s="31"/>
    </row>
    <row r="20" spans="2:16" ht="20.100000000000001" customHeight="1" thickTop="1" thickBot="1" x14ac:dyDescent="0.3">
      <c r="B20" s="31"/>
      <c r="C20" s="31">
        <v>4</v>
      </c>
      <c r="D20" s="308"/>
      <c r="E20" s="310"/>
      <c r="F20" s="310"/>
      <c r="G20" s="266">
        <f>IF(D20&gt;0,IF(D20&lt;19999,D20+9900010000,D20+9899990000),1)</f>
        <v>1</v>
      </c>
      <c r="H20" s="312"/>
      <c r="I20" s="268" t="str">
        <f>IF(G20&gt;9900000000,LOOKUP(G20-9900010000,RESULTS!D$16:$D$645,RESULTS!$E$16:$E$645),"-")</f>
        <v>-</v>
      </c>
      <c r="J20" s="172"/>
      <c r="K20" s="173"/>
      <c r="L20" s="174"/>
      <c r="M20" s="174"/>
      <c r="N20" s="174"/>
      <c r="O20" s="175"/>
      <c r="P20" s="31"/>
    </row>
    <row r="21" spans="2:16" ht="20.100000000000001" customHeight="1" thickTop="1" thickBot="1" x14ac:dyDescent="0.4">
      <c r="B21" s="31"/>
      <c r="C21" s="31">
        <v>5</v>
      </c>
      <c r="D21" s="46"/>
      <c r="E21" s="40"/>
      <c r="F21" s="40"/>
      <c r="G21" s="266">
        <f>IF(D21&gt;0,IF(D21&lt;19999,D21+9900010000,D21+9899990000),1)</f>
        <v>1</v>
      </c>
      <c r="H21" s="32"/>
      <c r="I21" s="268" t="str">
        <f>IF(G21&gt;9900000000,LOOKUP(G21-9900010000,RESULTS!D$16:$D$645,RESULTS!$E$16:$E$645),"-")</f>
        <v>-</v>
      </c>
      <c r="J21" s="136"/>
      <c r="K21" s="138"/>
      <c r="L21" s="53"/>
      <c r="M21" s="53"/>
      <c r="N21" s="53"/>
      <c r="O21" s="171"/>
      <c r="P21" s="31"/>
    </row>
    <row r="22" spans="2:16" ht="20.100000000000001" customHeight="1" thickTop="1" thickBot="1" x14ac:dyDescent="0.4">
      <c r="B22" s="31"/>
      <c r="C22" s="31">
        <v>6</v>
      </c>
      <c r="D22" s="46"/>
      <c r="E22" s="41"/>
      <c r="F22" s="41"/>
      <c r="G22" s="266">
        <f>IF(D22&gt;0,IF(D22&lt;19999,D22+9900010000,D22+9899990000),1)</f>
        <v>1</v>
      </c>
      <c r="H22" s="32"/>
      <c r="I22" s="268" t="str">
        <f>IF(G22&gt;9900000000,LOOKUP(G22-9900010000,RESULTS!D$16:$D$645,RESULTS!$E$16:$E$645),"-")</f>
        <v>-</v>
      </c>
      <c r="J22" s="136"/>
      <c r="K22" s="138"/>
      <c r="L22" s="53"/>
      <c r="M22" s="53"/>
      <c r="N22" s="53"/>
      <c r="O22" s="45"/>
      <c r="P22" s="31"/>
    </row>
    <row r="23" spans="2:16" ht="20.100000000000001" customHeight="1" thickTop="1" thickBot="1" x14ac:dyDescent="0.4">
      <c r="B23" s="31"/>
      <c r="C23" s="31">
        <v>7</v>
      </c>
      <c r="D23" s="46"/>
      <c r="E23" s="40"/>
      <c r="F23" s="40"/>
      <c r="G23" s="266">
        <f>IF(D23&gt;0,IF(D23&lt;19999,D23+9900010000,D23+9899990000),1)</f>
        <v>1</v>
      </c>
      <c r="H23" s="32"/>
      <c r="I23" s="268" t="str">
        <f>IF(G23&gt;9900000000,LOOKUP(G23-9900010000,RESULTS!D$16:$D$645,RESULTS!$E$16:$E$645),"-")</f>
        <v>-</v>
      </c>
      <c r="J23" s="136"/>
      <c r="K23" s="138"/>
      <c r="L23" s="53"/>
      <c r="M23" s="53"/>
      <c r="N23" s="53"/>
      <c r="O23" s="45"/>
      <c r="P23" s="31"/>
    </row>
    <row r="24" spans="2:16" ht="20.100000000000001" customHeight="1" thickTop="1" thickBot="1" x14ac:dyDescent="0.4">
      <c r="B24" s="31"/>
      <c r="C24" s="31">
        <v>8</v>
      </c>
      <c r="D24" s="46"/>
      <c r="E24" s="40"/>
      <c r="F24" s="40"/>
      <c r="G24" s="266">
        <f>IF(D24&gt;0,IF(D24&lt;19999,D24+9900010000,D24+9899990000),1)</f>
        <v>1</v>
      </c>
      <c r="H24" s="32"/>
      <c r="I24" s="268" t="str">
        <f>IF(G24&gt;9900000000,LOOKUP(G24-9900010000,RESULTS!D$16:$D$645,RESULTS!$E$16:$E$645),"-")</f>
        <v>-</v>
      </c>
      <c r="J24" s="136"/>
      <c r="K24" s="138"/>
      <c r="L24" s="53"/>
      <c r="M24" s="53"/>
      <c r="N24" s="53"/>
      <c r="O24" s="175"/>
      <c r="P24" s="31"/>
    </row>
    <row r="25" spans="2:16" ht="20.100000000000001" customHeight="1" thickTop="1" thickBot="1" x14ac:dyDescent="0.4">
      <c r="B25" s="31"/>
      <c r="C25" s="31">
        <v>9</v>
      </c>
      <c r="D25" s="46"/>
      <c r="E25" s="40"/>
      <c r="F25" s="40"/>
      <c r="G25" s="266">
        <f>IF(D25&gt;0,IF(D25&lt;19999,D25+9900010000,D25+9899990000),1)</f>
        <v>1</v>
      </c>
      <c r="H25" s="32"/>
      <c r="I25" s="268" t="str">
        <f>IF(G25&gt;9900000000,LOOKUP(G25-9900010000,RESULTS!D$16:$D$645,RESULTS!$E$16:$E$645),"-")</f>
        <v>-</v>
      </c>
      <c r="J25" s="136"/>
      <c r="K25" s="138"/>
      <c r="L25" s="53"/>
      <c r="M25" s="53"/>
      <c r="N25" s="53"/>
      <c r="O25" s="171"/>
      <c r="P25" s="31"/>
    </row>
    <row r="26" spans="2:16" ht="20.100000000000001" customHeight="1" thickTop="1" thickBot="1" x14ac:dyDescent="0.4">
      <c r="B26" s="31"/>
      <c r="C26" s="31">
        <v>10</v>
      </c>
      <c r="D26" s="46"/>
      <c r="E26" s="41"/>
      <c r="F26" s="41"/>
      <c r="G26" s="266">
        <f>IF(D26&gt;0,IF(D26&lt;19999,D26+9900010000,D26+9899990000),1)</f>
        <v>1</v>
      </c>
      <c r="H26" s="32"/>
      <c r="I26" s="268" t="str">
        <f>IF(G26&gt;9900000000,LOOKUP(G26-9900010000,RESULTS!D$16:$D$645,RESULTS!$E$16:$E$645),"-")</f>
        <v>-</v>
      </c>
      <c r="J26" s="136"/>
      <c r="K26" s="138"/>
      <c r="L26" s="53"/>
      <c r="M26" s="53"/>
      <c r="N26" s="53"/>
      <c r="O26" s="45"/>
      <c r="P26" s="31"/>
    </row>
    <row r="27" spans="2:16" ht="20.100000000000001" customHeight="1" thickTop="1" thickBot="1" x14ac:dyDescent="0.4">
      <c r="B27" s="31"/>
      <c r="C27" s="31">
        <v>11</v>
      </c>
      <c r="D27" s="46"/>
      <c r="E27" s="40"/>
      <c r="F27" s="40"/>
      <c r="G27" s="266">
        <f>IF(D27&gt;0,IF(D27&lt;19999,D27+9900010000,D27+9899990000),1)</f>
        <v>1</v>
      </c>
      <c r="H27" s="32"/>
      <c r="I27" s="268" t="str">
        <f>IF(G27&gt;9900000000,LOOKUP(G27-9900010000,RESULTS!D$16:$D$645,RESULTS!$E$16:$E$645),"-")</f>
        <v>-</v>
      </c>
      <c r="J27" s="136"/>
      <c r="K27" s="138"/>
      <c r="L27" s="53"/>
      <c r="M27" s="53"/>
      <c r="N27" s="53"/>
      <c r="O27" s="45"/>
      <c r="P27" s="31"/>
    </row>
    <row r="28" spans="2:16" ht="20.100000000000001" customHeight="1" thickTop="1" thickBot="1" x14ac:dyDescent="0.4">
      <c r="B28" s="31"/>
      <c r="C28" s="31">
        <v>12</v>
      </c>
      <c r="D28" s="46"/>
      <c r="E28" s="40"/>
      <c r="F28" s="40"/>
      <c r="G28" s="266">
        <f>IF(D28&gt;0,IF(D28&lt;19999,D28+9900010000,D28+9899990000),1)</f>
        <v>1</v>
      </c>
      <c r="H28" s="32"/>
      <c r="I28" s="268" t="str">
        <f>IF(G28&gt;9900000000,LOOKUP(G28-9900010000,RESULTS!D$16:$D$645,RESULTS!$E$16:$E$645),"-")</f>
        <v>-</v>
      </c>
      <c r="J28" s="136"/>
      <c r="K28" s="138"/>
      <c r="L28" s="53"/>
      <c r="M28" s="53"/>
      <c r="N28" s="53"/>
      <c r="O28" s="175"/>
      <c r="P28" s="31"/>
    </row>
    <row r="29" spans="2:16" ht="20.100000000000001" customHeight="1" thickTop="1" thickBot="1" x14ac:dyDescent="0.4">
      <c r="B29" s="31"/>
      <c r="C29" s="31">
        <v>13</v>
      </c>
      <c r="D29" s="46"/>
      <c r="E29" s="40"/>
      <c r="F29" s="40"/>
      <c r="G29" s="266">
        <f>IF(D29&gt;0,IF(D29&lt;19999,D29+9900010000,D29+9899990000),1)</f>
        <v>1</v>
      </c>
      <c r="H29" s="32"/>
      <c r="I29" s="268" t="str">
        <f>IF(G29&gt;9900000000,LOOKUP(G29-9900010000,RESULTS!D$16:$D$645,RESULTS!$E$16:$E$645),"-")</f>
        <v>-</v>
      </c>
      <c r="J29" s="136"/>
      <c r="K29" s="138"/>
      <c r="L29" s="53"/>
      <c r="M29" s="53"/>
      <c r="N29" s="53"/>
      <c r="O29" s="171"/>
      <c r="P29" s="31"/>
    </row>
    <row r="30" spans="2:16" ht="20.100000000000001" customHeight="1" thickTop="1" thickBot="1" x14ac:dyDescent="0.4">
      <c r="B30" s="31"/>
      <c r="C30" s="31">
        <v>14</v>
      </c>
      <c r="D30" s="46"/>
      <c r="E30" s="41"/>
      <c r="F30" s="41"/>
      <c r="G30" s="266">
        <f>IF(D30&gt;0,IF(D30&lt;19999,D30+9900010000,D30+9899990000),1)</f>
        <v>1</v>
      </c>
      <c r="H30" s="32"/>
      <c r="I30" s="268" t="str">
        <f>IF(G30&gt;9900000000,LOOKUP(G30-9900010000,RESULTS!D$16:$D$645,RESULTS!$E$16:$E$645),"-")</f>
        <v>-</v>
      </c>
      <c r="J30" s="136"/>
      <c r="K30" s="138"/>
      <c r="L30" s="53"/>
      <c r="M30" s="53"/>
      <c r="N30" s="53"/>
      <c r="O30" s="45"/>
      <c r="P30" s="31"/>
    </row>
    <row r="31" spans="2:16" ht="20.100000000000001" customHeight="1" thickTop="1" thickBot="1" x14ac:dyDescent="0.4">
      <c r="B31" s="31"/>
      <c r="C31" s="31">
        <v>15</v>
      </c>
      <c r="D31" s="46"/>
      <c r="E31" s="40"/>
      <c r="F31" s="40"/>
      <c r="G31" s="266">
        <f>IF(D31&gt;0,IF(D31&lt;19999,D31+9900010000,D31+9899990000),1)</f>
        <v>1</v>
      </c>
      <c r="H31" s="32"/>
      <c r="I31" s="268" t="str">
        <f>IF(G31&gt;9900000000,LOOKUP(G31-9900010000,RESULTS!D$16:$D$645,RESULTS!$E$16:$E$645),"-")</f>
        <v>-</v>
      </c>
      <c r="J31" s="136"/>
      <c r="K31" s="138"/>
      <c r="L31" s="53"/>
      <c r="M31" s="53"/>
      <c r="N31" s="53"/>
      <c r="O31" s="45"/>
      <c r="P31" s="31"/>
    </row>
    <row r="32" spans="2:16" ht="20.100000000000001" customHeight="1" thickTop="1" thickBot="1" x14ac:dyDescent="0.4">
      <c r="B32" s="31"/>
      <c r="C32" s="31">
        <v>16</v>
      </c>
      <c r="D32" s="46"/>
      <c r="E32" s="40"/>
      <c r="F32" s="40"/>
      <c r="G32" s="266">
        <f>IF(D32&gt;0,IF(D32&lt;19999,D32+9900010000,D32+9899990000),1)</f>
        <v>1</v>
      </c>
      <c r="H32" s="32"/>
      <c r="I32" s="268" t="str">
        <f>IF(G32&gt;9900000000,LOOKUP(G32-9900010000,RESULTS!D$16:$D$645,RESULTS!$E$16:$E$645),"-")</f>
        <v>-</v>
      </c>
      <c r="J32" s="136"/>
      <c r="K32" s="138"/>
      <c r="L32" s="53"/>
      <c r="M32" s="53"/>
      <c r="N32" s="53"/>
      <c r="O32" s="175"/>
      <c r="P32" s="31"/>
    </row>
    <row r="33" spans="2:16" ht="20.100000000000001" customHeight="1" thickTop="1" thickBot="1" x14ac:dyDescent="0.4">
      <c r="B33" s="31"/>
      <c r="C33" s="31">
        <v>17</v>
      </c>
      <c r="D33" s="46"/>
      <c r="E33" s="40"/>
      <c r="F33" s="40"/>
      <c r="G33" s="266">
        <f>IF(D33&gt;0,IF(D33&lt;19999,D33+9900010000,D33+9899990000),1)</f>
        <v>1</v>
      </c>
      <c r="H33" s="32"/>
      <c r="I33" s="268" t="str">
        <f>IF(G33&gt;9900000000,LOOKUP(G33-9900010000,RESULTS!D$16:$D$645,RESULTS!$E$16:$E$645),"-")</f>
        <v>-</v>
      </c>
      <c r="J33" s="136"/>
      <c r="K33" s="138"/>
      <c r="L33" s="53"/>
      <c r="M33" s="53"/>
      <c r="N33" s="53"/>
      <c r="O33" s="171"/>
      <c r="P33" s="31"/>
    </row>
    <row r="34" spans="2:16" ht="20.100000000000001" customHeight="1" thickTop="1" thickBot="1" x14ac:dyDescent="0.4">
      <c r="B34" s="31"/>
      <c r="C34" s="31">
        <v>18</v>
      </c>
      <c r="D34" s="46"/>
      <c r="E34" s="41"/>
      <c r="F34" s="41"/>
      <c r="G34" s="266">
        <f>IF(D34&gt;0,IF(D34&lt;19999,D34+9900010000,D34+9899990000),1)</f>
        <v>1</v>
      </c>
      <c r="H34" s="32"/>
      <c r="I34" s="268" t="str">
        <f>IF(G34&gt;9900000000,LOOKUP(G34-9900010000,RESULTS!D$16:$D$645,RESULTS!$E$16:$E$645),"-")</f>
        <v>-</v>
      </c>
      <c r="J34" s="136"/>
      <c r="K34" s="138"/>
      <c r="L34" s="53"/>
      <c r="M34" s="53"/>
      <c r="N34" s="53"/>
      <c r="O34" s="45"/>
      <c r="P34" s="31"/>
    </row>
    <row r="35" spans="2:16" ht="20.100000000000001" customHeight="1" thickTop="1" thickBot="1" x14ac:dyDescent="0.4">
      <c r="B35" s="31"/>
      <c r="C35" s="31">
        <v>19</v>
      </c>
      <c r="D35" s="46"/>
      <c r="E35" s="40"/>
      <c r="F35" s="40"/>
      <c r="G35" s="266">
        <f>IF(D35&gt;0,IF(D35&lt;19999,D35+9900010000,D35+9899990000),1)</f>
        <v>1</v>
      </c>
      <c r="H35" s="32"/>
      <c r="I35" s="268" t="str">
        <f>IF(G35&gt;9900000000,LOOKUP(G35-9900010000,RESULTS!D$16:$D$645,RESULTS!$E$16:$E$645),"-")</f>
        <v>-</v>
      </c>
      <c r="J35" s="136"/>
      <c r="K35" s="138"/>
      <c r="L35" s="53"/>
      <c r="M35" s="53"/>
      <c r="N35" s="53"/>
      <c r="O35" s="45"/>
      <c r="P35" s="31"/>
    </row>
    <row r="36" spans="2:16" ht="20.100000000000001" customHeight="1" thickTop="1" thickBot="1" x14ac:dyDescent="0.4">
      <c r="B36" s="31"/>
      <c r="C36" s="31">
        <v>20</v>
      </c>
      <c r="D36" s="46"/>
      <c r="E36" s="40"/>
      <c r="F36" s="40"/>
      <c r="G36" s="266">
        <f>IF(D36&gt;0,IF(D36&lt;19999,D36+9900010000,D36+9899990000),1)</f>
        <v>1</v>
      </c>
      <c r="H36" s="32"/>
      <c r="I36" s="268" t="str">
        <f>IF(G36&gt;9900000000,LOOKUP(G36-9900010000,RESULTS!D$16:$D$645,RESULTS!$E$16:$E$645),"-")</f>
        <v>-</v>
      </c>
      <c r="J36" s="136"/>
      <c r="K36" s="138"/>
      <c r="L36" s="53"/>
      <c r="M36" s="53"/>
      <c r="N36" s="53"/>
      <c r="O36" s="175"/>
      <c r="P36" s="31"/>
    </row>
    <row r="37" spans="2:16" ht="20.100000000000001" customHeight="1" thickTop="1" thickBot="1" x14ac:dyDescent="0.4">
      <c r="B37" s="31"/>
      <c r="C37" s="31">
        <v>21</v>
      </c>
      <c r="D37" s="46"/>
      <c r="E37" s="40"/>
      <c r="F37" s="40"/>
      <c r="G37" s="266">
        <f>IF(D37&gt;0,IF(D37&lt;19999,D37+9900010000,D37+9899990000),1)</f>
        <v>1</v>
      </c>
      <c r="H37" s="32"/>
      <c r="I37" s="268" t="str">
        <f>IF(G37&gt;9900000000,LOOKUP(G37-9900010000,RESULTS!D$16:$D$645,RESULTS!$E$16:$E$645),"-")</f>
        <v>-</v>
      </c>
      <c r="J37" s="136"/>
      <c r="K37" s="138"/>
      <c r="L37" s="53"/>
      <c r="M37" s="53"/>
      <c r="N37" s="53"/>
      <c r="O37" s="171"/>
      <c r="P37" s="31"/>
    </row>
    <row r="38" spans="2:16" ht="20.100000000000001" customHeight="1" thickTop="1" thickBot="1" x14ac:dyDescent="0.4">
      <c r="B38" s="31"/>
      <c r="C38" s="31">
        <v>22</v>
      </c>
      <c r="D38" s="46"/>
      <c r="E38" s="41"/>
      <c r="F38" s="41"/>
      <c r="G38" s="266">
        <f>IF(D38&gt;0,IF(D38&lt;19999,D38+9900010000,D38+9899990000),1)</f>
        <v>1</v>
      </c>
      <c r="H38" s="32"/>
      <c r="I38" s="268" t="str">
        <f>IF(G38&gt;9900000000,LOOKUP(G38-9900010000,RESULTS!D$16:$D$645,RESULTS!$E$16:$E$645),"-")</f>
        <v>-</v>
      </c>
      <c r="J38" s="136"/>
      <c r="K38" s="138"/>
      <c r="L38" s="53"/>
      <c r="M38" s="53"/>
      <c r="N38" s="53"/>
      <c r="O38" s="45"/>
      <c r="P38" s="31"/>
    </row>
    <row r="39" spans="2:16" ht="20.100000000000001" customHeight="1" thickTop="1" thickBot="1" x14ac:dyDescent="0.4">
      <c r="B39" s="31"/>
      <c r="C39" s="31">
        <v>23</v>
      </c>
      <c r="D39" s="46"/>
      <c r="E39" s="40"/>
      <c r="F39" s="40"/>
      <c r="G39" s="266">
        <f>IF(D39&gt;0,IF(D39&lt;19999,D39+9900010000,D39+9899990000),1)</f>
        <v>1</v>
      </c>
      <c r="H39" s="32"/>
      <c r="I39" s="268" t="str">
        <f>IF(G39&gt;9900000000,LOOKUP(G39-9900010000,RESULTS!D$16:$D$645,RESULTS!$E$16:$E$645),"-")</f>
        <v>-</v>
      </c>
      <c r="J39" s="136"/>
      <c r="K39" s="138"/>
      <c r="L39" s="53"/>
      <c r="M39" s="53"/>
      <c r="N39" s="53"/>
      <c r="O39" s="45"/>
      <c r="P39" s="31"/>
    </row>
    <row r="40" spans="2:16" ht="20.100000000000001" customHeight="1" thickTop="1" thickBot="1" x14ac:dyDescent="0.4">
      <c r="B40" s="31"/>
      <c r="C40" s="31">
        <v>24</v>
      </c>
      <c r="D40" s="46"/>
      <c r="E40" s="40"/>
      <c r="F40" s="40"/>
      <c r="G40" s="266">
        <f>IF(D40&gt;0,IF(D40&lt;19999,D40+9900010000,D40+9899990000),1)</f>
        <v>1</v>
      </c>
      <c r="H40" s="32"/>
      <c r="I40" s="268" t="str">
        <f>IF(G40&gt;9900000000,LOOKUP(G40-9900010000,RESULTS!D$16:$D$645,RESULTS!$E$16:$E$645),"-")</f>
        <v>-</v>
      </c>
      <c r="J40" s="136"/>
      <c r="K40" s="138"/>
      <c r="L40" s="53"/>
      <c r="M40" s="53"/>
      <c r="N40" s="53"/>
      <c r="O40" s="175"/>
      <c r="P40" s="31"/>
    </row>
    <row r="41" spans="2:16" ht="20.100000000000001" customHeight="1" thickTop="1" thickBot="1" x14ac:dyDescent="0.4">
      <c r="B41" s="31"/>
      <c r="C41" s="31">
        <v>25</v>
      </c>
      <c r="D41" s="46"/>
      <c r="E41" s="40"/>
      <c r="F41" s="40"/>
      <c r="G41" s="266">
        <f>IF(D41&gt;0,IF(D41&lt;19999,D41+9900010000,D41+9899990000),1)</f>
        <v>1</v>
      </c>
      <c r="H41" s="32"/>
      <c r="I41" s="268" t="str">
        <f>IF(G41&gt;9900000000,LOOKUP(G41-9900010000,RESULTS!D$16:$D$645,RESULTS!$E$16:$E$645),"-")</f>
        <v>-</v>
      </c>
      <c r="J41" s="136"/>
      <c r="K41" s="138"/>
      <c r="L41" s="53"/>
      <c r="M41" s="53"/>
      <c r="N41" s="53"/>
      <c r="O41" s="171"/>
      <c r="P41" s="31"/>
    </row>
    <row r="42" spans="2:16" ht="20.100000000000001" customHeight="1" thickTop="1" thickBot="1" x14ac:dyDescent="0.4">
      <c r="B42" s="31"/>
      <c r="C42" s="31">
        <v>26</v>
      </c>
      <c r="D42" s="46"/>
      <c r="E42" s="41"/>
      <c r="F42" s="41"/>
      <c r="G42" s="266">
        <f>IF(D42&gt;0,IF(D42&lt;19999,D42+9900010000,D42+9899990000),1)</f>
        <v>1</v>
      </c>
      <c r="H42" s="32"/>
      <c r="I42" s="268" t="str">
        <f>IF(G42&gt;9900000000,LOOKUP(G42-9900010000,RESULTS!D$16:$D$645,RESULTS!$E$16:$E$645),"-")</f>
        <v>-</v>
      </c>
      <c r="J42" s="136"/>
      <c r="K42" s="138"/>
      <c r="L42" s="53"/>
      <c r="M42" s="53"/>
      <c r="N42" s="53"/>
      <c r="O42" s="45"/>
      <c r="P42" s="31"/>
    </row>
    <row r="43" spans="2:16" ht="20.100000000000001" customHeight="1" thickTop="1" thickBot="1" x14ac:dyDescent="0.4">
      <c r="B43" s="31"/>
      <c r="C43" s="31">
        <v>27</v>
      </c>
      <c r="D43" s="46"/>
      <c r="E43" s="40"/>
      <c r="F43" s="40"/>
      <c r="G43" s="266">
        <f>IF(D43&gt;0,IF(D43&lt;19999,D43+9900010000,D43+9899990000),1)</f>
        <v>1</v>
      </c>
      <c r="H43" s="32"/>
      <c r="I43" s="268" t="str">
        <f>IF(G43&gt;9900000000,LOOKUP(G43-9900010000,RESULTS!D$16:$D$645,RESULTS!$E$16:$E$645),"-")</f>
        <v>-</v>
      </c>
      <c r="J43" s="136"/>
      <c r="K43" s="138"/>
      <c r="L43" s="53"/>
      <c r="M43" s="53"/>
      <c r="N43" s="53"/>
      <c r="O43" s="45"/>
      <c r="P43" s="31"/>
    </row>
    <row r="44" spans="2:16" ht="20.100000000000001" customHeight="1" thickTop="1" thickBot="1" x14ac:dyDescent="0.4">
      <c r="B44" s="31"/>
      <c r="C44" s="31">
        <v>28</v>
      </c>
      <c r="D44" s="46"/>
      <c r="E44" s="40"/>
      <c r="F44" s="40"/>
      <c r="G44" s="266">
        <f>IF(D44&gt;0,IF(D44&lt;19999,D44+9900010000,D44+9899990000),1)</f>
        <v>1</v>
      </c>
      <c r="H44" s="32"/>
      <c r="I44" s="268" t="str">
        <f>IF(G44&gt;9900000000,LOOKUP(G44-9900010000,RESULTS!D$16:$D$645,RESULTS!$E$16:$E$645),"-")</f>
        <v>-</v>
      </c>
      <c r="J44" s="136"/>
      <c r="K44" s="138"/>
      <c r="L44" s="53"/>
      <c r="M44" s="53"/>
      <c r="N44" s="53"/>
      <c r="O44" s="175"/>
      <c r="P44" s="31"/>
    </row>
    <row r="45" spans="2:16" ht="20.100000000000001" customHeight="1" thickTop="1" thickBot="1" x14ac:dyDescent="0.4">
      <c r="B45" s="31"/>
      <c r="C45" s="31">
        <v>29</v>
      </c>
      <c r="D45" s="46"/>
      <c r="E45" s="40"/>
      <c r="F45" s="40"/>
      <c r="G45" s="266">
        <f>IF(D45&gt;0,IF(D45&lt;19999,D45+9900010000,D45+9899990000),1)</f>
        <v>1</v>
      </c>
      <c r="H45" s="32"/>
      <c r="I45" s="268" t="str">
        <f>IF(G45&gt;9900000000,LOOKUP(G45-9900010000,RESULTS!D$16:$D$645,RESULTS!$E$16:$E$645),"-")</f>
        <v>-</v>
      </c>
      <c r="J45" s="136"/>
      <c r="K45" s="138"/>
      <c r="L45" s="53"/>
      <c r="M45" s="53"/>
      <c r="N45" s="53"/>
      <c r="O45" s="171"/>
      <c r="P45" s="31"/>
    </row>
    <row r="46" spans="2:16" ht="20.100000000000001" customHeight="1" thickTop="1" thickBot="1" x14ac:dyDescent="0.4">
      <c r="B46" s="31"/>
      <c r="C46" s="31">
        <v>30</v>
      </c>
      <c r="D46" s="46"/>
      <c r="E46" s="41"/>
      <c r="F46" s="41"/>
      <c r="G46" s="266">
        <f>IF(D46&gt;0,IF(D46&lt;19999,D46+9900010000,D46+9899990000),1)</f>
        <v>1</v>
      </c>
      <c r="H46" s="32"/>
      <c r="I46" s="268" t="str">
        <f>IF(G46&gt;9900000000,LOOKUP(G46-9900010000,RESULTS!D$16:$D$645,RESULTS!$E$16:$E$645),"-")</f>
        <v>-</v>
      </c>
      <c r="J46" s="136"/>
      <c r="K46" s="138"/>
      <c r="L46" s="53"/>
      <c r="M46" s="53"/>
      <c r="N46" s="53"/>
      <c r="O46" s="45"/>
      <c r="P46" s="31"/>
    </row>
    <row r="47" spans="2:16" ht="20.100000000000001" customHeight="1" thickTop="1" thickBot="1" x14ac:dyDescent="0.4">
      <c r="B47" s="31"/>
      <c r="C47" s="31">
        <v>31</v>
      </c>
      <c r="D47" s="46"/>
      <c r="E47" s="40"/>
      <c r="F47" s="40"/>
      <c r="G47" s="266">
        <f>IF(D47&gt;0,IF(D47&lt;19999,D47+9900010000,D47+9899990000),1)</f>
        <v>1</v>
      </c>
      <c r="H47" s="32"/>
      <c r="I47" s="268" t="str">
        <f>IF(G47&gt;9900000000,LOOKUP(G47-9900010000,RESULTS!D$16:$D$645,RESULTS!$E$16:$E$645),"-")</f>
        <v>-</v>
      </c>
      <c r="J47" s="136"/>
      <c r="K47" s="138"/>
      <c r="L47" s="53"/>
      <c r="M47" s="53"/>
      <c r="N47" s="53"/>
      <c r="O47" s="45"/>
      <c r="P47" s="31"/>
    </row>
    <row r="48" spans="2:16" ht="20.100000000000001" customHeight="1" thickTop="1" thickBot="1" x14ac:dyDescent="0.4">
      <c r="B48" s="31"/>
      <c r="C48" s="31">
        <v>32</v>
      </c>
      <c r="D48" s="46"/>
      <c r="E48" s="40"/>
      <c r="F48" s="40"/>
      <c r="G48" s="266">
        <f>IF(D48&gt;0,IF(D48&lt;19999,D48+9900010000,D48+9899990000),1)</f>
        <v>1</v>
      </c>
      <c r="H48" s="32"/>
      <c r="I48" s="268" t="str">
        <f>IF(G48&gt;9900000000,LOOKUP(G48-9900010000,RESULTS!D$16:$D$645,RESULTS!$E$16:$E$645),"-")</f>
        <v>-</v>
      </c>
      <c r="J48" s="136"/>
      <c r="K48" s="138"/>
      <c r="L48" s="53"/>
      <c r="M48" s="53"/>
      <c r="N48" s="53"/>
      <c r="O48" s="175"/>
      <c r="P48" s="31"/>
    </row>
    <row r="49" spans="2:16" ht="20.100000000000001" customHeight="1" thickTop="1" thickBot="1" x14ac:dyDescent="0.4">
      <c r="B49" s="31"/>
      <c r="C49" s="31">
        <v>33</v>
      </c>
      <c r="D49" s="46"/>
      <c r="E49" s="40"/>
      <c r="F49" s="40"/>
      <c r="G49" s="266">
        <f>IF(D49&gt;0,IF(D49&lt;19999,D49+9900010000,D49+9899990000),1)</f>
        <v>1</v>
      </c>
      <c r="H49" s="32"/>
      <c r="I49" s="268" t="str">
        <f>IF(G49&gt;9900000000,LOOKUP(G49-9900010000,RESULTS!D$16:$D$645,RESULTS!$E$16:$E$645),"-")</f>
        <v>-</v>
      </c>
      <c r="J49" s="136"/>
      <c r="K49" s="138"/>
      <c r="L49" s="53"/>
      <c r="M49" s="53"/>
      <c r="N49" s="53"/>
      <c r="O49" s="171"/>
      <c r="P49" s="31"/>
    </row>
    <row r="50" spans="2:16" ht="20.100000000000001" customHeight="1" thickTop="1" thickBot="1" x14ac:dyDescent="0.4">
      <c r="B50" s="31"/>
      <c r="C50" s="31">
        <v>34</v>
      </c>
      <c r="D50" s="46"/>
      <c r="E50" s="41"/>
      <c r="F50" s="41"/>
      <c r="G50" s="266">
        <f>IF(D50&gt;0,IF(D50&lt;19999,D50+9900010000,D50+9899990000),1)</f>
        <v>1</v>
      </c>
      <c r="H50" s="32"/>
      <c r="I50" s="268" t="str">
        <f>IF(G50&gt;9900000000,LOOKUP(G50-9900010000,RESULTS!D$16:$D$645,RESULTS!$E$16:$E$645),"-")</f>
        <v>-</v>
      </c>
      <c r="J50" s="136"/>
      <c r="K50" s="138"/>
      <c r="L50" s="53"/>
      <c r="M50" s="53"/>
      <c r="N50" s="53"/>
      <c r="O50" s="45"/>
      <c r="P50" s="31"/>
    </row>
    <row r="51" spans="2:16" ht="20.100000000000001" customHeight="1" thickTop="1" thickBot="1" x14ac:dyDescent="0.4">
      <c r="B51" s="31"/>
      <c r="C51" s="31">
        <v>35</v>
      </c>
      <c r="D51" s="46"/>
      <c r="E51" s="40"/>
      <c r="F51" s="40"/>
      <c r="G51" s="266">
        <f>IF(D51&gt;0,IF(D51&lt;19999,D51+9900010000,D51+9899990000),1)</f>
        <v>1</v>
      </c>
      <c r="H51" s="32"/>
      <c r="I51" s="268" t="str">
        <f>IF(G51&gt;9900000000,LOOKUP(G51-9900010000,RESULTS!D$16:$D$645,RESULTS!$E$16:$E$645),"-")</f>
        <v>-</v>
      </c>
      <c r="J51" s="136"/>
      <c r="K51" s="138"/>
      <c r="L51" s="53"/>
      <c r="M51" s="53"/>
      <c r="N51" s="53"/>
      <c r="O51" s="45"/>
      <c r="P51" s="31"/>
    </row>
    <row r="52" spans="2:16" ht="20.100000000000001" customHeight="1" thickTop="1" thickBot="1" x14ac:dyDescent="0.4">
      <c r="B52" s="31"/>
      <c r="C52" s="31">
        <v>36</v>
      </c>
      <c r="D52" s="46"/>
      <c r="E52" s="40"/>
      <c r="F52" s="40"/>
      <c r="G52" s="266">
        <f>IF(D52&gt;0,IF(D52&lt;19999,D52+9900010000,D52+9899990000),1)</f>
        <v>1</v>
      </c>
      <c r="H52" s="32"/>
      <c r="I52" s="268" t="str">
        <f>IF(G52&gt;9900000000,LOOKUP(G52-9900010000,RESULTS!D$16:$D$645,RESULTS!$E$16:$E$645),"-")</f>
        <v>-</v>
      </c>
      <c r="J52" s="136"/>
      <c r="K52" s="138"/>
      <c r="L52" s="53"/>
      <c r="M52" s="53"/>
      <c r="N52" s="53"/>
      <c r="O52" s="175"/>
      <c r="P52" s="31"/>
    </row>
    <row r="53" spans="2:16" ht="20.100000000000001" customHeight="1" thickTop="1" thickBot="1" x14ac:dyDescent="0.4">
      <c r="B53" s="31"/>
      <c r="C53" s="31">
        <v>37</v>
      </c>
      <c r="D53" s="46"/>
      <c r="E53" s="40"/>
      <c r="F53" s="40"/>
      <c r="G53" s="266">
        <f>IF(D53&gt;0,IF(D53&lt;19999,D53+9900010000,D53+9899990000),1)</f>
        <v>1</v>
      </c>
      <c r="H53" s="32"/>
      <c r="I53" s="268" t="str">
        <f>IF(G53&gt;9900000000,LOOKUP(G53-9900010000,RESULTS!D$16:$D$645,RESULTS!$E$16:$E$645),"-")</f>
        <v>-</v>
      </c>
      <c r="J53" s="136"/>
      <c r="K53" s="138"/>
      <c r="L53" s="53"/>
      <c r="M53" s="53"/>
      <c r="N53" s="53"/>
      <c r="O53" s="171"/>
      <c r="P53" s="31"/>
    </row>
    <row r="54" spans="2:16" ht="20.100000000000001" customHeight="1" thickTop="1" thickBot="1" x14ac:dyDescent="0.4">
      <c r="B54" s="31"/>
      <c r="C54" s="31">
        <v>38</v>
      </c>
      <c r="D54" s="46"/>
      <c r="E54" s="41"/>
      <c r="F54" s="41"/>
      <c r="G54" s="266">
        <f>IF(D54&gt;0,IF(D54&lt;19999,D54+9900010000,D54+9899990000),1)</f>
        <v>1</v>
      </c>
      <c r="H54" s="32"/>
      <c r="I54" s="268" t="str">
        <f>IF(G54&gt;9900000000,LOOKUP(G54-9900010000,RESULTS!D$16:$D$645,RESULTS!$E$16:$E$645),"-")</f>
        <v>-</v>
      </c>
      <c r="J54" s="136"/>
      <c r="K54" s="138"/>
      <c r="L54" s="53"/>
      <c r="M54" s="53"/>
      <c r="N54" s="53"/>
      <c r="O54" s="45"/>
      <c r="P54" s="31"/>
    </row>
    <row r="55" spans="2:16" ht="20.100000000000001" customHeight="1" thickTop="1" thickBot="1" x14ac:dyDescent="0.4">
      <c r="B55" s="31"/>
      <c r="C55" s="31">
        <v>39</v>
      </c>
      <c r="D55" s="46"/>
      <c r="E55" s="40"/>
      <c r="F55" s="40"/>
      <c r="G55" s="266">
        <f t="shared" ref="G55:G86" si="0">IF(D55&gt;0,IF(D55&lt;19999,D55+9900010000,D55+9899990000),1)</f>
        <v>1</v>
      </c>
      <c r="H55" s="32"/>
      <c r="I55" s="268" t="str">
        <f>IF(G55&gt;9900000000,LOOKUP(G55-9900010000,RESULTS!D$16:$D$645,RESULTS!$E$16:$E$645),"-")</f>
        <v>-</v>
      </c>
      <c r="J55" s="136"/>
      <c r="K55" s="138"/>
      <c r="L55" s="53"/>
      <c r="M55" s="53"/>
      <c r="N55" s="53"/>
      <c r="O55" s="45"/>
      <c r="P55" s="31"/>
    </row>
    <row r="56" spans="2:16" ht="20.100000000000001" customHeight="1" thickTop="1" thickBot="1" x14ac:dyDescent="0.4">
      <c r="B56" s="31"/>
      <c r="C56" s="31">
        <v>40</v>
      </c>
      <c r="D56" s="46"/>
      <c r="E56" s="40"/>
      <c r="F56" s="40"/>
      <c r="G56" s="266">
        <f t="shared" si="0"/>
        <v>1</v>
      </c>
      <c r="H56" s="32"/>
      <c r="I56" s="268" t="str">
        <f>IF(G56&gt;9900000000,LOOKUP(G56-9900010000,RESULTS!D$16:$D$645,RESULTS!$E$16:$E$645),"-")</f>
        <v>-</v>
      </c>
      <c r="J56" s="136"/>
      <c r="K56" s="138"/>
      <c r="L56" s="53"/>
      <c r="M56" s="53"/>
      <c r="N56" s="53"/>
      <c r="O56" s="175"/>
      <c r="P56" s="31"/>
    </row>
    <row r="57" spans="2:16" ht="20.100000000000001" customHeight="1" thickTop="1" thickBot="1" x14ac:dyDescent="0.4">
      <c r="B57" s="31"/>
      <c r="C57" s="31">
        <v>41</v>
      </c>
      <c r="D57" s="46"/>
      <c r="E57" s="40"/>
      <c r="F57" s="40"/>
      <c r="G57" s="266">
        <f t="shared" si="0"/>
        <v>1</v>
      </c>
      <c r="H57" s="32"/>
      <c r="I57" s="268" t="str">
        <f>IF(G57&gt;9900000000,LOOKUP(G57-9900010000,RESULTS!D$16:$D$645,RESULTS!$E$16:$E$645),"-")</f>
        <v>-</v>
      </c>
      <c r="J57" s="136"/>
      <c r="K57" s="138"/>
      <c r="L57" s="53"/>
      <c r="M57" s="53"/>
      <c r="N57" s="53"/>
      <c r="O57" s="171"/>
      <c r="P57" s="31"/>
    </row>
    <row r="58" spans="2:16" ht="20.100000000000001" customHeight="1" thickTop="1" thickBot="1" x14ac:dyDescent="0.4">
      <c r="B58" s="31"/>
      <c r="C58" s="31">
        <v>42</v>
      </c>
      <c r="D58" s="46"/>
      <c r="E58" s="41"/>
      <c r="F58" s="41"/>
      <c r="G58" s="266">
        <f t="shared" si="0"/>
        <v>1</v>
      </c>
      <c r="H58" s="32"/>
      <c r="I58" s="268" t="str">
        <f>IF(G58&gt;9900000000,LOOKUP(G58-9900010000,RESULTS!D$16:$D$645,RESULTS!$E$16:$E$645),"-")</f>
        <v>-</v>
      </c>
      <c r="J58" s="136"/>
      <c r="K58" s="138"/>
      <c r="L58" s="53"/>
      <c r="M58" s="53"/>
      <c r="N58" s="53"/>
      <c r="O58" s="45"/>
      <c r="P58" s="31"/>
    </row>
    <row r="59" spans="2:16" ht="20.100000000000001" customHeight="1" thickTop="1" thickBot="1" x14ac:dyDescent="0.4">
      <c r="B59" s="31"/>
      <c r="C59" s="31">
        <v>43</v>
      </c>
      <c r="D59" s="46"/>
      <c r="E59" s="40"/>
      <c r="F59" s="40"/>
      <c r="G59" s="266">
        <f t="shared" si="0"/>
        <v>1</v>
      </c>
      <c r="H59" s="32"/>
      <c r="I59" s="268" t="str">
        <f>IF(G59&gt;9900000000,LOOKUP(G59-9900010000,RESULTS!D$16:$D$645,RESULTS!$E$16:$E$645),"-")</f>
        <v>-</v>
      </c>
      <c r="J59" s="136"/>
      <c r="K59" s="138"/>
      <c r="L59" s="53"/>
      <c r="M59" s="53"/>
      <c r="N59" s="53"/>
      <c r="O59" s="45"/>
      <c r="P59" s="31"/>
    </row>
    <row r="60" spans="2:16" ht="20.100000000000001" customHeight="1" thickTop="1" thickBot="1" x14ac:dyDescent="0.4">
      <c r="B60" s="31"/>
      <c r="C60" s="31">
        <v>44</v>
      </c>
      <c r="D60" s="46"/>
      <c r="E60" s="40"/>
      <c r="F60" s="40"/>
      <c r="G60" s="266">
        <f t="shared" si="0"/>
        <v>1</v>
      </c>
      <c r="H60" s="32"/>
      <c r="I60" s="268" t="str">
        <f>IF(G60&gt;9900000000,LOOKUP(G60-9900010000,RESULTS!D$16:$D$645,RESULTS!$E$16:$E$645),"-")</f>
        <v>-</v>
      </c>
      <c r="J60" s="136"/>
      <c r="K60" s="138"/>
      <c r="L60" s="53"/>
      <c r="M60" s="53"/>
      <c r="N60" s="53"/>
      <c r="O60" s="175"/>
      <c r="P60" s="31"/>
    </row>
    <row r="61" spans="2:16" ht="20.100000000000001" customHeight="1" thickTop="1" thickBot="1" x14ac:dyDescent="0.4">
      <c r="B61" s="31"/>
      <c r="C61" s="31">
        <v>45</v>
      </c>
      <c r="D61" s="46"/>
      <c r="E61" s="40"/>
      <c r="F61" s="40"/>
      <c r="G61" s="266">
        <f t="shared" si="0"/>
        <v>1</v>
      </c>
      <c r="H61" s="32"/>
      <c r="I61" s="268" t="str">
        <f>IF(G61&gt;9900000000,LOOKUP(G61-9900010000,RESULTS!D$16:$D$645,RESULTS!$E$16:$E$645),"-")</f>
        <v>-</v>
      </c>
      <c r="J61" s="136"/>
      <c r="K61" s="138"/>
      <c r="L61" s="53"/>
      <c r="M61" s="53"/>
      <c r="N61" s="53"/>
      <c r="O61" s="171"/>
      <c r="P61" s="31"/>
    </row>
    <row r="62" spans="2:16" ht="20.100000000000001" customHeight="1" thickTop="1" thickBot="1" x14ac:dyDescent="0.4">
      <c r="B62" s="31"/>
      <c r="C62" s="31">
        <v>46</v>
      </c>
      <c r="D62" s="46"/>
      <c r="E62" s="41"/>
      <c r="F62" s="41"/>
      <c r="G62" s="266">
        <f t="shared" si="0"/>
        <v>1</v>
      </c>
      <c r="H62" s="32"/>
      <c r="I62" s="268" t="str">
        <f>IF(G62&gt;9900000000,LOOKUP(G62-9900010000,RESULTS!D$16:$D$645,RESULTS!$E$16:$E$645),"-")</f>
        <v>-</v>
      </c>
      <c r="J62" s="136"/>
      <c r="K62" s="138"/>
      <c r="L62" s="53"/>
      <c r="M62" s="53"/>
      <c r="N62" s="53"/>
      <c r="O62" s="45"/>
      <c r="P62" s="31"/>
    </row>
    <row r="63" spans="2:16" ht="20.100000000000001" customHeight="1" thickTop="1" thickBot="1" x14ac:dyDescent="0.4">
      <c r="B63" s="31"/>
      <c r="C63" s="31">
        <v>47</v>
      </c>
      <c r="D63" s="46"/>
      <c r="E63" s="40"/>
      <c r="F63" s="40"/>
      <c r="G63" s="266">
        <f t="shared" si="0"/>
        <v>1</v>
      </c>
      <c r="H63" s="32"/>
      <c r="I63" s="268" t="str">
        <f>IF(G63&gt;9900000000,LOOKUP(G63-9900010000,RESULTS!D$16:$D$645,RESULTS!$E$16:$E$645),"-")</f>
        <v>-</v>
      </c>
      <c r="J63" s="136"/>
      <c r="K63" s="138"/>
      <c r="L63" s="53"/>
      <c r="M63" s="53"/>
      <c r="N63" s="53"/>
      <c r="O63" s="45"/>
      <c r="P63" s="31"/>
    </row>
    <row r="64" spans="2:16" ht="20.100000000000001" customHeight="1" thickTop="1" thickBot="1" x14ac:dyDescent="0.4">
      <c r="B64" s="31"/>
      <c r="C64" s="31">
        <v>48</v>
      </c>
      <c r="D64" s="46"/>
      <c r="E64" s="40"/>
      <c r="F64" s="40"/>
      <c r="G64" s="266">
        <f t="shared" si="0"/>
        <v>1</v>
      </c>
      <c r="H64" s="32"/>
      <c r="I64" s="268" t="str">
        <f>IF(G64&gt;9900000000,LOOKUP(G64-9900010000,RESULTS!D$16:$D$645,RESULTS!$E$16:$E$645),"-")</f>
        <v>-</v>
      </c>
      <c r="J64" s="136"/>
      <c r="K64" s="138"/>
      <c r="L64" s="53"/>
      <c r="M64" s="53"/>
      <c r="N64" s="53"/>
      <c r="O64" s="175"/>
      <c r="P64" s="31"/>
    </row>
    <row r="65" spans="2:16" ht="20.100000000000001" customHeight="1" thickTop="1" thickBot="1" x14ac:dyDescent="0.4">
      <c r="B65" s="31"/>
      <c r="C65" s="31">
        <v>49</v>
      </c>
      <c r="D65" s="46"/>
      <c r="E65" s="40"/>
      <c r="F65" s="40"/>
      <c r="G65" s="266">
        <f t="shared" si="0"/>
        <v>1</v>
      </c>
      <c r="H65" s="32"/>
      <c r="I65" s="268" t="str">
        <f>IF(G65&gt;9900000000,LOOKUP(G65-9900010000,RESULTS!D$16:$D$645,RESULTS!$E$16:$E$645),"-")</f>
        <v>-</v>
      </c>
      <c r="J65" s="136"/>
      <c r="K65" s="138"/>
      <c r="L65" s="53"/>
      <c r="M65" s="53"/>
      <c r="N65" s="53"/>
      <c r="O65" s="171"/>
      <c r="P65" s="31"/>
    </row>
    <row r="66" spans="2:16" ht="20.100000000000001" customHeight="1" thickTop="1" thickBot="1" x14ac:dyDescent="0.4">
      <c r="B66" s="31"/>
      <c r="C66" s="31">
        <v>50</v>
      </c>
      <c r="D66" s="46"/>
      <c r="E66" s="41"/>
      <c r="F66" s="41"/>
      <c r="G66" s="266">
        <f t="shared" si="0"/>
        <v>1</v>
      </c>
      <c r="H66" s="32"/>
      <c r="I66" s="268" t="str">
        <f>IF(G66&gt;9900000000,LOOKUP(G66-9900010000,RESULTS!D$16:$D$645,RESULTS!$E$16:$E$645),"-")</f>
        <v>-</v>
      </c>
      <c r="J66" s="136"/>
      <c r="K66" s="138"/>
      <c r="L66" s="53"/>
      <c r="M66" s="53"/>
      <c r="N66" s="53"/>
      <c r="O66" s="45"/>
      <c r="P66" s="31"/>
    </row>
    <row r="67" spans="2:16" ht="20.100000000000001" customHeight="1" thickTop="1" thickBot="1" x14ac:dyDescent="0.4">
      <c r="B67" s="31"/>
      <c r="C67" s="31">
        <v>51</v>
      </c>
      <c r="D67" s="46"/>
      <c r="E67" s="40"/>
      <c r="F67" s="40"/>
      <c r="G67" s="266">
        <f t="shared" si="0"/>
        <v>1</v>
      </c>
      <c r="H67" s="32"/>
      <c r="I67" s="268" t="str">
        <f>IF(G67&gt;9900000000,LOOKUP(G67-9900010000,RESULTS!D$16:$D$645,RESULTS!$E$16:$E$645),"-")</f>
        <v>-</v>
      </c>
      <c r="J67" s="136"/>
      <c r="K67" s="138"/>
      <c r="L67" s="53"/>
      <c r="M67" s="53"/>
      <c r="N67" s="53"/>
      <c r="O67" s="45"/>
      <c r="P67" s="31"/>
    </row>
    <row r="68" spans="2:16" ht="20.100000000000001" customHeight="1" thickTop="1" thickBot="1" x14ac:dyDescent="0.4">
      <c r="B68" s="31"/>
      <c r="C68" s="31">
        <v>52</v>
      </c>
      <c r="D68" s="46"/>
      <c r="E68" s="40"/>
      <c r="F68" s="40"/>
      <c r="G68" s="266">
        <f t="shared" si="0"/>
        <v>1</v>
      </c>
      <c r="H68" s="32"/>
      <c r="I68" s="268" t="str">
        <f>IF(G68&gt;9900000000,LOOKUP(G68-9900010000,RESULTS!D$16:$D$645,RESULTS!$E$16:$E$645),"-")</f>
        <v>-</v>
      </c>
      <c r="J68" s="136"/>
      <c r="K68" s="138"/>
      <c r="L68" s="53"/>
      <c r="M68" s="53"/>
      <c r="N68" s="53"/>
      <c r="O68" s="175"/>
      <c r="P68" s="31"/>
    </row>
    <row r="69" spans="2:16" ht="20.100000000000001" customHeight="1" thickTop="1" thickBot="1" x14ac:dyDescent="0.4">
      <c r="B69" s="31"/>
      <c r="C69" s="31">
        <v>53</v>
      </c>
      <c r="D69" s="46"/>
      <c r="E69" s="40"/>
      <c r="F69" s="40"/>
      <c r="G69" s="266">
        <f t="shared" si="0"/>
        <v>1</v>
      </c>
      <c r="H69" s="32"/>
      <c r="I69" s="268" t="str">
        <f>IF(G69&gt;9900000000,LOOKUP(G69-9900010000,RESULTS!D$16:$D$645,RESULTS!$E$16:$E$645),"-")</f>
        <v>-</v>
      </c>
      <c r="J69" s="136"/>
      <c r="K69" s="138"/>
      <c r="L69" s="53"/>
      <c r="M69" s="53"/>
      <c r="N69" s="53"/>
      <c r="O69" s="171"/>
      <c r="P69" s="31"/>
    </row>
    <row r="70" spans="2:16" ht="20.100000000000001" customHeight="1" thickTop="1" thickBot="1" x14ac:dyDescent="0.4">
      <c r="B70" s="31"/>
      <c r="C70" s="31">
        <v>54</v>
      </c>
      <c r="D70" s="46"/>
      <c r="E70" s="41"/>
      <c r="F70" s="41"/>
      <c r="G70" s="266">
        <f t="shared" si="0"/>
        <v>1</v>
      </c>
      <c r="H70" s="32"/>
      <c r="I70" s="268" t="str">
        <f>IF(G70&gt;9900000000,LOOKUP(G70-9900010000,RESULTS!D$16:$D$645,RESULTS!$E$16:$E$645),"-")</f>
        <v>-</v>
      </c>
      <c r="J70" s="136"/>
      <c r="K70" s="138"/>
      <c r="L70" s="53"/>
      <c r="M70" s="53"/>
      <c r="N70" s="53"/>
      <c r="O70" s="45"/>
      <c r="P70" s="31"/>
    </row>
    <row r="71" spans="2:16" ht="20.100000000000001" customHeight="1" thickTop="1" thickBot="1" x14ac:dyDescent="0.4">
      <c r="B71" s="31"/>
      <c r="C71" s="31">
        <v>55</v>
      </c>
      <c r="D71" s="46"/>
      <c r="E71" s="40"/>
      <c r="F71" s="40"/>
      <c r="G71" s="266">
        <f t="shared" si="0"/>
        <v>1</v>
      </c>
      <c r="H71" s="32"/>
      <c r="I71" s="268" t="str">
        <f>IF(G71&gt;9900000000,LOOKUP(G71-9900010000,RESULTS!D$16:$D$645,RESULTS!$E$16:$E$645),"-")</f>
        <v>-</v>
      </c>
      <c r="J71" s="136"/>
      <c r="K71" s="138"/>
      <c r="L71" s="53"/>
      <c r="M71" s="53"/>
      <c r="N71" s="53"/>
      <c r="O71" s="45"/>
      <c r="P71" s="31"/>
    </row>
    <row r="72" spans="2:16" ht="20.100000000000001" customHeight="1" thickTop="1" thickBot="1" x14ac:dyDescent="0.4">
      <c r="B72" s="31"/>
      <c r="C72" s="31">
        <v>56</v>
      </c>
      <c r="D72" s="46"/>
      <c r="E72" s="40"/>
      <c r="F72" s="40"/>
      <c r="G72" s="266">
        <f t="shared" si="0"/>
        <v>1</v>
      </c>
      <c r="H72" s="32"/>
      <c r="I72" s="268" t="str">
        <f>IF(G72&gt;9900000000,LOOKUP(G72-9900010000,RESULTS!D$16:$D$645,RESULTS!$E$16:$E$645),"-")</f>
        <v>-</v>
      </c>
      <c r="J72" s="136"/>
      <c r="K72" s="138"/>
      <c r="L72" s="53"/>
      <c r="M72" s="53"/>
      <c r="N72" s="53"/>
      <c r="O72" s="175"/>
      <c r="P72" s="31"/>
    </row>
    <row r="73" spans="2:16" ht="20.100000000000001" customHeight="1" thickTop="1" thickBot="1" x14ac:dyDescent="0.4">
      <c r="B73" s="31"/>
      <c r="C73" s="31">
        <v>57</v>
      </c>
      <c r="D73" s="46"/>
      <c r="E73" s="40"/>
      <c r="F73" s="40"/>
      <c r="G73" s="266">
        <f t="shared" si="0"/>
        <v>1</v>
      </c>
      <c r="H73" s="32"/>
      <c r="I73" s="268" t="str">
        <f>IF(G73&gt;9900000000,LOOKUP(G73-9900010000,RESULTS!D$16:$D$645,RESULTS!$E$16:$E$645),"-")</f>
        <v>-</v>
      </c>
      <c r="J73" s="136"/>
      <c r="K73" s="138"/>
      <c r="L73" s="53"/>
      <c r="M73" s="53"/>
      <c r="N73" s="53"/>
      <c r="O73" s="171"/>
      <c r="P73" s="31"/>
    </row>
    <row r="74" spans="2:16" ht="20.100000000000001" customHeight="1" thickTop="1" thickBot="1" x14ac:dyDescent="0.4">
      <c r="B74" s="31"/>
      <c r="C74" s="31">
        <v>58</v>
      </c>
      <c r="D74" s="46"/>
      <c r="E74" s="41"/>
      <c r="F74" s="41"/>
      <c r="G74" s="266">
        <f t="shared" si="0"/>
        <v>1</v>
      </c>
      <c r="H74" s="32"/>
      <c r="I74" s="268" t="str">
        <f>IF(G74&gt;9900000000,LOOKUP(G74-9900010000,RESULTS!D$16:$D$645,RESULTS!$E$16:$E$645),"-")</f>
        <v>-</v>
      </c>
      <c r="J74" s="136"/>
      <c r="K74" s="138"/>
      <c r="L74" s="53"/>
      <c r="M74" s="53"/>
      <c r="N74" s="53"/>
      <c r="O74" s="45"/>
      <c r="P74" s="31"/>
    </row>
    <row r="75" spans="2:16" ht="20.100000000000001" customHeight="1" thickTop="1" thickBot="1" x14ac:dyDescent="0.4">
      <c r="B75" s="31"/>
      <c r="C75" s="31">
        <v>59</v>
      </c>
      <c r="D75" s="46"/>
      <c r="E75" s="40"/>
      <c r="F75" s="40"/>
      <c r="G75" s="266">
        <f t="shared" si="0"/>
        <v>1</v>
      </c>
      <c r="H75" s="32"/>
      <c r="I75" s="268" t="str">
        <f>IF(G75&gt;9900000000,LOOKUP(G75-9900010000,RESULTS!D$16:$D$645,RESULTS!$E$16:$E$645),"-")</f>
        <v>-</v>
      </c>
      <c r="J75" s="136"/>
      <c r="K75" s="138"/>
      <c r="L75" s="53"/>
      <c r="M75" s="53"/>
      <c r="N75" s="53"/>
      <c r="O75" s="45"/>
      <c r="P75" s="31"/>
    </row>
    <row r="76" spans="2:16" ht="20.100000000000001" customHeight="1" thickTop="1" thickBot="1" x14ac:dyDescent="0.4">
      <c r="B76" s="31"/>
      <c r="C76" s="31">
        <v>60</v>
      </c>
      <c r="D76" s="46"/>
      <c r="E76" s="40"/>
      <c r="F76" s="40"/>
      <c r="G76" s="266">
        <f t="shared" si="0"/>
        <v>1</v>
      </c>
      <c r="H76" s="32"/>
      <c r="I76" s="268" t="str">
        <f>IF(G76&gt;9900000000,LOOKUP(G76-9900010000,RESULTS!D$16:$D$645,RESULTS!$E$16:$E$645),"-")</f>
        <v>-</v>
      </c>
      <c r="J76" s="136"/>
      <c r="K76" s="138"/>
      <c r="L76" s="53"/>
      <c r="M76" s="53"/>
      <c r="N76" s="53"/>
      <c r="O76" s="175"/>
      <c r="P76" s="31"/>
    </row>
    <row r="77" spans="2:16" ht="20.100000000000001" customHeight="1" thickTop="1" thickBot="1" x14ac:dyDescent="0.4">
      <c r="B77" s="31"/>
      <c r="C77" s="31">
        <v>61</v>
      </c>
      <c r="D77" s="46"/>
      <c r="E77" s="40"/>
      <c r="F77" s="40"/>
      <c r="G77" s="266">
        <f t="shared" si="0"/>
        <v>1</v>
      </c>
      <c r="H77" s="32"/>
      <c r="I77" s="268" t="str">
        <f>IF(G77&gt;9900000000,LOOKUP(G77-9900010000,RESULTS!D$16:$D$645,RESULTS!$E$16:$E$645),"-")</f>
        <v>-</v>
      </c>
      <c r="J77" s="136"/>
      <c r="K77" s="138"/>
      <c r="L77" s="53"/>
      <c r="M77" s="53"/>
      <c r="N77" s="53"/>
      <c r="O77" s="171"/>
      <c r="P77" s="31"/>
    </row>
    <row r="78" spans="2:16" ht="20.100000000000001" customHeight="1" thickTop="1" thickBot="1" x14ac:dyDescent="0.4">
      <c r="B78" s="31"/>
      <c r="C78" s="31">
        <v>62</v>
      </c>
      <c r="D78" s="46"/>
      <c r="E78" s="41"/>
      <c r="F78" s="41"/>
      <c r="G78" s="266">
        <f t="shared" si="0"/>
        <v>1</v>
      </c>
      <c r="H78" s="32"/>
      <c r="I78" s="268" t="str">
        <f>IF(G78&gt;9900000000,LOOKUP(G78-9900010000,RESULTS!D$16:$D$645,RESULTS!$E$16:$E$645),"-")</f>
        <v>-</v>
      </c>
      <c r="J78" s="136"/>
      <c r="K78" s="138"/>
      <c r="L78" s="53"/>
      <c r="M78" s="53"/>
      <c r="N78" s="53"/>
      <c r="O78" s="45"/>
      <c r="P78" s="31"/>
    </row>
    <row r="79" spans="2:16" ht="20.100000000000001" customHeight="1" thickTop="1" thickBot="1" x14ac:dyDescent="0.4">
      <c r="B79" s="31"/>
      <c r="C79" s="31">
        <v>63</v>
      </c>
      <c r="D79" s="46"/>
      <c r="E79" s="40"/>
      <c r="F79" s="40"/>
      <c r="G79" s="266">
        <f t="shared" si="0"/>
        <v>1</v>
      </c>
      <c r="H79" s="32"/>
      <c r="I79" s="268" t="str">
        <f>IF(G79&gt;9900000000,LOOKUP(G79-9900010000,RESULTS!D$16:$D$645,RESULTS!$E$16:$E$645),"-")</f>
        <v>-</v>
      </c>
      <c r="J79" s="136"/>
      <c r="K79" s="138"/>
      <c r="L79" s="53"/>
      <c r="M79" s="53"/>
      <c r="N79" s="53"/>
      <c r="O79" s="45"/>
      <c r="P79" s="31"/>
    </row>
    <row r="80" spans="2:16" ht="20.100000000000001" customHeight="1" thickTop="1" thickBot="1" x14ac:dyDescent="0.4">
      <c r="B80" s="31"/>
      <c r="C80" s="31">
        <v>64</v>
      </c>
      <c r="D80" s="46"/>
      <c r="E80" s="40"/>
      <c r="F80" s="40"/>
      <c r="G80" s="266">
        <f t="shared" si="0"/>
        <v>1</v>
      </c>
      <c r="H80" s="32"/>
      <c r="I80" s="268" t="str">
        <f>IF(G80&gt;9900000000,LOOKUP(G80-9900010000,RESULTS!D$16:$D$645,RESULTS!$E$16:$E$645),"-")</f>
        <v>-</v>
      </c>
      <c r="J80" s="136"/>
      <c r="K80" s="138"/>
      <c r="L80" s="53"/>
      <c r="M80" s="53"/>
      <c r="N80" s="53"/>
      <c r="O80" s="175"/>
      <c r="P80" s="31"/>
    </row>
    <row r="81" spans="2:16" ht="20.100000000000001" customHeight="1" thickTop="1" thickBot="1" x14ac:dyDescent="0.4">
      <c r="B81" s="31"/>
      <c r="C81" s="31">
        <v>65</v>
      </c>
      <c r="D81" s="46"/>
      <c r="E81" s="40"/>
      <c r="F81" s="40"/>
      <c r="G81" s="266">
        <f t="shared" si="0"/>
        <v>1</v>
      </c>
      <c r="H81" s="32"/>
      <c r="I81" s="268" t="str">
        <f>IF(G81&gt;9900000000,LOOKUP(G81-9900010000,RESULTS!D$16:$D$645,RESULTS!$E$16:$E$645),"-")</f>
        <v>-</v>
      </c>
      <c r="J81" s="136"/>
      <c r="K81" s="138"/>
      <c r="L81" s="53"/>
      <c r="M81" s="53"/>
      <c r="N81" s="53"/>
      <c r="O81" s="171"/>
      <c r="P81" s="31"/>
    </row>
    <row r="82" spans="2:16" ht="20.100000000000001" customHeight="1" thickTop="1" thickBot="1" x14ac:dyDescent="0.4">
      <c r="B82" s="31"/>
      <c r="C82" s="31">
        <v>66</v>
      </c>
      <c r="D82" s="46"/>
      <c r="E82" s="41"/>
      <c r="F82" s="41"/>
      <c r="G82" s="266">
        <f t="shared" si="0"/>
        <v>1</v>
      </c>
      <c r="H82" s="32"/>
      <c r="I82" s="268" t="str">
        <f>IF(G82&gt;9900000000,LOOKUP(G82-9900010000,RESULTS!D$16:$D$645,RESULTS!$E$16:$E$645),"-")</f>
        <v>-</v>
      </c>
      <c r="J82" s="136"/>
      <c r="K82" s="138"/>
      <c r="L82" s="53"/>
      <c r="M82" s="53"/>
      <c r="N82" s="53"/>
      <c r="O82" s="45"/>
      <c r="P82" s="31"/>
    </row>
    <row r="83" spans="2:16" ht="20.100000000000001" customHeight="1" thickTop="1" thickBot="1" x14ac:dyDescent="0.4">
      <c r="B83" s="31"/>
      <c r="C83" s="31">
        <v>67</v>
      </c>
      <c r="D83" s="46"/>
      <c r="E83" s="40"/>
      <c r="F83" s="40"/>
      <c r="G83" s="266">
        <f t="shared" si="0"/>
        <v>1</v>
      </c>
      <c r="H83" s="32"/>
      <c r="I83" s="268" t="str">
        <f>IF(G83&gt;9900000000,LOOKUP(G83-9900010000,RESULTS!D$16:$D$645,RESULTS!$E$16:$E$645),"-")</f>
        <v>-</v>
      </c>
      <c r="J83" s="136"/>
      <c r="K83" s="138"/>
      <c r="L83" s="53"/>
      <c r="M83" s="53"/>
      <c r="N83" s="53"/>
      <c r="O83" s="45"/>
      <c r="P83" s="31"/>
    </row>
    <row r="84" spans="2:16" ht="20.100000000000001" customHeight="1" thickTop="1" thickBot="1" x14ac:dyDescent="0.4">
      <c r="B84" s="31"/>
      <c r="C84" s="31">
        <v>68</v>
      </c>
      <c r="D84" s="46"/>
      <c r="E84" s="40"/>
      <c r="F84" s="40"/>
      <c r="G84" s="266">
        <f t="shared" si="0"/>
        <v>1</v>
      </c>
      <c r="H84" s="32"/>
      <c r="I84" s="268" t="str">
        <f>IF(G84&gt;9900000000,LOOKUP(G84-9900010000,RESULTS!D$16:$D$645,RESULTS!$E$16:$E$645),"-")</f>
        <v>-</v>
      </c>
      <c r="J84" s="136"/>
      <c r="K84" s="138"/>
      <c r="L84" s="53"/>
      <c r="M84" s="53"/>
      <c r="N84" s="53"/>
      <c r="O84" s="175"/>
      <c r="P84" s="31"/>
    </row>
    <row r="85" spans="2:16" ht="20.100000000000001" customHeight="1" thickTop="1" thickBot="1" x14ac:dyDescent="0.4">
      <c r="B85" s="31"/>
      <c r="C85" s="31">
        <v>69</v>
      </c>
      <c r="D85" s="46"/>
      <c r="E85" s="40"/>
      <c r="F85" s="40"/>
      <c r="G85" s="266">
        <f t="shared" si="0"/>
        <v>1</v>
      </c>
      <c r="H85" s="32"/>
      <c r="I85" s="268" t="str">
        <f>IF(G85&gt;9900000000,LOOKUP(G85-9900010000,RESULTS!D$16:$D$645,RESULTS!$E$16:$E$645),"-")</f>
        <v>-</v>
      </c>
      <c r="J85" s="136"/>
      <c r="K85" s="138"/>
      <c r="L85" s="53"/>
      <c r="M85" s="53"/>
      <c r="N85" s="53"/>
      <c r="O85" s="171"/>
      <c r="P85" s="31"/>
    </row>
    <row r="86" spans="2:16" ht="20.100000000000001" customHeight="1" thickTop="1" thickBot="1" x14ac:dyDescent="0.4">
      <c r="B86" s="31"/>
      <c r="C86" s="31">
        <v>70</v>
      </c>
      <c r="D86" s="46"/>
      <c r="E86" s="41"/>
      <c r="F86" s="41"/>
      <c r="G86" s="266">
        <f t="shared" si="0"/>
        <v>1</v>
      </c>
      <c r="H86" s="32"/>
      <c r="I86" s="268" t="str">
        <f>IF(G86&gt;9900000000,LOOKUP(G86-9900010000,RESULTS!D$16:$D$645,RESULTS!$E$16:$E$645),"-")</f>
        <v>-</v>
      </c>
      <c r="J86" s="136"/>
      <c r="K86" s="138"/>
      <c r="L86" s="53"/>
      <c r="M86" s="53"/>
      <c r="N86" s="53"/>
      <c r="O86" s="45"/>
      <c r="P86" s="31"/>
    </row>
    <row r="87" spans="2:16" ht="20.100000000000001" customHeight="1" thickTop="1" thickBot="1" x14ac:dyDescent="0.4">
      <c r="B87" s="31"/>
      <c r="C87" s="31">
        <v>71</v>
      </c>
      <c r="D87" s="46"/>
      <c r="E87" s="40"/>
      <c r="F87" s="40"/>
      <c r="G87" s="266">
        <f t="shared" ref="G87:G116" si="1">IF(D87&gt;0,IF(D87&lt;19999,D87+9900010000,D87+9899990000),1)</f>
        <v>1</v>
      </c>
      <c r="H87" s="32"/>
      <c r="I87" s="268" t="str">
        <f>IF(G87&gt;9900000000,LOOKUP(G87-9900010000,RESULTS!D$16:$D$645,RESULTS!$E$16:$E$645),"-")</f>
        <v>-</v>
      </c>
      <c r="J87" s="136"/>
      <c r="K87" s="138"/>
      <c r="L87" s="53"/>
      <c r="M87" s="53"/>
      <c r="N87" s="53"/>
      <c r="O87" s="45"/>
      <c r="P87" s="31"/>
    </row>
    <row r="88" spans="2:16" ht="20.100000000000001" customHeight="1" thickTop="1" thickBot="1" x14ac:dyDescent="0.4">
      <c r="B88" s="31"/>
      <c r="C88" s="31">
        <v>72</v>
      </c>
      <c r="D88" s="46"/>
      <c r="E88" s="40"/>
      <c r="F88" s="40"/>
      <c r="G88" s="266">
        <f t="shared" si="1"/>
        <v>1</v>
      </c>
      <c r="H88" s="32"/>
      <c r="I88" s="268" t="str">
        <f>IF(G88&gt;9900000000,LOOKUP(G88-9900010000,RESULTS!D$16:$D$645,RESULTS!$E$16:$E$645),"-")</f>
        <v>-</v>
      </c>
      <c r="J88" s="136"/>
      <c r="K88" s="138"/>
      <c r="L88" s="53"/>
      <c r="M88" s="53"/>
      <c r="N88" s="53"/>
      <c r="O88" s="175"/>
      <c r="P88" s="31"/>
    </row>
    <row r="89" spans="2:16" ht="20.100000000000001" customHeight="1" thickTop="1" thickBot="1" x14ac:dyDescent="0.4">
      <c r="B89" s="31"/>
      <c r="C89" s="31">
        <v>73</v>
      </c>
      <c r="D89" s="46"/>
      <c r="E89" s="40"/>
      <c r="F89" s="40"/>
      <c r="G89" s="266">
        <f t="shared" si="1"/>
        <v>1</v>
      </c>
      <c r="H89" s="32"/>
      <c r="I89" s="268" t="str">
        <f>IF(G89&gt;9900000000,LOOKUP(G89-9900010000,RESULTS!D$16:$D$645,RESULTS!$E$16:$E$645),"-")</f>
        <v>-</v>
      </c>
      <c r="J89" s="136"/>
      <c r="K89" s="138"/>
      <c r="L89" s="53"/>
      <c r="M89" s="53"/>
      <c r="N89" s="53"/>
      <c r="O89" s="171"/>
      <c r="P89" s="31"/>
    </row>
    <row r="90" spans="2:16" ht="20.100000000000001" customHeight="1" thickTop="1" thickBot="1" x14ac:dyDescent="0.4">
      <c r="B90" s="31"/>
      <c r="C90" s="31">
        <v>74</v>
      </c>
      <c r="D90" s="46"/>
      <c r="E90" s="41"/>
      <c r="F90" s="41"/>
      <c r="G90" s="266">
        <f t="shared" si="1"/>
        <v>1</v>
      </c>
      <c r="H90" s="32"/>
      <c r="I90" s="268" t="str">
        <f>IF(G90&gt;9900000000,LOOKUP(G90-9900010000,RESULTS!D$16:$D$645,RESULTS!$E$16:$E$645),"-")</f>
        <v>-</v>
      </c>
      <c r="J90" s="136"/>
      <c r="K90" s="138"/>
      <c r="L90" s="53"/>
      <c r="M90" s="53"/>
      <c r="N90" s="53"/>
      <c r="O90" s="45"/>
      <c r="P90" s="31"/>
    </row>
    <row r="91" spans="2:16" ht="20.100000000000001" customHeight="1" thickTop="1" thickBot="1" x14ac:dyDescent="0.4">
      <c r="B91" s="31"/>
      <c r="C91" s="31">
        <v>75</v>
      </c>
      <c r="D91" s="46"/>
      <c r="E91" s="40"/>
      <c r="F91" s="40"/>
      <c r="G91" s="266">
        <f t="shared" si="1"/>
        <v>1</v>
      </c>
      <c r="H91" s="32"/>
      <c r="I91" s="268" t="str">
        <f>IF(G91&gt;9900000000,LOOKUP(G91-9900010000,RESULTS!D$16:$D$645,RESULTS!$E$16:$E$645),"-")</f>
        <v>-</v>
      </c>
      <c r="J91" s="136"/>
      <c r="K91" s="138"/>
      <c r="L91" s="53"/>
      <c r="M91" s="53"/>
      <c r="N91" s="53"/>
      <c r="O91" s="45"/>
      <c r="P91" s="31"/>
    </row>
    <row r="92" spans="2:16" ht="20.100000000000001" customHeight="1" thickTop="1" thickBot="1" x14ac:dyDescent="0.4">
      <c r="B92" s="31"/>
      <c r="C92" s="31">
        <v>76</v>
      </c>
      <c r="D92" s="46"/>
      <c r="E92" s="40"/>
      <c r="F92" s="40"/>
      <c r="G92" s="266">
        <f t="shared" si="1"/>
        <v>1</v>
      </c>
      <c r="H92" s="32"/>
      <c r="I92" s="268" t="str">
        <f>IF(G92&gt;9900000000,LOOKUP(G92-9900010000,RESULTS!D$16:$D$645,RESULTS!$E$16:$E$645),"-")</f>
        <v>-</v>
      </c>
      <c r="J92" s="136"/>
      <c r="K92" s="138"/>
      <c r="L92" s="53"/>
      <c r="M92" s="53"/>
      <c r="N92" s="53"/>
      <c r="O92" s="175"/>
      <c r="P92" s="31"/>
    </row>
    <row r="93" spans="2:16" ht="20.100000000000001" customHeight="1" thickTop="1" thickBot="1" x14ac:dyDescent="0.4">
      <c r="B93" s="31"/>
      <c r="C93" s="31">
        <v>77</v>
      </c>
      <c r="D93" s="46"/>
      <c r="E93" s="40"/>
      <c r="F93" s="40"/>
      <c r="G93" s="266">
        <f t="shared" si="1"/>
        <v>1</v>
      </c>
      <c r="H93" s="32"/>
      <c r="I93" s="268" t="str">
        <f>IF(G93&gt;9900000000,LOOKUP(G93-9900010000,RESULTS!D$16:$D$645,RESULTS!$E$16:$E$645),"-")</f>
        <v>-</v>
      </c>
      <c r="J93" s="136"/>
      <c r="K93" s="138"/>
      <c r="L93" s="53"/>
      <c r="M93" s="53"/>
      <c r="N93" s="53"/>
      <c r="O93" s="171"/>
      <c r="P93" s="31"/>
    </row>
    <row r="94" spans="2:16" ht="20.100000000000001" customHeight="1" thickTop="1" thickBot="1" x14ac:dyDescent="0.4">
      <c r="B94" s="31"/>
      <c r="C94" s="31">
        <v>78</v>
      </c>
      <c r="D94" s="46"/>
      <c r="E94" s="41"/>
      <c r="F94" s="41"/>
      <c r="G94" s="266">
        <f t="shared" si="1"/>
        <v>1</v>
      </c>
      <c r="H94" s="32"/>
      <c r="I94" s="268" t="str">
        <f>IF(G94&gt;9900000000,LOOKUP(G94-9900010000,RESULTS!D$16:$D$645,RESULTS!$E$16:$E$645),"-")</f>
        <v>-</v>
      </c>
      <c r="J94" s="136"/>
      <c r="K94" s="138"/>
      <c r="L94" s="53"/>
      <c r="M94" s="53"/>
      <c r="N94" s="53"/>
      <c r="O94" s="45"/>
      <c r="P94" s="31"/>
    </row>
    <row r="95" spans="2:16" ht="20.100000000000001" customHeight="1" thickTop="1" thickBot="1" x14ac:dyDescent="0.4">
      <c r="B95" s="31"/>
      <c r="C95" s="31">
        <v>79</v>
      </c>
      <c r="D95" s="46"/>
      <c r="E95" s="40"/>
      <c r="F95" s="40"/>
      <c r="G95" s="266">
        <f t="shared" si="1"/>
        <v>1</v>
      </c>
      <c r="H95" s="32"/>
      <c r="I95" s="268" t="str">
        <f>IF(G95&gt;9900000000,LOOKUP(G95-9900010000,RESULTS!D$16:$D$645,RESULTS!$E$16:$E$645),"-")</f>
        <v>-</v>
      </c>
      <c r="J95" s="136"/>
      <c r="K95" s="138"/>
      <c r="L95" s="53"/>
      <c r="M95" s="53"/>
      <c r="N95" s="53"/>
      <c r="O95" s="45"/>
      <c r="P95" s="31"/>
    </row>
    <row r="96" spans="2:16" ht="20.100000000000001" customHeight="1" thickTop="1" thickBot="1" x14ac:dyDescent="0.4">
      <c r="B96" s="31"/>
      <c r="C96" s="31">
        <v>80</v>
      </c>
      <c r="D96" s="46"/>
      <c r="E96" s="40"/>
      <c r="F96" s="40"/>
      <c r="G96" s="266">
        <f t="shared" si="1"/>
        <v>1</v>
      </c>
      <c r="H96" s="32"/>
      <c r="I96" s="268" t="str">
        <f>IF(G96&gt;9900000000,LOOKUP(G96-9900010000,RESULTS!D$16:$D$645,RESULTS!$E$16:$E$645),"-")</f>
        <v>-</v>
      </c>
      <c r="J96" s="136"/>
      <c r="K96" s="138"/>
      <c r="L96" s="53"/>
      <c r="M96" s="53"/>
      <c r="N96" s="53"/>
      <c r="O96" s="175"/>
      <c r="P96" s="31"/>
    </row>
    <row r="97" spans="2:16" ht="20.100000000000001" customHeight="1" thickTop="1" thickBot="1" x14ac:dyDescent="0.4">
      <c r="B97" s="31"/>
      <c r="C97" s="31">
        <v>81</v>
      </c>
      <c r="D97" s="46"/>
      <c r="E97" s="40"/>
      <c r="F97" s="40"/>
      <c r="G97" s="266">
        <f t="shared" si="1"/>
        <v>1</v>
      </c>
      <c r="H97" s="32"/>
      <c r="I97" s="268" t="str">
        <f>IF(G97&gt;9900000000,LOOKUP(G97-9900010000,RESULTS!D$16:$D$645,RESULTS!$E$16:$E$645),"-")</f>
        <v>-</v>
      </c>
      <c r="J97" s="136"/>
      <c r="K97" s="138"/>
      <c r="L97" s="53"/>
      <c r="M97" s="53"/>
      <c r="N97" s="53"/>
      <c r="O97" s="171"/>
      <c r="P97" s="31"/>
    </row>
    <row r="98" spans="2:16" ht="20.100000000000001" customHeight="1" thickTop="1" thickBot="1" x14ac:dyDescent="0.4">
      <c r="B98" s="31"/>
      <c r="C98" s="31">
        <v>82</v>
      </c>
      <c r="D98" s="46"/>
      <c r="E98" s="41"/>
      <c r="F98" s="41"/>
      <c r="G98" s="266">
        <f t="shared" si="1"/>
        <v>1</v>
      </c>
      <c r="H98" s="32"/>
      <c r="I98" s="268" t="str">
        <f>IF(G98&gt;9900000000,LOOKUP(G98-9900010000,RESULTS!D$16:$D$645,RESULTS!$E$16:$E$645),"-")</f>
        <v>-</v>
      </c>
      <c r="J98" s="136"/>
      <c r="K98" s="138"/>
      <c r="L98" s="53"/>
      <c r="M98" s="53"/>
      <c r="N98" s="53"/>
      <c r="O98" s="45"/>
      <c r="P98" s="31"/>
    </row>
    <row r="99" spans="2:16" ht="20.100000000000001" customHeight="1" thickTop="1" thickBot="1" x14ac:dyDescent="0.4">
      <c r="B99" s="31"/>
      <c r="C99" s="31">
        <v>83</v>
      </c>
      <c r="D99" s="46"/>
      <c r="E99" s="40"/>
      <c r="F99" s="40"/>
      <c r="G99" s="266">
        <f t="shared" si="1"/>
        <v>1</v>
      </c>
      <c r="H99" s="32"/>
      <c r="I99" s="268" t="str">
        <f>IF(G99&gt;9900000000,LOOKUP(G99-9900010000,RESULTS!D$16:$D$645,RESULTS!$E$16:$E$645),"-")</f>
        <v>-</v>
      </c>
      <c r="J99" s="136"/>
      <c r="K99" s="138"/>
      <c r="L99" s="53"/>
      <c r="M99" s="53"/>
      <c r="N99" s="53"/>
      <c r="O99" s="45"/>
      <c r="P99" s="31"/>
    </row>
    <row r="100" spans="2:16" ht="20.100000000000001" customHeight="1" thickTop="1" thickBot="1" x14ac:dyDescent="0.4">
      <c r="B100" s="31"/>
      <c r="C100" s="31">
        <v>84</v>
      </c>
      <c r="D100" s="46"/>
      <c r="E100" s="40"/>
      <c r="F100" s="40"/>
      <c r="G100" s="266">
        <f t="shared" si="1"/>
        <v>1</v>
      </c>
      <c r="H100" s="32"/>
      <c r="I100" s="268" t="str">
        <f>IF(G100&gt;9900000000,LOOKUP(G100-9900010000,RESULTS!D$16:$D$645,RESULTS!$E$16:$E$645),"-")</f>
        <v>-</v>
      </c>
      <c r="J100" s="136"/>
      <c r="K100" s="138"/>
      <c r="L100" s="53"/>
      <c r="M100" s="53"/>
      <c r="N100" s="53"/>
      <c r="O100" s="175"/>
      <c r="P100" s="31"/>
    </row>
    <row r="101" spans="2:16" ht="20.100000000000001" customHeight="1" thickTop="1" thickBot="1" x14ac:dyDescent="0.4">
      <c r="B101" s="31"/>
      <c r="C101" s="31">
        <v>85</v>
      </c>
      <c r="D101" s="46"/>
      <c r="E101" s="40"/>
      <c r="F101" s="40"/>
      <c r="G101" s="266">
        <f t="shared" si="1"/>
        <v>1</v>
      </c>
      <c r="H101" s="32"/>
      <c r="I101" s="268" t="str">
        <f>IF(G101&gt;9900000000,LOOKUP(G101-9900010000,RESULTS!D$16:$D$645,RESULTS!$E$16:$E$645),"-")</f>
        <v>-</v>
      </c>
      <c r="J101" s="136"/>
      <c r="K101" s="138"/>
      <c r="L101" s="53"/>
      <c r="M101" s="53"/>
      <c r="N101" s="53"/>
      <c r="O101" s="171"/>
      <c r="P101" s="31"/>
    </row>
    <row r="102" spans="2:16" ht="20.100000000000001" customHeight="1" thickTop="1" thickBot="1" x14ac:dyDescent="0.4">
      <c r="B102" s="31"/>
      <c r="C102" s="31">
        <v>86</v>
      </c>
      <c r="D102" s="46"/>
      <c r="E102" s="41"/>
      <c r="F102" s="41"/>
      <c r="G102" s="266">
        <f t="shared" si="1"/>
        <v>1</v>
      </c>
      <c r="H102" s="32"/>
      <c r="I102" s="268" t="str">
        <f>IF(G102&gt;9900000000,LOOKUP(G102-9900010000,RESULTS!D$16:$D$645,RESULTS!$E$16:$E$645),"-")</f>
        <v>-</v>
      </c>
      <c r="J102" s="136"/>
      <c r="K102" s="138"/>
      <c r="L102" s="53"/>
      <c r="M102" s="53"/>
      <c r="N102" s="53"/>
      <c r="O102" s="45"/>
      <c r="P102" s="31"/>
    </row>
    <row r="103" spans="2:16" ht="20.100000000000001" customHeight="1" thickTop="1" thickBot="1" x14ac:dyDescent="0.4">
      <c r="B103" s="31"/>
      <c r="C103" s="31">
        <v>87</v>
      </c>
      <c r="D103" s="46"/>
      <c r="E103" s="40"/>
      <c r="F103" s="40"/>
      <c r="G103" s="266">
        <f t="shared" si="1"/>
        <v>1</v>
      </c>
      <c r="H103" s="32"/>
      <c r="I103" s="268" t="str">
        <f>IF(G103&gt;9900000000,LOOKUP(G103-9900010000,RESULTS!D$16:$D$645,RESULTS!$E$16:$E$645),"-")</f>
        <v>-</v>
      </c>
      <c r="J103" s="136"/>
      <c r="K103" s="138"/>
      <c r="L103" s="53"/>
      <c r="M103" s="53"/>
      <c r="N103" s="53"/>
      <c r="O103" s="45"/>
      <c r="P103" s="31"/>
    </row>
    <row r="104" spans="2:16" ht="20.100000000000001" customHeight="1" thickTop="1" thickBot="1" x14ac:dyDescent="0.4">
      <c r="B104" s="31"/>
      <c r="C104" s="31">
        <v>88</v>
      </c>
      <c r="D104" s="46"/>
      <c r="E104" s="40"/>
      <c r="F104" s="40"/>
      <c r="G104" s="266">
        <f t="shared" si="1"/>
        <v>1</v>
      </c>
      <c r="H104" s="32"/>
      <c r="I104" s="268" t="str">
        <f>IF(G104&gt;9900000000,LOOKUP(G104-9900010000,RESULTS!D$16:$D$645,RESULTS!$E$16:$E$645),"-")</f>
        <v>-</v>
      </c>
      <c r="J104" s="136"/>
      <c r="K104" s="138"/>
      <c r="L104" s="53"/>
      <c r="M104" s="53"/>
      <c r="N104" s="53"/>
      <c r="O104" s="175"/>
      <c r="P104" s="31"/>
    </row>
    <row r="105" spans="2:16" ht="20.100000000000001" customHeight="1" thickTop="1" thickBot="1" x14ac:dyDescent="0.4">
      <c r="B105" s="31"/>
      <c r="C105" s="31">
        <v>89</v>
      </c>
      <c r="D105" s="46"/>
      <c r="E105" s="40"/>
      <c r="F105" s="40"/>
      <c r="G105" s="266">
        <f t="shared" si="1"/>
        <v>1</v>
      </c>
      <c r="H105" s="32"/>
      <c r="I105" s="268" t="str">
        <f>IF(G105&gt;9900000000,LOOKUP(G105-9900010000,RESULTS!D$16:$D$645,RESULTS!$E$16:$E$645),"-")</f>
        <v>-</v>
      </c>
      <c r="J105" s="136"/>
      <c r="K105" s="138"/>
      <c r="L105" s="53"/>
      <c r="M105" s="53"/>
      <c r="N105" s="53"/>
      <c r="O105" s="171"/>
      <c r="P105" s="31"/>
    </row>
    <row r="106" spans="2:16" ht="20.100000000000001" customHeight="1" thickTop="1" thickBot="1" x14ac:dyDescent="0.4">
      <c r="B106" s="31"/>
      <c r="C106" s="31">
        <v>90</v>
      </c>
      <c r="D106" s="46"/>
      <c r="E106" s="41"/>
      <c r="F106" s="41"/>
      <c r="G106" s="266">
        <f t="shared" si="1"/>
        <v>1</v>
      </c>
      <c r="H106" s="32"/>
      <c r="I106" s="268" t="str">
        <f>IF(G106&gt;9900000000,LOOKUP(G106-9900010000,RESULTS!D$16:$D$645,RESULTS!$E$16:$E$645),"-")</f>
        <v>-</v>
      </c>
      <c r="J106" s="136"/>
      <c r="K106" s="138"/>
      <c r="L106" s="53"/>
      <c r="M106" s="53"/>
      <c r="N106" s="53"/>
      <c r="O106" s="45"/>
      <c r="P106" s="31"/>
    </row>
    <row r="107" spans="2:16" ht="20.100000000000001" customHeight="1" thickTop="1" thickBot="1" x14ac:dyDescent="0.4">
      <c r="B107" s="31"/>
      <c r="C107" s="31">
        <v>91</v>
      </c>
      <c r="D107" s="46"/>
      <c r="E107" s="40"/>
      <c r="F107" s="40"/>
      <c r="G107" s="266">
        <f t="shared" si="1"/>
        <v>1</v>
      </c>
      <c r="H107" s="32"/>
      <c r="I107" s="268" t="str">
        <f>IF(G107&gt;9900000000,LOOKUP(G107-9900010000,RESULTS!D$16:$D$645,RESULTS!$E$16:$E$645),"-")</f>
        <v>-</v>
      </c>
      <c r="J107" s="136"/>
      <c r="K107" s="138"/>
      <c r="L107" s="53"/>
      <c r="M107" s="53"/>
      <c r="N107" s="53"/>
      <c r="O107" s="45"/>
      <c r="P107" s="31"/>
    </row>
    <row r="108" spans="2:16" ht="20.100000000000001" customHeight="1" thickTop="1" thickBot="1" x14ac:dyDescent="0.4">
      <c r="B108" s="31"/>
      <c r="C108" s="31">
        <v>92</v>
      </c>
      <c r="D108" s="46"/>
      <c r="E108" s="40"/>
      <c r="F108" s="40"/>
      <c r="G108" s="266">
        <f t="shared" si="1"/>
        <v>1</v>
      </c>
      <c r="H108" s="32"/>
      <c r="I108" s="268" t="str">
        <f>IF(G108&gt;9900000000,LOOKUP(G108-9900010000,RESULTS!D$16:$D$645,RESULTS!$E$16:$E$645),"-")</f>
        <v>-</v>
      </c>
      <c r="J108" s="136"/>
      <c r="K108" s="138"/>
      <c r="L108" s="53"/>
      <c r="M108" s="53"/>
      <c r="N108" s="53"/>
      <c r="O108" s="175"/>
      <c r="P108" s="31"/>
    </row>
    <row r="109" spans="2:16" ht="20.100000000000001" customHeight="1" thickTop="1" thickBot="1" x14ac:dyDescent="0.4">
      <c r="B109" s="31"/>
      <c r="C109" s="31">
        <v>93</v>
      </c>
      <c r="D109" s="46"/>
      <c r="E109" s="40"/>
      <c r="F109" s="40"/>
      <c r="G109" s="266">
        <f t="shared" si="1"/>
        <v>1</v>
      </c>
      <c r="H109" s="32"/>
      <c r="I109" s="268" t="str">
        <f>IF(G109&gt;9900000000,LOOKUP(G109-9900010000,RESULTS!D$16:$D$645,RESULTS!$E$16:$E$645),"-")</f>
        <v>-</v>
      </c>
      <c r="J109" s="136"/>
      <c r="K109" s="138"/>
      <c r="L109" s="53"/>
      <c r="M109" s="53"/>
      <c r="N109" s="53"/>
      <c r="O109" s="171"/>
      <c r="P109" s="31"/>
    </row>
    <row r="110" spans="2:16" ht="20.100000000000001" customHeight="1" thickTop="1" thickBot="1" x14ac:dyDescent="0.4">
      <c r="B110" s="31"/>
      <c r="C110" s="31">
        <v>94</v>
      </c>
      <c r="D110" s="46"/>
      <c r="E110" s="41"/>
      <c r="F110" s="41"/>
      <c r="G110" s="266">
        <f t="shared" si="1"/>
        <v>1</v>
      </c>
      <c r="H110" s="32"/>
      <c r="I110" s="268" t="str">
        <f>IF(G110&gt;9900000000,LOOKUP(G110-9900010000,RESULTS!D$16:$D$645,RESULTS!$E$16:$E$645),"-")</f>
        <v>-</v>
      </c>
      <c r="J110" s="136"/>
      <c r="K110" s="138"/>
      <c r="L110" s="53"/>
      <c r="M110" s="53"/>
      <c r="N110" s="53"/>
      <c r="O110" s="45"/>
      <c r="P110" s="31"/>
    </row>
    <row r="111" spans="2:16" ht="20.100000000000001" customHeight="1" thickTop="1" thickBot="1" x14ac:dyDescent="0.4">
      <c r="B111" s="31"/>
      <c r="C111" s="31">
        <v>95</v>
      </c>
      <c r="D111" s="46"/>
      <c r="E111" s="40"/>
      <c r="F111" s="40"/>
      <c r="G111" s="266">
        <f t="shared" si="1"/>
        <v>1</v>
      </c>
      <c r="H111" s="32"/>
      <c r="I111" s="268" t="str">
        <f>IF(G111&gt;9900000000,LOOKUP(G111-9900010000,RESULTS!D$16:$D$645,RESULTS!$E$16:$E$645),"-")</f>
        <v>-</v>
      </c>
      <c r="J111" s="136"/>
      <c r="K111" s="138"/>
      <c r="L111" s="53"/>
      <c r="M111" s="53"/>
      <c r="N111" s="53"/>
      <c r="O111" s="45"/>
      <c r="P111" s="31"/>
    </row>
    <row r="112" spans="2:16" ht="20.100000000000001" customHeight="1" thickTop="1" thickBot="1" x14ac:dyDescent="0.4">
      <c r="B112" s="31"/>
      <c r="C112" s="31">
        <v>96</v>
      </c>
      <c r="D112" s="46"/>
      <c r="E112" s="40"/>
      <c r="F112" s="40"/>
      <c r="G112" s="266">
        <f t="shared" si="1"/>
        <v>1</v>
      </c>
      <c r="H112" s="32"/>
      <c r="I112" s="268" t="str">
        <f>IF(G112&gt;9900000000,LOOKUP(G112-9900010000,RESULTS!D$16:$D$645,RESULTS!$E$16:$E$645),"-")</f>
        <v>-</v>
      </c>
      <c r="J112" s="136"/>
      <c r="K112" s="138"/>
      <c r="L112" s="53"/>
      <c r="M112" s="53"/>
      <c r="N112" s="53"/>
      <c r="O112" s="175"/>
      <c r="P112" s="31"/>
    </row>
    <row r="113" spans="2:16" ht="20.100000000000001" customHeight="1" thickTop="1" thickBot="1" x14ac:dyDescent="0.4">
      <c r="B113" s="31"/>
      <c r="C113" s="31">
        <v>97</v>
      </c>
      <c r="D113" s="46"/>
      <c r="E113" s="40"/>
      <c r="F113" s="40"/>
      <c r="G113" s="266">
        <f t="shared" si="1"/>
        <v>1</v>
      </c>
      <c r="H113" s="32"/>
      <c r="I113" s="268" t="str">
        <f>IF(G113&gt;9900000000,LOOKUP(G113-9900010000,RESULTS!D$16:$D$645,RESULTS!$E$16:$E$645),"-")</f>
        <v>-</v>
      </c>
      <c r="J113" s="136"/>
      <c r="K113" s="138"/>
      <c r="L113" s="53"/>
      <c r="M113" s="53"/>
      <c r="N113" s="53"/>
      <c r="O113" s="171"/>
      <c r="P113" s="31"/>
    </row>
    <row r="114" spans="2:16" ht="20.100000000000001" customHeight="1" thickTop="1" thickBot="1" x14ac:dyDescent="0.4">
      <c r="B114" s="31"/>
      <c r="C114" s="31">
        <v>98</v>
      </c>
      <c r="D114" s="46"/>
      <c r="E114" s="41"/>
      <c r="F114" s="41"/>
      <c r="G114" s="266">
        <f t="shared" si="1"/>
        <v>1</v>
      </c>
      <c r="H114" s="32"/>
      <c r="I114" s="268" t="str">
        <f>IF(G114&gt;9900000000,LOOKUP(G114-9900010000,RESULTS!D$16:$D$645,RESULTS!$E$16:$E$645),"-")</f>
        <v>-</v>
      </c>
      <c r="J114" s="136"/>
      <c r="K114" s="138"/>
      <c r="L114" s="53"/>
      <c r="M114" s="53"/>
      <c r="N114" s="53"/>
      <c r="O114" s="45"/>
      <c r="P114" s="31"/>
    </row>
    <row r="115" spans="2:16" ht="20.100000000000001" customHeight="1" thickTop="1" thickBot="1" x14ac:dyDescent="0.4">
      <c r="B115" s="31"/>
      <c r="C115" s="31">
        <v>99</v>
      </c>
      <c r="D115" s="46"/>
      <c r="E115" s="40"/>
      <c r="F115" s="40"/>
      <c r="G115" s="266">
        <f t="shared" si="1"/>
        <v>1</v>
      </c>
      <c r="H115" s="32"/>
      <c r="I115" s="268" t="str">
        <f>IF(G115&gt;9900000000,LOOKUP(G115-9900010000,RESULTS!D$16:$D$645,RESULTS!$E$16:$E$645),"-")</f>
        <v>-</v>
      </c>
      <c r="J115" s="136"/>
      <c r="K115" s="138"/>
      <c r="L115" s="53"/>
      <c r="M115" s="53"/>
      <c r="N115" s="53"/>
      <c r="O115" s="45"/>
      <c r="P115" s="31"/>
    </row>
    <row r="116" spans="2:16" ht="20.100000000000001" customHeight="1" thickTop="1" thickBot="1" x14ac:dyDescent="0.4">
      <c r="B116" s="31"/>
      <c r="C116" s="31">
        <v>100</v>
      </c>
      <c r="D116" s="46"/>
      <c r="E116" s="40"/>
      <c r="F116" s="40"/>
      <c r="G116" s="266">
        <f t="shared" si="1"/>
        <v>1</v>
      </c>
      <c r="H116" s="32"/>
      <c r="I116" s="268" t="str">
        <f>IF(G116&gt;9900000000,LOOKUP(G116-9900010000,RESULTS!D$16:$D$645,RESULTS!$E$16:$E$645),"-")</f>
        <v>-</v>
      </c>
      <c r="J116" s="136"/>
      <c r="K116" s="138"/>
      <c r="L116" s="53"/>
      <c r="M116" s="53"/>
      <c r="N116" s="53"/>
      <c r="O116" s="175"/>
      <c r="P116" s="31"/>
    </row>
    <row r="117" spans="2:16" ht="39.75" thickTop="1" thickBot="1" x14ac:dyDescent="0.4">
      <c r="B117" s="31"/>
      <c r="C117" s="31"/>
      <c r="D117" s="117" t="s">
        <v>35</v>
      </c>
      <c r="E117" s="269">
        <f>SUM(E17:E116)</f>
        <v>0</v>
      </c>
      <c r="F117" s="184"/>
      <c r="G117" s="55"/>
      <c r="H117" s="33"/>
      <c r="I117" s="32"/>
      <c r="J117" s="31"/>
      <c r="K117" s="31"/>
      <c r="L117" s="31"/>
      <c r="M117" s="31"/>
      <c r="N117" s="31"/>
      <c r="O117" s="31"/>
      <c r="P117" s="31"/>
    </row>
    <row r="118" spans="2:16" x14ac:dyDescent="0.35">
      <c r="B118" s="31"/>
      <c r="C118" s="31"/>
      <c r="D118" s="32"/>
      <c r="E118" s="33"/>
      <c r="F118" s="33"/>
      <c r="G118" s="55"/>
      <c r="H118" s="33"/>
      <c r="I118" s="32"/>
      <c r="J118" s="31"/>
      <c r="K118" s="31"/>
      <c r="L118" s="31"/>
      <c r="M118" s="31"/>
      <c r="N118" s="31"/>
      <c r="O118" s="31"/>
      <c r="P118" s="31"/>
    </row>
    <row r="119" spans="2:16" ht="15" customHeight="1" x14ac:dyDescent="0.35">
      <c r="B119" s="31"/>
      <c r="C119" s="31"/>
      <c r="D119" s="306" t="s">
        <v>36</v>
      </c>
      <c r="E119" s="60"/>
      <c r="F119" s="185"/>
      <c r="G119" s="57"/>
      <c r="H119" s="48"/>
      <c r="I119" s="47"/>
      <c r="J119" s="49"/>
      <c r="K119" s="49"/>
      <c r="L119" s="49"/>
      <c r="M119" s="49"/>
      <c r="N119" s="49"/>
      <c r="O119" s="49"/>
      <c r="P119" s="31"/>
    </row>
    <row r="120" spans="2:16" ht="15" customHeight="1" x14ac:dyDescent="0.35">
      <c r="B120" s="31"/>
      <c r="C120" s="31"/>
      <c r="D120" s="47"/>
      <c r="E120" s="48"/>
      <c r="F120" s="48"/>
      <c r="G120" s="57"/>
      <c r="H120" s="48"/>
      <c r="I120" s="47"/>
      <c r="J120" s="49"/>
      <c r="K120" s="49"/>
      <c r="L120" s="49"/>
      <c r="M120" s="49"/>
      <c r="N120" s="49"/>
      <c r="O120" s="49"/>
      <c r="P120" s="31"/>
    </row>
    <row r="121" spans="2:16" ht="15" customHeight="1" x14ac:dyDescent="0.35">
      <c r="B121" s="31"/>
      <c r="C121" s="31"/>
      <c r="D121" s="47"/>
      <c r="E121" s="48"/>
      <c r="F121" s="48"/>
      <c r="G121" s="57"/>
      <c r="H121" s="48"/>
      <c r="I121" s="47"/>
      <c r="J121" s="49"/>
      <c r="K121" s="49"/>
      <c r="L121" s="49"/>
      <c r="M121" s="49"/>
      <c r="N121" s="49"/>
      <c r="O121" s="49"/>
      <c r="P121" s="31"/>
    </row>
    <row r="122" spans="2:16" ht="15" customHeight="1" x14ac:dyDescent="0.35">
      <c r="B122" s="31"/>
      <c r="C122" s="31"/>
      <c r="D122" s="47"/>
      <c r="E122" s="48"/>
      <c r="F122" s="48"/>
      <c r="G122" s="57"/>
      <c r="H122" s="48"/>
      <c r="I122" s="47"/>
      <c r="J122" s="49"/>
      <c r="K122" s="49"/>
      <c r="L122" s="49"/>
      <c r="M122" s="49"/>
      <c r="N122" s="49"/>
      <c r="O122" s="49"/>
      <c r="P122" s="31"/>
    </row>
    <row r="123" spans="2:16" x14ac:dyDescent="0.35">
      <c r="B123" s="31"/>
      <c r="C123" s="31"/>
      <c r="D123" s="131" t="s">
        <v>11308</v>
      </c>
      <c r="E123" s="33"/>
      <c r="F123" s="33"/>
      <c r="G123" s="55"/>
      <c r="H123" s="33"/>
      <c r="I123" s="32"/>
      <c r="J123" s="31"/>
      <c r="K123" s="31"/>
      <c r="L123" s="31"/>
      <c r="M123" s="31"/>
      <c r="N123" s="31"/>
      <c r="O123" s="31"/>
      <c r="P123" s="31"/>
    </row>
  </sheetData>
  <sortState xmlns:xlrd2="http://schemas.microsoft.com/office/spreadsheetml/2017/richdata2" ref="D17:N54">
    <sortCondition ref="D17:D54"/>
  </sortState>
  <mergeCells count="16">
    <mergeCell ref="K13:O13"/>
    <mergeCell ref="K8:M8"/>
    <mergeCell ref="K9:M9"/>
    <mergeCell ref="N9:O9"/>
    <mergeCell ref="D10:D11"/>
    <mergeCell ref="E10:G10"/>
    <mergeCell ref="O10:O11"/>
    <mergeCell ref="E11:G11"/>
    <mergeCell ref="K11:L11"/>
    <mergeCell ref="M11:N11"/>
    <mergeCell ref="E6:F6"/>
    <mergeCell ref="K6:M6"/>
    <mergeCell ref="N6:O6"/>
    <mergeCell ref="E7:F7"/>
    <mergeCell ref="K7:M7"/>
    <mergeCell ref="N7:O7"/>
  </mergeCells>
  <conditionalFormatting sqref="G17:G116">
    <cfRule type="cellIs" dxfId="30" priority="1" operator="equal">
      <formula>1</formula>
    </cfRule>
  </conditionalFormatting>
  <dataValidations count="4">
    <dataValidation type="whole" allowBlank="1" showInputMessage="1" showErrorMessage="1" error="Please enter full numbers" sqref="E14 E18:E116 F17:F116" xr:uid="{00000000-0002-0000-0100-000000000000}">
      <formula1>1</formula1>
      <formula2>99999999</formula2>
    </dataValidation>
    <dataValidation type="whole" allowBlank="1" showErrorMessage="1" errorTitle="ERROR" error="INPUT SHORT EMB NUMBER NOT  KIT OR BUNDLE NUMBER  - Thank you " promptTitle="WARNING" prompt="Please do not use kit or bundle numbers " sqref="D18:D116 D17" xr:uid="{C9AAF3C7-A661-441D-A1E2-88916547BF6D}">
      <formula1>1</formula1>
      <formula2>9999</formula2>
    </dataValidation>
    <dataValidation type="list" allowBlank="1" showInputMessage="1" showErrorMessage="1" error="Do not input data into these fields" sqref="I7 I9 E117 G17:I116" xr:uid="{83D604E0-100D-41D1-9FD7-B7A6670E63AB}">
      <formula1>"yyy"</formula1>
    </dataValidation>
    <dataValidation type="whole" allowBlank="1" showInputMessage="1" showErrorMessage="1" error="Please enter full numbers" sqref="E17" xr:uid="{908B19C7-183C-481C-830D-366FFD172088}">
      <formula1>0</formula1>
      <formula2>99999999</formula2>
    </dataValidation>
  </dataValidations>
  <pageMargins left="0.23622047244094488" right="0.23622047244094488" top="0.19685039370078741" bottom="0.74803149606299213" header="0.31496062992125984" footer="0.31496062992125984"/>
  <pageSetup paperSize="9" scale="6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 filterMode="1">
    <tabColor theme="4" tint="0.79998168889431442"/>
    <pageSetUpPr fitToPage="1"/>
  </sheetPr>
  <dimension ref="B1:Z669"/>
  <sheetViews>
    <sheetView showGridLines="0" showRowColHeaders="0" zoomScale="96" zoomScaleNormal="96" workbookViewId="0">
      <pane ySplit="14" topLeftCell="A17" activePane="bottomLeft" state="frozen"/>
      <selection activeCell="F23" sqref="F23"/>
      <selection pane="bottomLeft" activeCell="C662" sqref="C662:J66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40625" defaultRowHeight="12.75" x14ac:dyDescent="0.2"/>
  <cols>
    <col min="1" max="1" width="4.42578125" style="58" customWidth="1"/>
    <col min="2" max="2" width="5.28515625" style="58" customWidth="1"/>
    <col min="3" max="3" width="15.85546875" style="59" customWidth="1"/>
    <col min="4" max="4" width="8.42578125" style="122" customWidth="1"/>
    <col min="5" max="5" width="36.7109375" style="58" customWidth="1"/>
    <col min="6" max="6" width="16.28515625" style="58" customWidth="1"/>
    <col min="7" max="7" width="10.7109375" style="278" customWidth="1"/>
    <col min="8" max="8" width="13.5703125" style="278" customWidth="1"/>
    <col min="9" max="9" width="10.5703125" style="107" customWidth="1"/>
    <col min="10" max="10" width="9.85546875" style="107" customWidth="1"/>
    <col min="11" max="11" width="8.42578125" style="58" hidden="1" customWidth="1"/>
    <col min="12" max="13" width="9.140625" style="58" hidden="1" customWidth="1"/>
    <col min="14" max="14" width="12.7109375" style="58" hidden="1" customWidth="1"/>
    <col min="15" max="17" width="9.140625" style="58" hidden="1" customWidth="1"/>
    <col min="18" max="18" width="8" style="58" customWidth="1"/>
    <col min="19" max="19" width="9.140625" style="58"/>
    <col min="20" max="20" width="7.7109375" style="58" customWidth="1"/>
    <col min="21" max="25" width="9.140625" style="58"/>
    <col min="26" max="26" width="4.42578125" style="58" customWidth="1"/>
    <col min="27" max="29" width="9.140625" style="58"/>
    <col min="30" max="30" width="11" style="58" customWidth="1"/>
    <col min="31" max="237" width="9.140625" style="58"/>
    <col min="238" max="238" width="16" style="58" customWidth="1"/>
    <col min="239" max="239" width="9.140625" style="58"/>
    <col min="240" max="240" width="18.28515625" style="58" customWidth="1"/>
    <col min="241" max="241" width="32.85546875" style="58" bestFit="1" customWidth="1"/>
    <col min="242" max="242" width="11.28515625" style="58" customWidth="1"/>
    <col min="243" max="243" width="10.5703125" style="58" customWidth="1"/>
    <col min="244" max="16384" width="9.140625" style="58"/>
  </cols>
  <sheetData>
    <row r="1" spans="2:26" ht="22.5" customHeight="1" x14ac:dyDescent="0.2"/>
    <row r="2" spans="2:26" ht="18" customHeight="1" x14ac:dyDescent="0.2">
      <c r="B2" s="37"/>
      <c r="C2" s="38"/>
      <c r="D2" s="123"/>
      <c r="E2" s="37"/>
      <c r="F2" s="37"/>
      <c r="G2" s="279"/>
      <c r="H2" s="279"/>
      <c r="I2" s="108"/>
      <c r="J2" s="108"/>
      <c r="R2" s="37"/>
      <c r="S2" s="37"/>
      <c r="T2" s="37"/>
      <c r="U2" s="37"/>
      <c r="V2" s="37"/>
      <c r="W2" s="37"/>
      <c r="X2" s="37"/>
      <c r="Y2" s="37"/>
      <c r="Z2" s="37"/>
    </row>
    <row r="3" spans="2:26" x14ac:dyDescent="0.2">
      <c r="B3" s="37"/>
      <c r="C3" s="38"/>
      <c r="D3" s="123"/>
      <c r="E3" s="37"/>
      <c r="F3" s="37"/>
      <c r="G3" s="279"/>
      <c r="H3" s="279"/>
      <c r="I3" s="108"/>
      <c r="J3" s="108"/>
      <c r="R3" s="37"/>
      <c r="S3" s="37"/>
      <c r="T3" s="37"/>
      <c r="U3" s="37"/>
      <c r="V3" s="37"/>
      <c r="W3" s="37"/>
      <c r="X3" s="37"/>
      <c r="Y3" s="37"/>
      <c r="Z3" s="37"/>
    </row>
    <row r="4" spans="2:26" x14ac:dyDescent="0.2">
      <c r="B4" s="37"/>
      <c r="C4" s="38"/>
      <c r="D4" s="123"/>
      <c r="E4" s="37"/>
      <c r="F4" s="37"/>
      <c r="G4" s="279"/>
      <c r="H4" s="279"/>
      <c r="I4" s="108"/>
      <c r="J4" s="108"/>
      <c r="R4" s="37"/>
      <c r="S4" s="37"/>
      <c r="T4" s="37"/>
      <c r="U4" s="37"/>
      <c r="V4" s="37"/>
      <c r="W4" s="37"/>
      <c r="X4" s="37"/>
      <c r="Y4" s="37"/>
      <c r="Z4" s="37"/>
    </row>
    <row r="5" spans="2:26" ht="34.5" customHeight="1" x14ac:dyDescent="0.2">
      <c r="B5" s="37"/>
      <c r="C5" s="38"/>
      <c r="D5" s="123"/>
      <c r="E5" s="37"/>
      <c r="F5" s="37"/>
      <c r="G5" s="279"/>
      <c r="H5" s="279"/>
      <c r="I5" s="108"/>
      <c r="J5" s="108"/>
      <c r="R5" s="37"/>
      <c r="S5" s="37"/>
      <c r="T5" s="37"/>
      <c r="U5" s="37"/>
      <c r="V5" s="37"/>
      <c r="W5" s="37"/>
      <c r="X5" s="37"/>
      <c r="Y5" s="37"/>
      <c r="Z5" s="37"/>
    </row>
    <row r="6" spans="2:26" ht="39.75" customHeight="1" x14ac:dyDescent="0.2">
      <c r="B6" s="37"/>
      <c r="C6" s="38"/>
      <c r="D6" s="123"/>
      <c r="E6" s="37"/>
      <c r="F6" s="37"/>
      <c r="G6" s="279"/>
      <c r="H6" s="279"/>
      <c r="I6" s="108"/>
      <c r="J6" s="108"/>
      <c r="R6" s="37"/>
      <c r="S6" s="37"/>
      <c r="T6" s="37"/>
      <c r="U6" s="37"/>
      <c r="V6" s="37"/>
      <c r="W6" s="37"/>
      <c r="X6" s="37"/>
      <c r="Y6" s="37"/>
      <c r="Z6" s="37"/>
    </row>
    <row r="7" spans="2:26" ht="12" customHeight="1" x14ac:dyDescent="0.25">
      <c r="B7" s="37"/>
      <c r="C7" s="38"/>
      <c r="D7" s="123"/>
      <c r="E7" s="61" t="s">
        <v>10</v>
      </c>
      <c r="F7" s="61"/>
      <c r="G7" s="280"/>
      <c r="H7" s="280"/>
      <c r="I7" s="109" t="s">
        <v>37</v>
      </c>
      <c r="J7" s="108"/>
      <c r="R7" s="37"/>
      <c r="S7" s="356" t="s">
        <v>38</v>
      </c>
      <c r="T7" s="337"/>
      <c r="U7" s="338"/>
      <c r="V7" s="356" t="s">
        <v>39</v>
      </c>
      <c r="W7" s="338"/>
      <c r="X7" s="356" t="s">
        <v>40</v>
      </c>
      <c r="Y7" s="338"/>
      <c r="Z7" s="37"/>
    </row>
    <row r="8" spans="2:26" ht="34.5" customHeight="1" x14ac:dyDescent="0.5">
      <c r="B8" s="37"/>
      <c r="C8" s="257">
        <f>'INPUT '!D10</f>
        <v>71</v>
      </c>
      <c r="D8" s="123"/>
      <c r="E8" s="163">
        <f>'INPUT '!G7</f>
        <v>0</v>
      </c>
      <c r="F8" s="163"/>
      <c r="G8" s="281"/>
      <c r="H8" s="281"/>
      <c r="I8" s="169">
        <f>'INPUT '!G9</f>
        <v>0</v>
      </c>
      <c r="J8" s="186"/>
      <c r="R8" s="154"/>
      <c r="S8" s="359" t="str">
        <f>'INPUT '!I7</f>
        <v/>
      </c>
      <c r="T8" s="382"/>
      <c r="U8" s="383"/>
      <c r="V8" s="359" t="str">
        <f>'INPUT '!I9</f>
        <v/>
      </c>
      <c r="W8" s="363"/>
      <c r="X8" s="357">
        <f>'INPUT '!E7</f>
        <v>0</v>
      </c>
      <c r="Y8" s="358"/>
      <c r="Z8" s="37"/>
    </row>
    <row r="9" spans="2:26" ht="9" customHeight="1" x14ac:dyDescent="0.35">
      <c r="B9" s="37"/>
      <c r="C9" s="158"/>
      <c r="D9" s="123"/>
      <c r="E9" s="165"/>
      <c r="F9" s="165"/>
      <c r="G9" s="282"/>
      <c r="H9" s="282"/>
      <c r="I9" s="166"/>
      <c r="J9" s="154"/>
      <c r="R9" s="154"/>
      <c r="S9" s="154"/>
      <c r="T9" s="159"/>
      <c r="U9" s="159"/>
      <c r="V9" s="154"/>
      <c r="W9" s="160"/>
      <c r="X9" s="154"/>
      <c r="Y9" s="160"/>
      <c r="Z9" s="37"/>
    </row>
    <row r="10" spans="2:26" ht="12.75" customHeight="1" x14ac:dyDescent="0.25">
      <c r="B10" s="37"/>
      <c r="C10" s="61" t="s">
        <v>14</v>
      </c>
      <c r="D10" s="123"/>
      <c r="E10" s="61" t="s">
        <v>41</v>
      </c>
      <c r="F10" s="61"/>
      <c r="G10" s="280"/>
      <c r="H10" s="280"/>
      <c r="I10" s="109" t="s">
        <v>18</v>
      </c>
      <c r="J10" s="108"/>
      <c r="K10" s="37"/>
      <c r="L10" s="356"/>
      <c r="M10" s="384"/>
      <c r="N10" s="385"/>
      <c r="O10" s="356"/>
      <c r="P10" s="385"/>
      <c r="Q10" s="262"/>
      <c r="R10" s="162"/>
      <c r="S10" s="356" t="s">
        <v>42</v>
      </c>
      <c r="T10" s="337"/>
      <c r="U10" s="337"/>
      <c r="V10" s="337"/>
      <c r="W10" s="338"/>
      <c r="X10" s="356" t="s">
        <v>40</v>
      </c>
      <c r="Y10" s="338"/>
      <c r="Z10" s="37"/>
    </row>
    <row r="11" spans="2:26" ht="35.25" customHeight="1" x14ac:dyDescent="0.25">
      <c r="B11" s="37"/>
      <c r="C11" s="256">
        <f>'INPUT '!E9</f>
        <v>0</v>
      </c>
      <c r="D11" s="123"/>
      <c r="E11" s="163"/>
      <c r="F11" s="163"/>
      <c r="G11" s="292"/>
      <c r="H11" s="293"/>
      <c r="I11" s="164"/>
      <c r="J11" s="187"/>
      <c r="K11" s="154"/>
      <c r="L11" s="351"/>
      <c r="M11" s="386"/>
      <c r="N11" s="352"/>
      <c r="O11" s="351"/>
      <c r="P11" s="352"/>
      <c r="Q11" s="264"/>
      <c r="R11" s="161"/>
      <c r="S11" s="359"/>
      <c r="T11" s="360"/>
      <c r="U11" s="360"/>
      <c r="V11" s="361"/>
      <c r="W11" s="362"/>
      <c r="X11" s="357">
        <f>'INPUT '!N7</f>
        <v>0</v>
      </c>
      <c r="Y11" s="358"/>
      <c r="Z11" s="37"/>
    </row>
    <row r="12" spans="2:26" ht="17.25" customHeight="1" thickBot="1" x14ac:dyDescent="0.25">
      <c r="B12" s="37"/>
      <c r="C12" s="38"/>
      <c r="D12" s="123"/>
      <c r="E12" s="37"/>
      <c r="F12" s="37"/>
      <c r="G12" s="279"/>
      <c r="H12" s="279"/>
      <c r="I12" s="108"/>
      <c r="J12" s="108"/>
      <c r="R12" s="37"/>
      <c r="S12" s="37"/>
      <c r="T12" s="37"/>
      <c r="U12" s="37"/>
      <c r="V12" s="37"/>
      <c r="W12" s="37"/>
      <c r="X12" s="37"/>
      <c r="Y12" s="37"/>
      <c r="Z12" s="37"/>
    </row>
    <row r="13" spans="2:26" ht="17.25" customHeight="1" thickBot="1" x14ac:dyDescent="0.3">
      <c r="B13" s="37"/>
      <c r="C13" s="38"/>
      <c r="D13" s="123"/>
      <c r="E13" s="37"/>
      <c r="F13" s="37"/>
      <c r="G13" s="279"/>
      <c r="H13" s="279"/>
      <c r="I13" s="108"/>
      <c r="J13" s="108"/>
      <c r="R13" s="37"/>
      <c r="S13" s="37"/>
      <c r="T13" s="37"/>
      <c r="U13" s="332" t="s">
        <v>24</v>
      </c>
      <c r="V13" s="333"/>
      <c r="W13" s="334"/>
      <c r="X13" s="334"/>
      <c r="Y13" s="335"/>
      <c r="Z13" s="37"/>
    </row>
    <row r="14" spans="2:26" s="62" customFormat="1" ht="24" customHeight="1" x14ac:dyDescent="0.2">
      <c r="B14" s="63"/>
      <c r="C14" s="64" t="s">
        <v>43</v>
      </c>
      <c r="D14" s="118" t="s">
        <v>44</v>
      </c>
      <c r="E14" s="65" t="s">
        <v>29</v>
      </c>
      <c r="F14" s="65" t="s">
        <v>45</v>
      </c>
      <c r="G14" s="283" t="s">
        <v>46</v>
      </c>
      <c r="H14" s="283" t="s">
        <v>47</v>
      </c>
      <c r="I14" s="217" t="s">
        <v>48</v>
      </c>
      <c r="J14" s="190" t="s">
        <v>49</v>
      </c>
      <c r="K14" s="110" t="s">
        <v>48</v>
      </c>
      <c r="L14" s="110" t="s">
        <v>48</v>
      </c>
      <c r="M14" s="110" t="s">
        <v>48</v>
      </c>
      <c r="N14" s="110" t="s">
        <v>48</v>
      </c>
      <c r="O14" s="110" t="s">
        <v>48</v>
      </c>
      <c r="P14" s="110" t="s">
        <v>48</v>
      </c>
      <c r="Q14" s="110" t="s">
        <v>48</v>
      </c>
      <c r="R14" s="217" t="s">
        <v>50</v>
      </c>
      <c r="S14" s="64" t="s">
        <v>51</v>
      </c>
      <c r="T14" s="118" t="s">
        <v>52</v>
      </c>
      <c r="U14" s="118" t="s">
        <v>30</v>
      </c>
      <c r="V14" s="118" t="s">
        <v>31</v>
      </c>
      <c r="W14" s="118" t="s">
        <v>32</v>
      </c>
      <c r="X14" s="118" t="s">
        <v>34</v>
      </c>
      <c r="Y14" s="118" t="s">
        <v>33</v>
      </c>
      <c r="Z14" s="63"/>
    </row>
    <row r="15" spans="2:26" s="62" customFormat="1" ht="8.25" hidden="1" customHeight="1" x14ac:dyDescent="0.25">
      <c r="B15" s="63"/>
      <c r="C15" s="147">
        <v>9900000000</v>
      </c>
      <c r="D15" s="148">
        <f>C15-9900000000</f>
        <v>0</v>
      </c>
      <c r="E15" s="149" t="s">
        <v>53</v>
      </c>
      <c r="F15" s="149"/>
      <c r="G15" s="284"/>
      <c r="H15" s="284"/>
      <c r="I15" s="150">
        <f ca="1">SUM(K15:P15)</f>
        <v>0</v>
      </c>
      <c r="J15" s="188"/>
      <c r="K15" s="105">
        <f>SUMIF(Data!$H$2:$H$10178,$C15,Data!$J$2:$J$10178)</f>
        <v>0</v>
      </c>
      <c r="L15" s="105">
        <f>SUMIF(Data!$K$2:$K$10178,$C15,Data!$M$2:$M$10178)</f>
        <v>0</v>
      </c>
      <c r="M15" s="105">
        <f>SUMIF(Data!$N$2:$N$10178,$C15,Data!$P$2:$P$10178)</f>
        <v>0</v>
      </c>
      <c r="N15" s="105">
        <f ca="1">SUMIF(Data!$Q$2:$R$10178,$C15,Data!$S$2:$S$10178)</f>
        <v>0</v>
      </c>
      <c r="O15" s="105">
        <f ca="1">SUMIF(Data!$T$2:$U$10178,$C15,Data!$V$2:$V$10178)</f>
        <v>0</v>
      </c>
      <c r="P15" s="105">
        <f>SUMIF(Data!$W$2:$W$10178,$C15,Data!$Y$2:$Y$10178)</f>
        <v>0</v>
      </c>
      <c r="Q15" s="106"/>
      <c r="R15" s="151"/>
      <c r="S15" s="152"/>
      <c r="T15" s="152"/>
      <c r="U15" s="152"/>
      <c r="V15" s="152"/>
      <c r="W15" s="152"/>
      <c r="X15" s="152"/>
      <c r="Y15" s="153"/>
      <c r="Z15" s="63"/>
    </row>
    <row r="16" spans="2:26" s="71" customFormat="1" ht="15.95" hidden="1" customHeight="1" thickBot="1" x14ac:dyDescent="0.3">
      <c r="B16" s="66"/>
      <c r="C16" s="67">
        <v>9900000001</v>
      </c>
      <c r="D16" s="124">
        <f>C16-9900000000</f>
        <v>1</v>
      </c>
      <c r="E16" s="191" t="s">
        <v>54</v>
      </c>
      <c r="F16" s="191" t="s">
        <v>55</v>
      </c>
      <c r="G16" s="296">
        <v>22.288</v>
      </c>
      <c r="H16" s="291">
        <f t="shared" ref="H16:H79" ca="1" si="0">G16*I16</f>
        <v>0</v>
      </c>
      <c r="I16" s="192">
        <f t="shared" ref="I16:I79" ca="1" si="1">SUM(J16:P16)</f>
        <v>0</v>
      </c>
      <c r="J16" s="192">
        <f>SUMIF(Data!$H$2:$H$10178,$C16,Data!$D$2:$D$10178)</f>
        <v>0</v>
      </c>
      <c r="K16" s="69">
        <f>SUMIF(Data!$H$2:$H$10178,$C16,Data!$J$2:$J$10178)</f>
        <v>0</v>
      </c>
      <c r="L16" s="69">
        <f>SUMIF(Data!$K$2:$K$10178,$C16,Data!$M$2:$M$10178)</f>
        <v>0</v>
      </c>
      <c r="M16" s="69">
        <f>SUMIF(Data!$N$2:$N$10178,$C16,Data!$P$2:$P$10178)</f>
        <v>0</v>
      </c>
      <c r="N16" s="69">
        <f ca="1">SUMIF(Data!$Q$2:$R$10178,$C16,Data!$S$2:$S$10178)</f>
        <v>0</v>
      </c>
      <c r="O16" s="69">
        <f ca="1">SUMIF(Data!$T$2:$U$10178,$C16,Data!$V$2:$V$10178)</f>
        <v>0</v>
      </c>
      <c r="P16" s="69">
        <f>SUMIF(Data!$W$2:$W$10178,$C16,Data!$Y$2:$Y$10178)</f>
        <v>0</v>
      </c>
      <c r="Q16" s="69"/>
      <c r="R16" s="111"/>
      <c r="S16" s="121"/>
      <c r="T16" s="140"/>
      <c r="U16" s="141"/>
      <c r="V16" s="68"/>
      <c r="W16" s="68"/>
      <c r="X16" s="68"/>
      <c r="Y16" s="70"/>
      <c r="Z16" s="66"/>
    </row>
    <row r="17" spans="2:26" s="71" customFormat="1" ht="15.95" hidden="1" customHeight="1" thickTop="1" thickBot="1" x14ac:dyDescent="0.3">
      <c r="B17" s="66"/>
      <c r="C17" s="72">
        <v>9900000002</v>
      </c>
      <c r="D17" s="125">
        <f>C17-9900000000</f>
        <v>2</v>
      </c>
      <c r="E17" s="193" t="s">
        <v>56</v>
      </c>
      <c r="F17" s="193" t="s">
        <v>55</v>
      </c>
      <c r="G17" s="294">
        <v>9.6750000000000007</v>
      </c>
      <c r="H17" s="285">
        <f t="shared" ca="1" si="0"/>
        <v>0</v>
      </c>
      <c r="I17" s="194">
        <f t="shared" ca="1" si="1"/>
        <v>0</v>
      </c>
      <c r="J17" s="69">
        <f>SUMIF(Data!$H$2:$H$10178,$C17,Data!$D$2:$D$10178)</f>
        <v>0</v>
      </c>
      <c r="K17" s="69">
        <f>SUMIF(Data!$H$2:$H$10178,$C17,Data!$J$2:$J$10178)</f>
        <v>0</v>
      </c>
      <c r="L17" s="69">
        <f>SUMIF(Data!$K$2:$K$10178,$C17,Data!$M$2:$M$10178)</f>
        <v>0</v>
      </c>
      <c r="M17" s="69">
        <f>SUMIF(Data!$N$2:$N$10178,$C17,Data!$P$2:$P$10178)</f>
        <v>0</v>
      </c>
      <c r="N17" s="69">
        <f ca="1">SUMIF(Data!$Q$2:$R$10178,$C17,Data!$S$2:$S$10178)</f>
        <v>0</v>
      </c>
      <c r="O17" s="69">
        <f ca="1">SUMIF(Data!$T$2:$U$10178,$C17,Data!$V$2:$V$10178)</f>
        <v>0</v>
      </c>
      <c r="P17" s="69">
        <f>SUMIF(Data!$W$2:$W$10178,$C17,Data!$Y$2:$Y$10178)</f>
        <v>0</v>
      </c>
      <c r="Q17" s="69"/>
      <c r="R17" s="73"/>
      <c r="S17" s="119"/>
      <c r="T17" s="76"/>
      <c r="U17" s="142"/>
      <c r="V17" s="73"/>
      <c r="W17" s="73"/>
      <c r="X17" s="73"/>
      <c r="Y17" s="74"/>
      <c r="Z17" s="66"/>
    </row>
    <row r="18" spans="2:26" s="71" customFormat="1" ht="15.95" hidden="1" customHeight="1" thickTop="1" thickBot="1" x14ac:dyDescent="0.3">
      <c r="B18" s="66"/>
      <c r="C18" s="72">
        <v>9900000005</v>
      </c>
      <c r="D18" s="125">
        <f>C18-9900000000</f>
        <v>5</v>
      </c>
      <c r="E18" s="193" t="s">
        <v>57</v>
      </c>
      <c r="F18" s="193" t="s">
        <v>55</v>
      </c>
      <c r="G18" s="294">
        <v>40.576000000000001</v>
      </c>
      <c r="H18" s="285">
        <f t="shared" ca="1" si="0"/>
        <v>0</v>
      </c>
      <c r="I18" s="194">
        <f t="shared" ca="1" si="1"/>
        <v>0</v>
      </c>
      <c r="J18" s="69">
        <f>SUMIF(Data!$H$2:$H$10178,$C18,Data!$D$2:$D$10178)</f>
        <v>0</v>
      </c>
      <c r="K18" s="69">
        <f>SUMIF(Data!$H$2:$H$10178,$C18,Data!$J$2:$J$10178)</f>
        <v>0</v>
      </c>
      <c r="L18" s="69">
        <f>SUMIF(Data!$K$2:$K$10178,$C18,Data!$M$2:$M$10178)</f>
        <v>0</v>
      </c>
      <c r="M18" s="69">
        <f>SUMIF(Data!$N$2:$N$10178,$C18,Data!$P$2:$P$10178)</f>
        <v>0</v>
      </c>
      <c r="N18" s="69">
        <f ca="1">SUMIF(Data!$Q$2:$R$10178,$C18,Data!$S$2:$S$10178)</f>
        <v>0</v>
      </c>
      <c r="O18" s="69">
        <f ca="1">SUMIF(Data!$T$2:$U$10178,$C18,Data!$V$2:$V$10178)</f>
        <v>0</v>
      </c>
      <c r="P18" s="69">
        <f>SUMIF(Data!$W$2:$W$10178,$C18,Data!$Y$2:$Y$10178)</f>
        <v>0</v>
      </c>
      <c r="Q18" s="69"/>
      <c r="R18" s="73"/>
      <c r="S18" s="119"/>
      <c r="T18" s="76"/>
      <c r="U18" s="142"/>
      <c r="V18" s="73"/>
      <c r="W18" s="73"/>
      <c r="X18" s="73"/>
      <c r="Y18" s="74"/>
      <c r="Z18" s="66"/>
    </row>
    <row r="19" spans="2:26" s="71" customFormat="1" ht="15.95" hidden="1" customHeight="1" thickTop="1" thickBot="1" x14ac:dyDescent="0.3">
      <c r="B19" s="75"/>
      <c r="C19" s="72">
        <v>9900000006</v>
      </c>
      <c r="D19" s="125">
        <f t="shared" ref="D19:D94" si="2">C19-9900000000</f>
        <v>6</v>
      </c>
      <c r="E19" s="193" t="s">
        <v>58</v>
      </c>
      <c r="F19" s="193" t="s">
        <v>55</v>
      </c>
      <c r="G19" s="294">
        <v>27.05</v>
      </c>
      <c r="H19" s="285">
        <f t="shared" ca="1" si="0"/>
        <v>0</v>
      </c>
      <c r="I19" s="194">
        <f t="shared" ca="1" si="1"/>
        <v>0</v>
      </c>
      <c r="J19" s="69">
        <f>SUMIF(Data!$H$2:$H$10178,$C19,Data!$D$2:$D$10178)</f>
        <v>0</v>
      </c>
      <c r="K19" s="69">
        <f>SUMIF(Data!$H$2:$H$10178,$C19,Data!$J$2:$J$10178)</f>
        <v>0</v>
      </c>
      <c r="L19" s="69">
        <f>SUMIF(Data!$K$2:$K$10178,$C19,Data!$M$2:$M$10178)</f>
        <v>0</v>
      </c>
      <c r="M19" s="69">
        <f>SUMIF(Data!$N$2:$N$10178,$C19,Data!$P$2:$P$10178)</f>
        <v>0</v>
      </c>
      <c r="N19" s="69">
        <f ca="1">SUMIF(Data!$Q$2:$R$10178,$C19,Data!$S$2:$S$10178)</f>
        <v>0</v>
      </c>
      <c r="O19" s="69">
        <f ca="1">SUMIF(Data!$T$2:$U$10178,$C19,Data!$V$2:$V$10178)</f>
        <v>0</v>
      </c>
      <c r="P19" s="69">
        <f>SUMIF(Data!$W$2:$W$10178,$C19,Data!$Y$2:$Y$10178)</f>
        <v>0</v>
      </c>
      <c r="Q19" s="69"/>
      <c r="R19" s="73"/>
      <c r="S19" s="119"/>
      <c r="T19" s="76"/>
      <c r="U19" s="142"/>
      <c r="V19" s="73"/>
      <c r="W19" s="73"/>
      <c r="X19" s="73"/>
      <c r="Y19" s="74"/>
      <c r="Z19" s="75"/>
    </row>
    <row r="20" spans="2:26" s="71" customFormat="1" ht="15.95" hidden="1" customHeight="1" thickTop="1" thickBot="1" x14ac:dyDescent="0.3">
      <c r="B20" s="76"/>
      <c r="C20" s="72">
        <v>9900000009</v>
      </c>
      <c r="D20" s="125">
        <f t="shared" si="2"/>
        <v>9</v>
      </c>
      <c r="E20" s="193" t="s">
        <v>59</v>
      </c>
      <c r="F20" s="193" t="s">
        <v>55</v>
      </c>
      <c r="G20" s="294">
        <v>32.817</v>
      </c>
      <c r="H20" s="285">
        <f t="shared" ca="1" si="0"/>
        <v>0</v>
      </c>
      <c r="I20" s="194">
        <f t="shared" ca="1" si="1"/>
        <v>0</v>
      </c>
      <c r="J20" s="69">
        <f>SUMIF(Data!$H$2:$H$10178,$C20,Data!$D$2:$D$10178)</f>
        <v>0</v>
      </c>
      <c r="K20" s="69">
        <f>SUMIF(Data!$H$2:$H$10178,$C20,Data!$J$2:$J$10178)</f>
        <v>0</v>
      </c>
      <c r="L20" s="69">
        <f>SUMIF(Data!$K$2:$K$10178,$C20,Data!$M$2:$M$10178)</f>
        <v>0</v>
      </c>
      <c r="M20" s="69">
        <f>SUMIF(Data!$N$2:$N$10178,$C20,Data!$P$2:$P$10178)</f>
        <v>0</v>
      </c>
      <c r="N20" s="69">
        <f ca="1">SUMIF(Data!$Q$2:$R$10178,$C20,Data!$S$2:$S$10178)</f>
        <v>0</v>
      </c>
      <c r="O20" s="69">
        <f ca="1">SUMIF(Data!$T$2:$U$10178,$C20,Data!$V$2:$V$10178)</f>
        <v>0</v>
      </c>
      <c r="P20" s="69">
        <f>SUMIF(Data!$W$2:$W$10178,$C20,Data!$Y$2:$Y$10178)</f>
        <v>0</v>
      </c>
      <c r="Q20" s="69"/>
      <c r="R20" s="73"/>
      <c r="S20" s="119"/>
      <c r="T20" s="76"/>
      <c r="U20" s="142"/>
      <c r="V20" s="73"/>
      <c r="W20" s="73"/>
      <c r="X20" s="73"/>
      <c r="Y20" s="74"/>
      <c r="Z20" s="76"/>
    </row>
    <row r="21" spans="2:26" s="71" customFormat="1" ht="15.95" hidden="1" customHeight="1" thickTop="1" thickBot="1" x14ac:dyDescent="0.3">
      <c r="B21" s="76"/>
      <c r="C21" s="72">
        <v>9900000021</v>
      </c>
      <c r="D21" s="125">
        <f t="shared" si="2"/>
        <v>21</v>
      </c>
      <c r="E21" s="193" t="s">
        <v>60</v>
      </c>
      <c r="F21" s="193" t="s">
        <v>55</v>
      </c>
      <c r="G21" s="294">
        <v>8.9779999999999998</v>
      </c>
      <c r="H21" s="285">
        <f t="shared" ca="1" si="0"/>
        <v>0</v>
      </c>
      <c r="I21" s="194">
        <f t="shared" ca="1" si="1"/>
        <v>0</v>
      </c>
      <c r="J21" s="69">
        <f>SUMIF(Data!$H$2:$H$10178,$C21,Data!$D$2:$D$10178)</f>
        <v>0</v>
      </c>
      <c r="K21" s="69">
        <f>SUMIF(Data!$H$2:$H$10178,$C21,Data!$J$2:$J$10178)</f>
        <v>0</v>
      </c>
      <c r="L21" s="69">
        <f>SUMIF(Data!$K$2:$K$10178,$C21,Data!$M$2:$M$10178)</f>
        <v>0</v>
      </c>
      <c r="M21" s="69">
        <f>SUMIF(Data!$N$2:$N$10178,$C21,Data!$P$2:$P$10178)</f>
        <v>0</v>
      </c>
      <c r="N21" s="69">
        <f ca="1">SUMIF(Data!$Q$2:$R$10178,$C21,Data!$S$2:$S$10178)</f>
        <v>0</v>
      </c>
      <c r="O21" s="69">
        <f ca="1">SUMIF(Data!$T$2:$U$10178,$C21,Data!$V$2:$V$10178)</f>
        <v>0</v>
      </c>
      <c r="P21" s="69">
        <f>SUMIF(Data!$W$2:$W$10178,$C21,Data!$Y$2:$Y$10178)</f>
        <v>0</v>
      </c>
      <c r="Q21" s="69"/>
      <c r="R21" s="73"/>
      <c r="S21" s="119"/>
      <c r="T21" s="76"/>
      <c r="U21" s="142"/>
      <c r="V21" s="73"/>
      <c r="W21" s="73"/>
      <c r="X21" s="73"/>
      <c r="Y21" s="74"/>
      <c r="Z21" s="76"/>
    </row>
    <row r="22" spans="2:26" s="71" customFormat="1" ht="15.95" hidden="1" customHeight="1" thickTop="1" thickBot="1" x14ac:dyDescent="0.3">
      <c r="B22" s="76"/>
      <c r="C22" s="72">
        <v>9900000022</v>
      </c>
      <c r="D22" s="125">
        <f t="shared" si="2"/>
        <v>22</v>
      </c>
      <c r="E22" s="193" t="s">
        <v>61</v>
      </c>
      <c r="F22" s="193" t="s">
        <v>55</v>
      </c>
      <c r="G22" s="294">
        <v>6.7480000000000002</v>
      </c>
      <c r="H22" s="285">
        <f t="shared" ca="1" si="0"/>
        <v>0</v>
      </c>
      <c r="I22" s="194">
        <f t="shared" ca="1" si="1"/>
        <v>0</v>
      </c>
      <c r="J22" s="69">
        <f>SUMIF(Data!$H$2:$H$10178,$C22,Data!$D$2:$D$10178)</f>
        <v>0</v>
      </c>
      <c r="K22" s="69">
        <f>SUMIF(Data!$H$2:$H$10178,$C22,Data!$J$2:$J$10178)</f>
        <v>0</v>
      </c>
      <c r="L22" s="69">
        <f>SUMIF(Data!$K$2:$K$10178,$C22,Data!$M$2:$M$10178)</f>
        <v>0</v>
      </c>
      <c r="M22" s="69">
        <f>SUMIF(Data!$N$2:$N$10178,$C22,Data!$P$2:$P$10178)</f>
        <v>0</v>
      </c>
      <c r="N22" s="69">
        <f ca="1">SUMIF(Data!$Q$2:$R$10178,$C22,Data!$S$2:$S$10178)</f>
        <v>0</v>
      </c>
      <c r="O22" s="69">
        <f ca="1">SUMIF(Data!$T$2:$U$10178,$C22,Data!$V$2:$V$10178)</f>
        <v>0</v>
      </c>
      <c r="P22" s="69">
        <f>SUMIF(Data!$W$2:$W$10178,$C22,Data!$Y$2:$Y$10178)</f>
        <v>0</v>
      </c>
      <c r="Q22" s="69"/>
      <c r="R22" s="73"/>
      <c r="S22" s="119"/>
      <c r="T22" s="76"/>
      <c r="U22" s="142"/>
      <c r="V22" s="73"/>
      <c r="W22" s="73"/>
      <c r="X22" s="73"/>
      <c r="Y22" s="74"/>
      <c r="Z22" s="76"/>
    </row>
    <row r="23" spans="2:26" s="71" customFormat="1" ht="15.95" hidden="1" customHeight="1" thickTop="1" thickBot="1" x14ac:dyDescent="0.3">
      <c r="B23" s="76"/>
      <c r="C23" s="72">
        <v>9900000025</v>
      </c>
      <c r="D23" s="125">
        <f t="shared" si="2"/>
        <v>25</v>
      </c>
      <c r="E23" s="193" t="s">
        <v>62</v>
      </c>
      <c r="F23" s="193" t="s">
        <v>55</v>
      </c>
      <c r="G23" s="294">
        <v>13.093</v>
      </c>
      <c r="H23" s="285">
        <f t="shared" ca="1" si="0"/>
        <v>0</v>
      </c>
      <c r="I23" s="194">
        <f t="shared" ca="1" si="1"/>
        <v>0</v>
      </c>
      <c r="J23" s="69">
        <f>SUMIF(Data!$H$2:$H$10178,$C23,Data!$D$2:$D$10178)</f>
        <v>0</v>
      </c>
      <c r="K23" s="69">
        <f>SUMIF(Data!$H$2:$H$10178,$C23,Data!$J$2:$J$10178)</f>
        <v>0</v>
      </c>
      <c r="L23" s="69">
        <f>SUMIF(Data!$K$2:$K$10178,$C23,Data!$M$2:$M$10178)</f>
        <v>0</v>
      </c>
      <c r="M23" s="69">
        <f>SUMIF(Data!$N$2:$N$10178,$C23,Data!$P$2:$P$10178)</f>
        <v>0</v>
      </c>
      <c r="N23" s="69">
        <f ca="1">SUMIF(Data!$Q$2:$R$10178,$C23,Data!$S$2:$S$10178)</f>
        <v>0</v>
      </c>
      <c r="O23" s="69">
        <f ca="1">SUMIF(Data!$T$2:$U$10178,$C23,Data!$V$2:$V$10178)</f>
        <v>0</v>
      </c>
      <c r="P23" s="69">
        <f>SUMIF(Data!$W$2:$W$10178,$C23,Data!$Y$2:$Y$10178)</f>
        <v>0</v>
      </c>
      <c r="Q23" s="69"/>
      <c r="R23" s="73"/>
      <c r="S23" s="119"/>
      <c r="T23" s="76"/>
      <c r="U23" s="142"/>
      <c r="V23" s="73"/>
      <c r="W23" s="73"/>
      <c r="X23" s="73"/>
      <c r="Y23" s="74"/>
      <c r="Z23" s="76"/>
    </row>
    <row r="24" spans="2:26" s="71" customFormat="1" ht="15.95" hidden="1" customHeight="1" thickTop="1" thickBot="1" x14ac:dyDescent="0.3">
      <c r="B24" s="76"/>
      <c r="C24" s="72">
        <v>9900000026</v>
      </c>
      <c r="D24" s="125">
        <f t="shared" si="2"/>
        <v>26</v>
      </c>
      <c r="E24" s="193" t="s">
        <v>63</v>
      </c>
      <c r="F24" s="193" t="s">
        <v>55</v>
      </c>
      <c r="G24" s="294">
        <v>9.8350000000000009</v>
      </c>
      <c r="H24" s="285">
        <f t="shared" ca="1" si="0"/>
        <v>0</v>
      </c>
      <c r="I24" s="194">
        <f t="shared" ca="1" si="1"/>
        <v>0</v>
      </c>
      <c r="J24" s="69">
        <f>SUMIF(Data!$H$2:$H$10178,$C24,Data!$D$2:$D$10178)</f>
        <v>0</v>
      </c>
      <c r="K24" s="69">
        <f>SUMIF(Data!$H$2:$H$10178,$C24,Data!$J$2:$J$10178)</f>
        <v>0</v>
      </c>
      <c r="L24" s="69">
        <f>SUMIF(Data!$K$2:$K$10178,$C24,Data!$M$2:$M$10178)</f>
        <v>0</v>
      </c>
      <c r="M24" s="69">
        <f>SUMIF(Data!$N$2:$N$10178,$C24,Data!$P$2:$P$10178)</f>
        <v>0</v>
      </c>
      <c r="N24" s="69">
        <f ca="1">SUMIF(Data!$Q$2:$R$10178,$C24,Data!$S$2:$S$10178)</f>
        <v>0</v>
      </c>
      <c r="O24" s="69">
        <f ca="1">SUMIF(Data!$T$2:$U$10178,$C24,Data!$V$2:$V$10178)</f>
        <v>0</v>
      </c>
      <c r="P24" s="69">
        <f>SUMIF(Data!$W$2:$W$10178,$C24,Data!$Y$2:$Y$10178)</f>
        <v>0</v>
      </c>
      <c r="Q24" s="69"/>
      <c r="R24" s="73"/>
      <c r="S24" s="119"/>
      <c r="T24" s="76"/>
      <c r="U24" s="142"/>
      <c r="V24" s="73"/>
      <c r="W24" s="73"/>
      <c r="X24" s="73"/>
      <c r="Y24" s="74"/>
      <c r="Z24" s="76"/>
    </row>
    <row r="25" spans="2:26" s="71" customFormat="1" ht="15.95" hidden="1" customHeight="1" thickTop="1" thickBot="1" x14ac:dyDescent="0.3">
      <c r="B25" s="76"/>
      <c r="C25" s="72">
        <v>9900000029</v>
      </c>
      <c r="D25" s="125">
        <f t="shared" si="2"/>
        <v>29</v>
      </c>
      <c r="E25" s="193" t="s">
        <v>64</v>
      </c>
      <c r="F25" s="193" t="s">
        <v>55</v>
      </c>
      <c r="G25" s="294">
        <v>10.853999999999999</v>
      </c>
      <c r="H25" s="285">
        <f t="shared" ca="1" si="0"/>
        <v>0</v>
      </c>
      <c r="I25" s="194">
        <f t="shared" ca="1" si="1"/>
        <v>0</v>
      </c>
      <c r="J25" s="69">
        <f>SUMIF(Data!$H$2:$H$10178,$C25,Data!$D$2:$D$10178)</f>
        <v>0</v>
      </c>
      <c r="K25" s="69">
        <f>SUMIF(Data!$H$2:$H$10178,$C25,Data!$J$2:$J$10178)</f>
        <v>0</v>
      </c>
      <c r="L25" s="69">
        <f>SUMIF(Data!$K$2:$K$10178,$C25,Data!$M$2:$M$10178)</f>
        <v>0</v>
      </c>
      <c r="M25" s="69">
        <f>SUMIF(Data!$N$2:$N$10178,$C25,Data!$P$2:$P$10178)</f>
        <v>0</v>
      </c>
      <c r="N25" s="69">
        <f ca="1">SUMIF(Data!$Q$2:$R$10178,$C25,Data!$S$2:$S$10178)</f>
        <v>0</v>
      </c>
      <c r="O25" s="69">
        <f ca="1">SUMIF(Data!$T$2:$U$10178,$C25,Data!$V$2:$V$10178)</f>
        <v>0</v>
      </c>
      <c r="P25" s="69">
        <f>SUMIF(Data!$W$2:$W$10178,$C25,Data!$Y$2:$Y$10178)</f>
        <v>0</v>
      </c>
      <c r="Q25" s="69"/>
      <c r="R25" s="73"/>
      <c r="S25" s="119"/>
      <c r="T25" s="76"/>
      <c r="U25" s="142"/>
      <c r="V25" s="73"/>
      <c r="W25" s="73"/>
      <c r="X25" s="73"/>
      <c r="Y25" s="74"/>
      <c r="Z25" s="76"/>
    </row>
    <row r="26" spans="2:26" s="71" customFormat="1" ht="15.95" hidden="1" customHeight="1" thickTop="1" thickBot="1" x14ac:dyDescent="0.3">
      <c r="B26" s="76"/>
      <c r="C26" s="72">
        <v>9900000031</v>
      </c>
      <c r="D26" s="125">
        <f t="shared" si="2"/>
        <v>31</v>
      </c>
      <c r="E26" s="193" t="s">
        <v>65</v>
      </c>
      <c r="F26" s="193" t="s">
        <v>55</v>
      </c>
      <c r="G26" s="294">
        <v>4.5</v>
      </c>
      <c r="H26" s="285">
        <f t="shared" ca="1" si="0"/>
        <v>0</v>
      </c>
      <c r="I26" s="194">
        <f t="shared" ca="1" si="1"/>
        <v>0</v>
      </c>
      <c r="J26" s="69">
        <f>SUMIF(Data!$H$2:$H$10178,$C26,Data!$D$2:$D$10178)</f>
        <v>0</v>
      </c>
      <c r="K26" s="69">
        <f>SUMIF(Data!$H$2:$H$10178,$C26,Data!$J$2:$J$10178)</f>
        <v>0</v>
      </c>
      <c r="L26" s="69">
        <f>SUMIF(Data!$K$2:$K$10178,$C26,Data!$M$2:$M$10178)</f>
        <v>0</v>
      </c>
      <c r="M26" s="69">
        <f>SUMIF(Data!$N$2:$N$10178,$C26,Data!$P$2:$P$10178)</f>
        <v>0</v>
      </c>
      <c r="N26" s="69">
        <f ca="1">SUMIF(Data!$Q$2:$R$10178,$C26,Data!$S$2:$S$10178)</f>
        <v>0</v>
      </c>
      <c r="O26" s="69">
        <f ca="1">SUMIF(Data!$T$2:$U$10178,$C26,Data!$V$2:$V$10178)</f>
        <v>0</v>
      </c>
      <c r="P26" s="69">
        <f>SUMIF(Data!$W$2:$W$10178,$C26,Data!$Y$2:$Y$10178)</f>
        <v>0</v>
      </c>
      <c r="Q26" s="69"/>
      <c r="R26" s="73"/>
      <c r="S26" s="119"/>
      <c r="T26" s="76"/>
      <c r="U26" s="142"/>
      <c r="V26" s="73"/>
      <c r="W26" s="73"/>
      <c r="X26" s="73"/>
      <c r="Y26" s="74"/>
      <c r="Z26" s="76"/>
    </row>
    <row r="27" spans="2:26" s="71" customFormat="1" ht="15.95" hidden="1" customHeight="1" thickTop="1" thickBot="1" x14ac:dyDescent="0.3">
      <c r="B27" s="77"/>
      <c r="C27" s="72">
        <v>9900000035</v>
      </c>
      <c r="D27" s="125">
        <f t="shared" si="2"/>
        <v>35</v>
      </c>
      <c r="E27" s="193" t="s">
        <v>66</v>
      </c>
      <c r="F27" s="193" t="s">
        <v>55</v>
      </c>
      <c r="G27" s="294">
        <v>13</v>
      </c>
      <c r="H27" s="285">
        <f t="shared" ca="1" si="0"/>
        <v>0</v>
      </c>
      <c r="I27" s="194">
        <f t="shared" ca="1" si="1"/>
        <v>0</v>
      </c>
      <c r="J27" s="69">
        <f>SUMIF(Data!$H$2:$H$10178,$C27,Data!$D$2:$D$10178)</f>
        <v>0</v>
      </c>
      <c r="K27" s="69">
        <f>SUMIF(Data!$H$2:$H$10178,$C27,Data!$J$2:$J$10178)</f>
        <v>0</v>
      </c>
      <c r="L27" s="69">
        <f>SUMIF(Data!$K$2:$K$10178,$C27,Data!$M$2:$M$10178)</f>
        <v>0</v>
      </c>
      <c r="M27" s="69">
        <f>SUMIF(Data!$N$2:$N$10178,$C27,Data!$P$2:$P$10178)</f>
        <v>0</v>
      </c>
      <c r="N27" s="69">
        <f ca="1">SUMIF(Data!$Q$2:$R$10178,$C27,Data!$S$2:$S$10178)</f>
        <v>0</v>
      </c>
      <c r="O27" s="69">
        <f ca="1">SUMIF(Data!$T$2:$U$10178,$C27,Data!$V$2:$V$10178)</f>
        <v>0</v>
      </c>
      <c r="P27" s="69">
        <f>SUMIF(Data!$W$2:$W$10178,$C27,Data!$Y$2:$Y$10178)</f>
        <v>0</v>
      </c>
      <c r="Q27" s="69"/>
      <c r="R27" s="73"/>
      <c r="S27" s="119"/>
      <c r="T27" s="76"/>
      <c r="U27" s="142"/>
      <c r="V27" s="73"/>
      <c r="W27" s="73"/>
      <c r="X27" s="73"/>
      <c r="Y27" s="74"/>
      <c r="Z27" s="77"/>
    </row>
    <row r="28" spans="2:26" s="71" customFormat="1" ht="15.95" hidden="1" customHeight="1" thickTop="1" thickBot="1" x14ac:dyDescent="0.3">
      <c r="B28" s="77"/>
      <c r="C28" s="72">
        <v>9900000041</v>
      </c>
      <c r="D28" s="125">
        <f t="shared" si="2"/>
        <v>41</v>
      </c>
      <c r="E28" s="193" t="s">
        <v>67</v>
      </c>
      <c r="F28" s="193" t="s">
        <v>55</v>
      </c>
      <c r="G28" s="294">
        <v>4</v>
      </c>
      <c r="H28" s="285">
        <f t="shared" ca="1" si="0"/>
        <v>0</v>
      </c>
      <c r="I28" s="194">
        <f t="shared" ca="1" si="1"/>
        <v>0</v>
      </c>
      <c r="J28" s="69">
        <f>SUMIF(Data!$H$2:$H$10178,$C28,Data!$D$2:$D$10178)</f>
        <v>0</v>
      </c>
      <c r="K28" s="69">
        <f>SUMIF(Data!$H$2:$H$10178,$C28,Data!$J$2:$J$10178)</f>
        <v>0</v>
      </c>
      <c r="L28" s="69">
        <f>SUMIF(Data!$K$2:$K$10178,$C28,Data!$M$2:$M$10178)</f>
        <v>0</v>
      </c>
      <c r="M28" s="69">
        <f>SUMIF(Data!$N$2:$N$10178,$C28,Data!$P$2:$P$10178)</f>
        <v>0</v>
      </c>
      <c r="N28" s="69">
        <f ca="1">SUMIF(Data!$Q$2:$R$10178,$C28,Data!$S$2:$S$10178)</f>
        <v>0</v>
      </c>
      <c r="O28" s="69">
        <f ca="1">SUMIF(Data!$T$2:$U$10178,$C28,Data!$V$2:$V$10178)</f>
        <v>0</v>
      </c>
      <c r="P28" s="69">
        <f>SUMIF(Data!$W$2:$W$10178,$C28,Data!$Y$2:$Y$10178)</f>
        <v>0</v>
      </c>
      <c r="Q28" s="69"/>
      <c r="R28" s="73"/>
      <c r="S28" s="119"/>
      <c r="T28" s="76"/>
      <c r="U28" s="142"/>
      <c r="V28" s="73"/>
      <c r="W28" s="73"/>
      <c r="X28" s="73"/>
      <c r="Y28" s="74"/>
      <c r="Z28" s="77"/>
    </row>
    <row r="29" spans="2:26" s="71" customFormat="1" ht="15.95" hidden="1" customHeight="1" thickTop="1" thickBot="1" x14ac:dyDescent="0.3">
      <c r="B29" s="66"/>
      <c r="C29" s="72">
        <v>9900000045</v>
      </c>
      <c r="D29" s="125">
        <f t="shared" si="2"/>
        <v>45</v>
      </c>
      <c r="E29" s="193" t="s">
        <v>68</v>
      </c>
      <c r="F29" s="193" t="s">
        <v>55</v>
      </c>
      <c r="G29" s="294">
        <v>11</v>
      </c>
      <c r="H29" s="285">
        <f t="shared" ca="1" si="0"/>
        <v>0</v>
      </c>
      <c r="I29" s="194">
        <f t="shared" ca="1" si="1"/>
        <v>0</v>
      </c>
      <c r="J29" s="69">
        <f>SUMIF(Data!$H$2:$H$10178,$C29,Data!$D$2:$D$10178)</f>
        <v>0</v>
      </c>
      <c r="K29" s="69">
        <f>SUMIF(Data!$H$2:$H$10178,$C29,Data!$J$2:$J$10178)</f>
        <v>0</v>
      </c>
      <c r="L29" s="69">
        <f>SUMIF(Data!$K$2:$K$10178,$C29,Data!$M$2:$M$10178)</f>
        <v>0</v>
      </c>
      <c r="M29" s="69">
        <f>SUMIF(Data!$N$2:$N$10178,$C29,Data!$P$2:$P$10178)</f>
        <v>0</v>
      </c>
      <c r="N29" s="69">
        <f ca="1">SUMIF(Data!$Q$2:$R$10178,$C29,Data!$S$2:$S$10178)</f>
        <v>0</v>
      </c>
      <c r="O29" s="69">
        <f ca="1">SUMIF(Data!$T$2:$U$10178,$C29,Data!$V$2:$V$10178)</f>
        <v>0</v>
      </c>
      <c r="P29" s="69">
        <f>SUMIF(Data!$W$2:$W$10178,$C29,Data!$Y$2:$Y$10178)</f>
        <v>0</v>
      </c>
      <c r="Q29" s="69"/>
      <c r="R29" s="73"/>
      <c r="S29" s="119"/>
      <c r="T29" s="76"/>
      <c r="U29" s="142"/>
      <c r="V29" s="73"/>
      <c r="W29" s="73"/>
      <c r="X29" s="73"/>
      <c r="Y29" s="74"/>
      <c r="Z29" s="66"/>
    </row>
    <row r="30" spans="2:26" s="71" customFormat="1" ht="15.95" hidden="1" customHeight="1" thickTop="1" thickBot="1" x14ac:dyDescent="0.3">
      <c r="B30" s="75"/>
      <c r="C30" s="72">
        <v>9900000051</v>
      </c>
      <c r="D30" s="125">
        <f t="shared" si="2"/>
        <v>51</v>
      </c>
      <c r="E30" s="193" t="s">
        <v>69</v>
      </c>
      <c r="F30" s="193" t="s">
        <v>55</v>
      </c>
      <c r="G30" s="294">
        <v>3</v>
      </c>
      <c r="H30" s="285">
        <f t="shared" ca="1" si="0"/>
        <v>0</v>
      </c>
      <c r="I30" s="194">
        <f t="shared" ca="1" si="1"/>
        <v>0</v>
      </c>
      <c r="J30" s="69">
        <f>SUMIF(Data!$H$2:$H$10178,$C30,Data!$D$2:$D$10178)</f>
        <v>0</v>
      </c>
      <c r="K30" s="69">
        <f>SUMIF(Data!$H$2:$H$10178,$C30,Data!$J$2:$J$10178)</f>
        <v>0</v>
      </c>
      <c r="L30" s="69">
        <f>SUMIF(Data!$K$2:$K$10178,$C30,Data!$M$2:$M$10178)</f>
        <v>0</v>
      </c>
      <c r="M30" s="69">
        <f>SUMIF(Data!$N$2:$N$10178,$C30,Data!$P$2:$P$10178)</f>
        <v>0</v>
      </c>
      <c r="N30" s="69">
        <f ca="1">SUMIF(Data!$Q$2:$R$10178,$C30,Data!$S$2:$S$10178)</f>
        <v>0</v>
      </c>
      <c r="O30" s="69">
        <f ca="1">SUMIF(Data!$T$2:$U$10178,$C30,Data!$V$2:$V$10178)</f>
        <v>0</v>
      </c>
      <c r="P30" s="69">
        <f>SUMIF(Data!$W$2:$W$10178,$C30,Data!$Y$2:$Y$10178)</f>
        <v>0</v>
      </c>
      <c r="Q30" s="69"/>
      <c r="R30" s="73"/>
      <c r="S30" s="119"/>
      <c r="T30" s="76"/>
      <c r="U30" s="142"/>
      <c r="V30" s="73"/>
      <c r="W30" s="73"/>
      <c r="X30" s="73"/>
      <c r="Y30" s="74"/>
      <c r="Z30" s="75"/>
    </row>
    <row r="31" spans="2:26" s="71" customFormat="1" ht="15.95" hidden="1" customHeight="1" thickTop="1" thickBot="1" x14ac:dyDescent="0.3">
      <c r="B31" s="75"/>
      <c r="C31" s="72">
        <v>9900000052</v>
      </c>
      <c r="D31" s="125">
        <f t="shared" si="2"/>
        <v>52</v>
      </c>
      <c r="E31" s="193" t="s">
        <v>70</v>
      </c>
      <c r="F31" s="193" t="s">
        <v>55</v>
      </c>
      <c r="G31" s="294">
        <v>1.5</v>
      </c>
      <c r="H31" s="285">
        <f t="shared" ca="1" si="0"/>
        <v>0</v>
      </c>
      <c r="I31" s="194">
        <f t="shared" ca="1" si="1"/>
        <v>0</v>
      </c>
      <c r="J31" s="69">
        <f>SUMIF(Data!$H$2:$H$10178,$C31,Data!$D$2:$D$10178)</f>
        <v>0</v>
      </c>
      <c r="K31" s="69">
        <f>SUMIF(Data!$H$2:$H$10178,$C31,Data!$J$2:$J$10178)</f>
        <v>0</v>
      </c>
      <c r="L31" s="69">
        <f>SUMIF(Data!$K$2:$K$10178,$C31,Data!$M$2:$M$10178)</f>
        <v>0</v>
      </c>
      <c r="M31" s="69">
        <f>SUMIF(Data!$N$2:$N$10178,$C31,Data!$P$2:$P$10178)</f>
        <v>0</v>
      </c>
      <c r="N31" s="69">
        <f ca="1">SUMIF(Data!$Q$2:$R$10178,$C31,Data!$S$2:$S$10178)</f>
        <v>0</v>
      </c>
      <c r="O31" s="69">
        <f ca="1">SUMIF(Data!$T$2:$U$10178,$C31,Data!$V$2:$V$10178)</f>
        <v>0</v>
      </c>
      <c r="P31" s="69">
        <f>SUMIF(Data!$W$2:$W$10178,$C31,Data!$Y$2:$Y$10178)</f>
        <v>0</v>
      </c>
      <c r="Q31" s="69"/>
      <c r="R31" s="73"/>
      <c r="S31" s="119"/>
      <c r="T31" s="76"/>
      <c r="U31" s="142"/>
      <c r="V31" s="73"/>
      <c r="W31" s="73"/>
      <c r="X31" s="73"/>
      <c r="Y31" s="74"/>
      <c r="Z31" s="75"/>
    </row>
    <row r="32" spans="2:26" s="71" customFormat="1" ht="15.95" hidden="1" customHeight="1" thickTop="1" thickBot="1" x14ac:dyDescent="0.3">
      <c r="B32" s="75"/>
      <c r="C32" s="72">
        <v>9900000055</v>
      </c>
      <c r="D32" s="125">
        <f t="shared" si="2"/>
        <v>55</v>
      </c>
      <c r="E32" s="193" t="s">
        <v>71</v>
      </c>
      <c r="F32" s="193" t="s">
        <v>55</v>
      </c>
      <c r="G32" s="294">
        <v>6</v>
      </c>
      <c r="H32" s="285">
        <f t="shared" ca="1" si="0"/>
        <v>0</v>
      </c>
      <c r="I32" s="194">
        <f t="shared" ca="1" si="1"/>
        <v>0</v>
      </c>
      <c r="J32" s="69">
        <f>SUMIF(Data!$H$2:$H$10178,$C32,Data!$D$2:$D$10178)</f>
        <v>0</v>
      </c>
      <c r="K32" s="69">
        <f>SUMIF(Data!$H$2:$H$10178,$C32,Data!$J$2:$J$10178)</f>
        <v>0</v>
      </c>
      <c r="L32" s="69">
        <f>SUMIF(Data!$K$2:$K$10178,$C32,Data!$M$2:$M$10178)</f>
        <v>0</v>
      </c>
      <c r="M32" s="69">
        <f>SUMIF(Data!$N$2:$N$10178,$C32,Data!$P$2:$P$10178)</f>
        <v>0</v>
      </c>
      <c r="N32" s="69">
        <f ca="1">SUMIF(Data!$Q$2:$R$10178,$C32,Data!$S$2:$S$10178)</f>
        <v>0</v>
      </c>
      <c r="O32" s="69">
        <f ca="1">SUMIF(Data!$T$2:$U$10178,$C32,Data!$V$2:$V$10178)</f>
        <v>0</v>
      </c>
      <c r="P32" s="69">
        <f>SUMIF(Data!$W$2:$W$10178,$C32,Data!$Y$2:$Y$10178)</f>
        <v>0</v>
      </c>
      <c r="Q32" s="69"/>
      <c r="R32" s="73"/>
      <c r="S32" s="119"/>
      <c r="T32" s="76"/>
      <c r="U32" s="142"/>
      <c r="V32" s="73"/>
      <c r="W32" s="73"/>
      <c r="X32" s="73"/>
      <c r="Y32" s="74"/>
      <c r="Z32" s="75"/>
    </row>
    <row r="33" spans="2:26" s="71" customFormat="1" ht="15.95" hidden="1" customHeight="1" thickTop="1" thickBot="1" x14ac:dyDescent="0.3">
      <c r="B33" s="76"/>
      <c r="C33" s="72">
        <v>9900000056</v>
      </c>
      <c r="D33" s="125">
        <f t="shared" si="2"/>
        <v>56</v>
      </c>
      <c r="E33" s="193" t="s">
        <v>72</v>
      </c>
      <c r="F33" s="193" t="s">
        <v>55</v>
      </c>
      <c r="G33" s="294">
        <v>3.5</v>
      </c>
      <c r="H33" s="285">
        <f t="shared" ca="1" si="0"/>
        <v>0</v>
      </c>
      <c r="I33" s="194">
        <f t="shared" ca="1" si="1"/>
        <v>0</v>
      </c>
      <c r="J33" s="69">
        <f>SUMIF(Data!$H$2:$H$10178,$C33,Data!$D$2:$D$10178)</f>
        <v>0</v>
      </c>
      <c r="K33" s="69">
        <f>SUMIF(Data!$H$2:$H$10178,$C33,Data!$J$2:$J$10178)</f>
        <v>0</v>
      </c>
      <c r="L33" s="69">
        <f>SUMIF(Data!$K$2:$K$10178,$C33,Data!$M$2:$M$10178)</f>
        <v>0</v>
      </c>
      <c r="M33" s="69">
        <f>SUMIF(Data!$N$2:$N$10178,$C33,Data!$P$2:$P$10178)</f>
        <v>0</v>
      </c>
      <c r="N33" s="69">
        <f ca="1">SUMIF(Data!$Q$2:$R$10178,$C33,Data!$S$2:$S$10178)</f>
        <v>0</v>
      </c>
      <c r="O33" s="69">
        <f ca="1">SUMIF(Data!$T$2:$U$10178,$C33,Data!$V$2:$V$10178)</f>
        <v>0</v>
      </c>
      <c r="P33" s="69">
        <f>SUMIF(Data!$W$2:$W$10178,$C33,Data!$Y$2:$Y$10178)</f>
        <v>0</v>
      </c>
      <c r="Q33" s="69"/>
      <c r="R33" s="73"/>
      <c r="S33" s="119"/>
      <c r="T33" s="76"/>
      <c r="U33" s="142"/>
      <c r="V33" s="73"/>
      <c r="W33" s="73"/>
      <c r="X33" s="73"/>
      <c r="Y33" s="74"/>
      <c r="Z33" s="76"/>
    </row>
    <row r="34" spans="2:26" s="71" customFormat="1" ht="15.95" hidden="1" customHeight="1" thickTop="1" thickBot="1" x14ac:dyDescent="0.3">
      <c r="B34" s="76"/>
      <c r="C34" s="72">
        <v>9900000059</v>
      </c>
      <c r="D34" s="125">
        <f t="shared" si="2"/>
        <v>59</v>
      </c>
      <c r="E34" s="193" t="s">
        <v>73</v>
      </c>
      <c r="F34" s="193" t="s">
        <v>55</v>
      </c>
      <c r="G34" s="294">
        <v>4.4000000000000004</v>
      </c>
      <c r="H34" s="285">
        <f t="shared" ca="1" si="0"/>
        <v>0</v>
      </c>
      <c r="I34" s="194">
        <f t="shared" ca="1" si="1"/>
        <v>0</v>
      </c>
      <c r="J34" s="69">
        <f>SUMIF(Data!$H$2:$H$10178,$C34,Data!$D$2:$D$10178)</f>
        <v>0</v>
      </c>
      <c r="K34" s="69">
        <f>SUMIF(Data!$H$2:$H$10178,$C34,Data!$J$2:$J$10178)</f>
        <v>0</v>
      </c>
      <c r="L34" s="69">
        <f>SUMIF(Data!$K$2:$K$10178,$C34,Data!$M$2:$M$10178)</f>
        <v>0</v>
      </c>
      <c r="M34" s="69">
        <f>SUMIF(Data!$N$2:$N$10178,$C34,Data!$P$2:$P$10178)</f>
        <v>0</v>
      </c>
      <c r="N34" s="69">
        <f ca="1">SUMIF(Data!$Q$2:$R$10178,$C34,Data!$S$2:$S$10178)</f>
        <v>0</v>
      </c>
      <c r="O34" s="69">
        <f ca="1">SUMIF(Data!$T$2:$U$10178,$C34,Data!$V$2:$V$10178)</f>
        <v>0</v>
      </c>
      <c r="P34" s="69">
        <f>SUMIF(Data!$W$2:$W$10178,$C34,Data!$Y$2:$Y$10178)</f>
        <v>0</v>
      </c>
      <c r="Q34" s="69"/>
      <c r="R34" s="73"/>
      <c r="S34" s="119"/>
      <c r="T34" s="76"/>
      <c r="U34" s="142"/>
      <c r="V34" s="73"/>
      <c r="W34" s="73"/>
      <c r="X34" s="73"/>
      <c r="Y34" s="74"/>
      <c r="Z34" s="76"/>
    </row>
    <row r="35" spans="2:26" s="71" customFormat="1" ht="15.95" hidden="1" customHeight="1" thickTop="1" thickBot="1" x14ac:dyDescent="0.3">
      <c r="B35" s="76"/>
      <c r="C35" s="72">
        <v>9900000061</v>
      </c>
      <c r="D35" s="125">
        <f t="shared" si="2"/>
        <v>61</v>
      </c>
      <c r="E35" s="193" t="s">
        <v>74</v>
      </c>
      <c r="F35" s="193" t="s">
        <v>75</v>
      </c>
      <c r="G35" s="294">
        <v>2.0150000000000001</v>
      </c>
      <c r="H35" s="285">
        <f t="shared" ca="1" si="0"/>
        <v>0</v>
      </c>
      <c r="I35" s="194">
        <f t="shared" ca="1" si="1"/>
        <v>0</v>
      </c>
      <c r="J35" s="69">
        <f>SUMIF(Data!$H$2:$H$10178,$C35,Data!$D$2:$D$10178)</f>
        <v>0</v>
      </c>
      <c r="K35" s="69">
        <f>SUMIF(Data!$H$2:$H$10178,$C35,Data!$J$2:$J$10178)</f>
        <v>0</v>
      </c>
      <c r="L35" s="69">
        <f>SUMIF(Data!$K$2:$K$10178,$C35,Data!$M$2:$M$10178)</f>
        <v>0</v>
      </c>
      <c r="M35" s="69">
        <f>SUMIF(Data!$N$2:$N$10178,$C35,Data!$P$2:$P$10178)</f>
        <v>0</v>
      </c>
      <c r="N35" s="69">
        <f ca="1">SUMIF(Data!$Q$2:$R$10178,$C35,Data!$S$2:$S$10178)</f>
        <v>0</v>
      </c>
      <c r="O35" s="69">
        <f ca="1">SUMIF(Data!$T$2:$U$10178,$C35,Data!$V$2:$V$10178)</f>
        <v>0</v>
      </c>
      <c r="P35" s="69">
        <f>SUMIF(Data!$W$2:$W$10178,$C35,Data!$Y$2:$Y$10178)</f>
        <v>0</v>
      </c>
      <c r="Q35" s="69"/>
      <c r="R35" s="73"/>
      <c r="S35" s="119"/>
      <c r="T35" s="76"/>
      <c r="U35" s="142"/>
      <c r="V35" s="73"/>
      <c r="W35" s="73"/>
      <c r="X35" s="73"/>
      <c r="Y35" s="74"/>
      <c r="Z35" s="76"/>
    </row>
    <row r="36" spans="2:26" s="71" customFormat="1" ht="15.95" hidden="1" customHeight="1" thickTop="1" thickBot="1" x14ac:dyDescent="0.3">
      <c r="B36" s="76"/>
      <c r="C36" s="72">
        <v>9900000062</v>
      </c>
      <c r="D36" s="125">
        <f t="shared" si="2"/>
        <v>62</v>
      </c>
      <c r="E36" s="193" t="s">
        <v>76</v>
      </c>
      <c r="F36" s="193" t="s">
        <v>75</v>
      </c>
      <c r="G36" s="294">
        <v>0.92100000000000004</v>
      </c>
      <c r="H36" s="285">
        <f t="shared" ca="1" si="0"/>
        <v>0</v>
      </c>
      <c r="I36" s="194">
        <f t="shared" ca="1" si="1"/>
        <v>0</v>
      </c>
      <c r="J36" s="69">
        <f>SUMIF(Data!$H$2:$H$10178,$C36,Data!$D$2:$D$10178)</f>
        <v>0</v>
      </c>
      <c r="K36" s="69">
        <f>SUMIF(Data!$H$2:$H$10178,$C36,Data!$J$2:$J$10178)</f>
        <v>0</v>
      </c>
      <c r="L36" s="69">
        <f>SUMIF(Data!$K$2:$K$10178,$C36,Data!$M$2:$M$10178)</f>
        <v>0</v>
      </c>
      <c r="M36" s="69">
        <f>SUMIF(Data!$N$2:$N$10178,$C36,Data!$P$2:$P$10178)</f>
        <v>0</v>
      </c>
      <c r="N36" s="69">
        <f ca="1">SUMIF(Data!$Q$2:$R$10178,$C36,Data!$S$2:$S$10178)</f>
        <v>0</v>
      </c>
      <c r="O36" s="69">
        <f ca="1">SUMIF(Data!$T$2:$U$10178,$C36,Data!$V$2:$V$10178)</f>
        <v>0</v>
      </c>
      <c r="P36" s="69">
        <f>SUMIF(Data!$W$2:$W$10178,$C36,Data!$Y$2:$Y$10178)</f>
        <v>0</v>
      </c>
      <c r="Q36" s="69"/>
      <c r="R36" s="73"/>
      <c r="S36" s="119"/>
      <c r="T36" s="76"/>
      <c r="U36" s="142"/>
      <c r="V36" s="73"/>
      <c r="W36" s="73"/>
      <c r="X36" s="73"/>
      <c r="Y36" s="74"/>
      <c r="Z36" s="76"/>
    </row>
    <row r="37" spans="2:26" s="71" customFormat="1" ht="15.95" hidden="1" customHeight="1" thickTop="1" thickBot="1" x14ac:dyDescent="0.3">
      <c r="B37" s="76"/>
      <c r="C37" s="72">
        <v>9900000065</v>
      </c>
      <c r="D37" s="125">
        <f t="shared" si="2"/>
        <v>65</v>
      </c>
      <c r="E37" s="193" t="s">
        <v>77</v>
      </c>
      <c r="F37" s="193" t="s">
        <v>55</v>
      </c>
      <c r="G37" s="294">
        <v>5.2489999999999997</v>
      </c>
      <c r="H37" s="285">
        <f t="shared" ca="1" si="0"/>
        <v>0</v>
      </c>
      <c r="I37" s="194">
        <f t="shared" ca="1" si="1"/>
        <v>0</v>
      </c>
      <c r="J37" s="69">
        <f>SUMIF(Data!$H$2:$H$10178,$C37,Data!$D$2:$D$10178)</f>
        <v>0</v>
      </c>
      <c r="K37" s="69">
        <f>SUMIF(Data!$H$2:$H$10178,$C37,Data!$J$2:$J$10178)</f>
        <v>0</v>
      </c>
      <c r="L37" s="69">
        <f>SUMIF(Data!$K$2:$K$10178,$C37,Data!$M$2:$M$10178)</f>
        <v>0</v>
      </c>
      <c r="M37" s="69">
        <f>SUMIF(Data!$N$2:$N$10178,$C37,Data!$P$2:$P$10178)</f>
        <v>0</v>
      </c>
      <c r="N37" s="69">
        <f ca="1">SUMIF(Data!$Q$2:$R$10178,$C37,Data!$S$2:$S$10178)</f>
        <v>0</v>
      </c>
      <c r="O37" s="69">
        <f ca="1">SUMIF(Data!$T$2:$U$10178,$C37,Data!$V$2:$V$10178)</f>
        <v>0</v>
      </c>
      <c r="P37" s="69">
        <f>SUMIF(Data!$W$2:$W$10178,$C37,Data!$Y$2:$Y$10178)</f>
        <v>0</v>
      </c>
      <c r="Q37" s="69"/>
      <c r="R37" s="73"/>
      <c r="S37" s="119"/>
      <c r="T37" s="76"/>
      <c r="U37" s="142"/>
      <c r="V37" s="73"/>
      <c r="W37" s="73"/>
      <c r="X37" s="73"/>
      <c r="Y37" s="74"/>
      <c r="Z37" s="76"/>
    </row>
    <row r="38" spans="2:26" s="71" customFormat="1" ht="15.95" hidden="1" customHeight="1" thickTop="1" thickBot="1" x14ac:dyDescent="0.3">
      <c r="B38" s="76"/>
      <c r="C38" s="72">
        <v>9900000066</v>
      </c>
      <c r="D38" s="125">
        <f t="shared" si="2"/>
        <v>66</v>
      </c>
      <c r="E38" s="193" t="s">
        <v>78</v>
      </c>
      <c r="F38" s="193" t="s">
        <v>55</v>
      </c>
      <c r="G38" s="294">
        <v>3.008</v>
      </c>
      <c r="H38" s="285">
        <f t="shared" ca="1" si="0"/>
        <v>0</v>
      </c>
      <c r="I38" s="194">
        <f t="shared" ca="1" si="1"/>
        <v>0</v>
      </c>
      <c r="J38" s="69">
        <f>SUMIF(Data!$H$2:$H$10178,$C38,Data!$D$2:$D$10178)</f>
        <v>0</v>
      </c>
      <c r="K38" s="69">
        <f>SUMIF(Data!$H$2:$H$10178,$C38,Data!$J$2:$J$10178)</f>
        <v>0</v>
      </c>
      <c r="L38" s="69">
        <f>SUMIF(Data!$K$2:$K$10178,$C38,Data!$M$2:$M$10178)</f>
        <v>0</v>
      </c>
      <c r="M38" s="69">
        <f>SUMIF(Data!$N$2:$N$10178,$C38,Data!$P$2:$P$10178)</f>
        <v>0</v>
      </c>
      <c r="N38" s="69">
        <f ca="1">SUMIF(Data!$Q$2:$R$10178,$C38,Data!$S$2:$S$10178)</f>
        <v>0</v>
      </c>
      <c r="O38" s="69">
        <f ca="1">SUMIF(Data!$T$2:$U$10178,$C38,Data!$V$2:$V$10178)</f>
        <v>0</v>
      </c>
      <c r="P38" s="69">
        <f>SUMIF(Data!$W$2:$W$10178,$C38,Data!$Y$2:$Y$10178)</f>
        <v>0</v>
      </c>
      <c r="Q38" s="69"/>
      <c r="R38" s="73"/>
      <c r="S38" s="119"/>
      <c r="T38" s="76"/>
      <c r="U38" s="142"/>
      <c r="V38" s="73"/>
      <c r="W38" s="73"/>
      <c r="X38" s="73"/>
      <c r="Y38" s="74"/>
      <c r="Z38" s="76"/>
    </row>
    <row r="39" spans="2:26" s="71" customFormat="1" ht="15.95" hidden="1" customHeight="1" thickTop="1" thickBot="1" x14ac:dyDescent="0.3">
      <c r="B39" s="76"/>
      <c r="C39" s="72">
        <v>9900000069</v>
      </c>
      <c r="D39" s="125">
        <f t="shared" si="2"/>
        <v>69</v>
      </c>
      <c r="E39" s="193" t="s">
        <v>79</v>
      </c>
      <c r="F39" s="193" t="s">
        <v>55</v>
      </c>
      <c r="G39" s="294">
        <v>3.4049999999999998</v>
      </c>
      <c r="H39" s="285">
        <f t="shared" ca="1" si="0"/>
        <v>0</v>
      </c>
      <c r="I39" s="194">
        <f t="shared" ca="1" si="1"/>
        <v>0</v>
      </c>
      <c r="J39" s="69">
        <f>SUMIF(Data!$H$2:$H$10178,$C39,Data!$D$2:$D$10178)</f>
        <v>0</v>
      </c>
      <c r="K39" s="69">
        <f>SUMIF(Data!$H$2:$H$10178,$C39,Data!$J$2:$J$10178)</f>
        <v>0</v>
      </c>
      <c r="L39" s="69">
        <f>SUMIF(Data!$K$2:$K$10178,$C39,Data!$M$2:$M$10178)</f>
        <v>0</v>
      </c>
      <c r="M39" s="69">
        <f>SUMIF(Data!$N$2:$N$10178,$C39,Data!$P$2:$P$10178)</f>
        <v>0</v>
      </c>
      <c r="N39" s="69">
        <f ca="1">SUMIF(Data!$Q$2:$R$10178,$C39,Data!$S$2:$S$10178)</f>
        <v>0</v>
      </c>
      <c r="O39" s="69">
        <f ca="1">SUMIF(Data!$T$2:$U$10178,$C39,Data!$V$2:$V$10178)</f>
        <v>0</v>
      </c>
      <c r="P39" s="69">
        <f>SUMIF(Data!$W$2:$W$10178,$C39,Data!$Y$2:$Y$10178)</f>
        <v>0</v>
      </c>
      <c r="Q39" s="69"/>
      <c r="R39" s="73"/>
      <c r="S39" s="119"/>
      <c r="T39" s="76"/>
      <c r="U39" s="142"/>
      <c r="V39" s="73"/>
      <c r="W39" s="73"/>
      <c r="X39" s="73"/>
      <c r="Y39" s="74"/>
      <c r="Z39" s="76"/>
    </row>
    <row r="40" spans="2:26" s="71" customFormat="1" ht="15.95" hidden="1" customHeight="1" thickTop="1" thickBot="1" x14ac:dyDescent="0.3">
      <c r="B40" s="76"/>
      <c r="C40" s="72">
        <v>9900000071</v>
      </c>
      <c r="D40" s="125">
        <f t="shared" si="2"/>
        <v>71</v>
      </c>
      <c r="E40" s="193" t="s">
        <v>80</v>
      </c>
      <c r="F40" s="193" t="s">
        <v>55</v>
      </c>
      <c r="G40" s="294">
        <v>5.9269999999999996</v>
      </c>
      <c r="H40" s="285">
        <f t="shared" ca="1" si="0"/>
        <v>0</v>
      </c>
      <c r="I40" s="194">
        <f t="shared" ca="1" si="1"/>
        <v>0</v>
      </c>
      <c r="J40" s="69">
        <f>SUMIF(Data!$H$2:$H$10178,$C40,Data!$D$2:$D$10178)</f>
        <v>0</v>
      </c>
      <c r="K40" s="69">
        <f>SUMIF(Data!$H$2:$H$10178,$C40,Data!$J$2:$J$10178)</f>
        <v>0</v>
      </c>
      <c r="L40" s="69">
        <f>SUMIF(Data!$K$2:$K$10178,$C40,Data!$M$2:$M$10178)</f>
        <v>0</v>
      </c>
      <c r="M40" s="69">
        <f>SUMIF(Data!$N$2:$N$10178,$C40,Data!$P$2:$P$10178)</f>
        <v>0</v>
      </c>
      <c r="N40" s="69">
        <f ca="1">SUMIF(Data!$Q$2:$R$10178,$C40,Data!$S$2:$S$10178)</f>
        <v>0</v>
      </c>
      <c r="O40" s="69">
        <f ca="1">SUMIF(Data!$T$2:$U$10178,$C40,Data!$V$2:$V$10178)</f>
        <v>0</v>
      </c>
      <c r="P40" s="69">
        <f>SUMIF(Data!$W$2:$W$10178,$C40,Data!$Y$2:$Y$10178)</f>
        <v>0</v>
      </c>
      <c r="Q40" s="69"/>
      <c r="R40" s="112"/>
      <c r="S40" s="119"/>
      <c r="T40" s="76"/>
      <c r="U40" s="142"/>
      <c r="V40" s="73"/>
      <c r="W40" s="73"/>
      <c r="X40" s="73"/>
      <c r="Y40" s="74"/>
      <c r="Z40" s="76"/>
    </row>
    <row r="41" spans="2:26" s="71" customFormat="1" ht="15.95" hidden="1" customHeight="1" thickTop="1" thickBot="1" x14ac:dyDescent="0.3">
      <c r="B41" s="76"/>
      <c r="C41" s="72">
        <v>9900000072</v>
      </c>
      <c r="D41" s="125">
        <f t="shared" si="2"/>
        <v>72</v>
      </c>
      <c r="E41" s="193" t="s">
        <v>81</v>
      </c>
      <c r="F41" s="193" t="s">
        <v>55</v>
      </c>
      <c r="G41" s="294">
        <v>3.1829999999999998</v>
      </c>
      <c r="H41" s="285">
        <f t="shared" ca="1" si="0"/>
        <v>0</v>
      </c>
      <c r="I41" s="194">
        <f t="shared" ca="1" si="1"/>
        <v>0</v>
      </c>
      <c r="J41" s="69">
        <f>SUMIF(Data!$H$2:$H$10178,$C41,Data!$D$2:$D$10178)</f>
        <v>0</v>
      </c>
      <c r="K41" s="69">
        <f>SUMIF(Data!$H$2:$H$10178,$C41,Data!$J$2:$J$10178)</f>
        <v>0</v>
      </c>
      <c r="L41" s="69">
        <f>SUMIF(Data!$K$2:$K$10178,$C41,Data!$M$2:$M$10178)</f>
        <v>0</v>
      </c>
      <c r="M41" s="69">
        <f>SUMIF(Data!$N$2:$N$10178,$C41,Data!$P$2:$P$10178)</f>
        <v>0</v>
      </c>
      <c r="N41" s="69">
        <f ca="1">SUMIF(Data!$Q$2:$R$10178,$C41,Data!$S$2:$S$10178)</f>
        <v>0</v>
      </c>
      <c r="O41" s="69">
        <f ca="1">SUMIF(Data!$T$2:$U$10178,$C41,Data!$V$2:$V$10178)</f>
        <v>0</v>
      </c>
      <c r="P41" s="69">
        <f>SUMIF(Data!$W$2:$W$10178,$C41,Data!$Y$2:$Y$10178)</f>
        <v>0</v>
      </c>
      <c r="Q41" s="69"/>
      <c r="R41" s="73"/>
      <c r="S41" s="119"/>
      <c r="T41" s="76"/>
      <c r="U41" s="142"/>
      <c r="V41" s="73"/>
      <c r="W41" s="73"/>
      <c r="X41" s="73"/>
      <c r="Y41" s="74"/>
      <c r="Z41" s="76"/>
    </row>
    <row r="42" spans="2:26" s="71" customFormat="1" ht="15.95" hidden="1" customHeight="1" thickTop="1" thickBot="1" x14ac:dyDescent="0.3">
      <c r="B42" s="76"/>
      <c r="C42" s="72">
        <v>9900000075</v>
      </c>
      <c r="D42" s="125">
        <f t="shared" si="2"/>
        <v>75</v>
      </c>
      <c r="E42" s="193" t="s">
        <v>82</v>
      </c>
      <c r="F42" s="193" t="s">
        <v>55</v>
      </c>
      <c r="G42" s="294">
        <v>11.807</v>
      </c>
      <c r="H42" s="285">
        <f t="shared" ca="1" si="0"/>
        <v>0</v>
      </c>
      <c r="I42" s="194">
        <f t="shared" ca="1" si="1"/>
        <v>0</v>
      </c>
      <c r="J42" s="69">
        <f>SUMIF(Data!$H$2:$H$10178,$C42,Data!$D$2:$D$10178)</f>
        <v>0</v>
      </c>
      <c r="K42" s="69">
        <f>SUMIF(Data!$H$2:$H$10178,$C42,Data!$J$2:$J$10178)</f>
        <v>0</v>
      </c>
      <c r="L42" s="69">
        <f>SUMIF(Data!$K$2:$K$10178,$C42,Data!$M$2:$M$10178)</f>
        <v>0</v>
      </c>
      <c r="M42" s="69">
        <f>SUMIF(Data!$N$2:$N$10178,$C42,Data!$P$2:$P$10178)</f>
        <v>0</v>
      </c>
      <c r="N42" s="69">
        <f ca="1">SUMIF(Data!$Q$2:$R$10178,$C42,Data!$S$2:$S$10178)</f>
        <v>0</v>
      </c>
      <c r="O42" s="69">
        <f ca="1">SUMIF(Data!$T$2:$U$10178,$C42,Data!$V$2:$V$10178)</f>
        <v>0</v>
      </c>
      <c r="P42" s="69">
        <f>SUMIF(Data!$W$2:$W$10178,$C42,Data!$Y$2:$Y$10178)</f>
        <v>0</v>
      </c>
      <c r="Q42" s="69"/>
      <c r="R42" s="73"/>
      <c r="S42" s="119"/>
      <c r="T42" s="76"/>
      <c r="U42" s="142"/>
      <c r="V42" s="73"/>
      <c r="W42" s="73"/>
      <c r="X42" s="73"/>
      <c r="Y42" s="74"/>
      <c r="Z42" s="76"/>
    </row>
    <row r="43" spans="2:26" s="71" customFormat="1" ht="15.95" hidden="1" customHeight="1" thickTop="1" thickBot="1" x14ac:dyDescent="0.3">
      <c r="B43" s="76"/>
      <c r="C43" s="72">
        <v>9900000076</v>
      </c>
      <c r="D43" s="125">
        <f t="shared" si="2"/>
        <v>76</v>
      </c>
      <c r="E43" s="193" t="s">
        <v>83</v>
      </c>
      <c r="F43" s="193" t="s">
        <v>55</v>
      </c>
      <c r="G43" s="294">
        <v>6.8070000000000004</v>
      </c>
      <c r="H43" s="285">
        <f t="shared" ca="1" si="0"/>
        <v>0</v>
      </c>
      <c r="I43" s="194">
        <f t="shared" ca="1" si="1"/>
        <v>0</v>
      </c>
      <c r="J43" s="69">
        <f>SUMIF(Data!$H$2:$H$10178,$C43,Data!$D$2:$D$10178)</f>
        <v>0</v>
      </c>
      <c r="K43" s="69">
        <f>SUMIF(Data!$H$2:$H$10178,$C43,Data!$J$2:$J$10178)</f>
        <v>0</v>
      </c>
      <c r="L43" s="69">
        <f>SUMIF(Data!$K$2:$K$10178,$C43,Data!$M$2:$M$10178)</f>
        <v>0</v>
      </c>
      <c r="M43" s="69">
        <f>SUMIF(Data!$N$2:$N$10178,$C43,Data!$P$2:$P$10178)</f>
        <v>0</v>
      </c>
      <c r="N43" s="69">
        <f ca="1">SUMIF(Data!$Q$2:$R$10178,$C43,Data!$S$2:$S$10178)</f>
        <v>0</v>
      </c>
      <c r="O43" s="69">
        <f ca="1">SUMIF(Data!$T$2:$U$10178,$C43,Data!$V$2:$V$10178)</f>
        <v>0</v>
      </c>
      <c r="P43" s="69">
        <f>SUMIF(Data!$W$2:$W$10178,$C43,Data!$Y$2:$Y$10178)</f>
        <v>0</v>
      </c>
      <c r="Q43" s="69"/>
      <c r="R43" s="73"/>
      <c r="S43" s="119"/>
      <c r="T43" s="76"/>
      <c r="U43" s="142"/>
      <c r="V43" s="73"/>
      <c r="W43" s="73"/>
      <c r="X43" s="73"/>
      <c r="Y43" s="74"/>
      <c r="Z43" s="76"/>
    </row>
    <row r="44" spans="2:26" s="71" customFormat="1" ht="15.95" hidden="1" customHeight="1" thickTop="1" thickBot="1" x14ac:dyDescent="0.3">
      <c r="B44" s="76"/>
      <c r="C44" s="72">
        <v>9900000079</v>
      </c>
      <c r="D44" s="125">
        <f t="shared" si="2"/>
        <v>79</v>
      </c>
      <c r="E44" s="193" t="s">
        <v>84</v>
      </c>
      <c r="F44" s="193" t="s">
        <v>55</v>
      </c>
      <c r="G44" s="294">
        <v>9.0259999999999998</v>
      </c>
      <c r="H44" s="285">
        <f t="shared" ca="1" si="0"/>
        <v>0</v>
      </c>
      <c r="I44" s="194">
        <f t="shared" ca="1" si="1"/>
        <v>0</v>
      </c>
      <c r="J44" s="69">
        <f>SUMIF(Data!$H$2:$H$10178,$C44,Data!$D$2:$D$10178)</f>
        <v>0</v>
      </c>
      <c r="K44" s="69">
        <f>SUMIF(Data!$H$2:$H$10178,$C44,Data!$J$2:$J$10178)</f>
        <v>0</v>
      </c>
      <c r="L44" s="69">
        <f>SUMIF(Data!$K$2:$K$10178,$C44,Data!$M$2:$M$10178)</f>
        <v>0</v>
      </c>
      <c r="M44" s="69">
        <f>SUMIF(Data!$N$2:$N$10178,$C44,Data!$P$2:$P$10178)</f>
        <v>0</v>
      </c>
      <c r="N44" s="69">
        <f ca="1">SUMIF(Data!$Q$2:$R$10178,$C44,Data!$S$2:$S$10178)</f>
        <v>0</v>
      </c>
      <c r="O44" s="69">
        <f ca="1">SUMIF(Data!$T$2:$U$10178,$C44,Data!$V$2:$V$10178)</f>
        <v>0</v>
      </c>
      <c r="P44" s="69">
        <f>SUMIF(Data!$W$2:$W$10178,$C44,Data!$Y$2:$Y$10178)</f>
        <v>0</v>
      </c>
      <c r="Q44" s="69"/>
      <c r="R44" s="73"/>
      <c r="S44" s="119"/>
      <c r="T44" s="76"/>
      <c r="U44" s="142"/>
      <c r="V44" s="73"/>
      <c r="W44" s="73"/>
      <c r="X44" s="73"/>
      <c r="Y44" s="74"/>
      <c r="Z44" s="76"/>
    </row>
    <row r="45" spans="2:26" s="71" customFormat="1" ht="15.95" hidden="1" customHeight="1" thickTop="1" thickBot="1" x14ac:dyDescent="0.3">
      <c r="B45" s="76"/>
      <c r="C45" s="72">
        <v>9900000081</v>
      </c>
      <c r="D45" s="125">
        <f t="shared" si="2"/>
        <v>81</v>
      </c>
      <c r="E45" s="193" t="s">
        <v>85</v>
      </c>
      <c r="F45" s="193" t="s">
        <v>86</v>
      </c>
      <c r="G45" s="294">
        <v>3.036</v>
      </c>
      <c r="H45" s="285">
        <f t="shared" ca="1" si="0"/>
        <v>0</v>
      </c>
      <c r="I45" s="194">
        <f t="shared" ca="1" si="1"/>
        <v>0</v>
      </c>
      <c r="J45" s="69">
        <f>SUMIF(Data!$H$2:$H$10178,$C45,Data!$D$2:$D$10178)</f>
        <v>0</v>
      </c>
      <c r="K45" s="69">
        <f>SUMIF(Data!$H$2:$H$10178,$C45,Data!$J$2:$J$10178)</f>
        <v>0</v>
      </c>
      <c r="L45" s="69">
        <f>SUMIF(Data!$K$2:$K$10178,$C45,Data!$M$2:$M$10178)</f>
        <v>0</v>
      </c>
      <c r="M45" s="69">
        <f>SUMIF(Data!$N$2:$N$10178,$C45,Data!$P$2:$P$10178)</f>
        <v>0</v>
      </c>
      <c r="N45" s="69">
        <f ca="1">SUMIF(Data!$Q$2:$R$10178,$C45,Data!$S$2:$S$10178)</f>
        <v>0</v>
      </c>
      <c r="O45" s="69">
        <f ca="1">SUMIF(Data!$T$2:$U$10178,$C45,Data!$V$2:$V$10178)</f>
        <v>0</v>
      </c>
      <c r="P45" s="69">
        <f>SUMIF(Data!$W$2:$W$10178,$C45,Data!$Y$2:$Y$10178)</f>
        <v>0</v>
      </c>
      <c r="Q45" s="69"/>
      <c r="R45" s="73"/>
      <c r="S45" s="119"/>
      <c r="T45" s="76"/>
      <c r="U45" s="142"/>
      <c r="V45" s="73"/>
      <c r="W45" s="73"/>
      <c r="X45" s="73"/>
      <c r="Y45" s="74"/>
      <c r="Z45" s="76"/>
    </row>
    <row r="46" spans="2:26" s="71" customFormat="1" ht="15.95" hidden="1" customHeight="1" thickTop="1" thickBot="1" x14ac:dyDescent="0.3">
      <c r="B46" s="76"/>
      <c r="C46" s="72">
        <v>9900000082</v>
      </c>
      <c r="D46" s="125">
        <f t="shared" si="2"/>
        <v>82</v>
      </c>
      <c r="E46" s="193" t="s">
        <v>87</v>
      </c>
      <c r="F46" s="193" t="s">
        <v>86</v>
      </c>
      <c r="G46" s="294">
        <v>1.2210000000000001</v>
      </c>
      <c r="H46" s="285">
        <f t="shared" ca="1" si="0"/>
        <v>0</v>
      </c>
      <c r="I46" s="194">
        <f t="shared" ca="1" si="1"/>
        <v>0</v>
      </c>
      <c r="J46" s="69">
        <f>SUMIF(Data!$H$2:$H$10178,$C46,Data!$D$2:$D$10178)</f>
        <v>0</v>
      </c>
      <c r="K46" s="69">
        <f>SUMIF(Data!$H$2:$H$10178,$C46,Data!$J$2:$J$10178)</f>
        <v>0</v>
      </c>
      <c r="L46" s="69">
        <f>SUMIF(Data!$K$2:$K$10178,$C46,Data!$M$2:$M$10178)</f>
        <v>0</v>
      </c>
      <c r="M46" s="69">
        <f>SUMIF(Data!$N$2:$N$10178,$C46,Data!$P$2:$P$10178)</f>
        <v>0</v>
      </c>
      <c r="N46" s="69">
        <f ca="1">SUMIF(Data!$Q$2:$R$10178,$C46,Data!$S$2:$S$10178)</f>
        <v>0</v>
      </c>
      <c r="O46" s="69">
        <f ca="1">SUMIF(Data!$T$2:$U$10178,$C46,Data!$V$2:$V$10178)</f>
        <v>0</v>
      </c>
      <c r="P46" s="69">
        <f>SUMIF(Data!$W$2:$W$10178,$C46,Data!$Y$2:$Y$10178)</f>
        <v>0</v>
      </c>
      <c r="Q46" s="69"/>
      <c r="R46" s="73"/>
      <c r="S46" s="119"/>
      <c r="T46" s="76"/>
      <c r="U46" s="142"/>
      <c r="V46" s="73"/>
      <c r="W46" s="73"/>
      <c r="X46" s="73"/>
      <c r="Y46" s="74"/>
      <c r="Z46" s="76"/>
    </row>
    <row r="47" spans="2:26" s="71" customFormat="1" ht="15.95" hidden="1" customHeight="1" thickTop="1" thickBot="1" x14ac:dyDescent="0.3">
      <c r="B47" s="76"/>
      <c r="C47" s="72">
        <v>9900000091</v>
      </c>
      <c r="D47" s="125">
        <f t="shared" si="2"/>
        <v>91</v>
      </c>
      <c r="E47" s="193" t="s">
        <v>88</v>
      </c>
      <c r="F47" s="193" t="s">
        <v>86</v>
      </c>
      <c r="G47" s="294">
        <v>4.1760000000000002</v>
      </c>
      <c r="H47" s="285">
        <f t="shared" ca="1" si="0"/>
        <v>0</v>
      </c>
      <c r="I47" s="194">
        <f t="shared" ca="1" si="1"/>
        <v>0</v>
      </c>
      <c r="J47" s="69">
        <f>SUMIF(Data!$H$2:$H$10178,$C47,Data!$D$2:$D$10178)</f>
        <v>0</v>
      </c>
      <c r="K47" s="69">
        <f>SUMIF(Data!$H$2:$H$10178,$C47,Data!$J$2:$J$10178)</f>
        <v>0</v>
      </c>
      <c r="L47" s="69">
        <f>SUMIF(Data!$K$2:$K$10178,$C47,Data!$M$2:$M$10178)</f>
        <v>0</v>
      </c>
      <c r="M47" s="69">
        <f>SUMIF(Data!$N$2:$N$10178,$C47,Data!$P$2:$P$10178)</f>
        <v>0</v>
      </c>
      <c r="N47" s="69">
        <f ca="1">SUMIF(Data!$Q$2:$R$10178,$C47,Data!$S$2:$S$10178)</f>
        <v>0</v>
      </c>
      <c r="O47" s="69">
        <f ca="1">SUMIF(Data!$T$2:$U$10178,$C47,Data!$V$2:$V$10178)</f>
        <v>0</v>
      </c>
      <c r="P47" s="69">
        <f>SUMIF(Data!$W$2:$W$10178,$C47,Data!$Y$2:$Y$10178)</f>
        <v>0</v>
      </c>
      <c r="Q47" s="69"/>
      <c r="R47" s="112"/>
      <c r="S47" s="119"/>
      <c r="T47" s="76"/>
      <c r="U47" s="142"/>
      <c r="V47" s="73"/>
      <c r="W47" s="73"/>
      <c r="X47" s="73"/>
      <c r="Y47" s="74"/>
      <c r="Z47" s="76"/>
    </row>
    <row r="48" spans="2:26" s="71" customFormat="1" ht="15.95" hidden="1" customHeight="1" thickTop="1" thickBot="1" x14ac:dyDescent="0.3">
      <c r="B48" s="76"/>
      <c r="C48" s="72">
        <v>9900000092</v>
      </c>
      <c r="D48" s="125">
        <f t="shared" si="2"/>
        <v>92</v>
      </c>
      <c r="E48" s="193" t="s">
        <v>88</v>
      </c>
      <c r="F48" s="193" t="s">
        <v>86</v>
      </c>
      <c r="G48" s="294">
        <v>2.1259999999999999</v>
      </c>
      <c r="H48" s="285">
        <f t="shared" ca="1" si="0"/>
        <v>0</v>
      </c>
      <c r="I48" s="194">
        <f t="shared" ca="1" si="1"/>
        <v>0</v>
      </c>
      <c r="J48" s="69">
        <f>SUMIF(Data!$H$2:$H$10178,$C48,Data!$D$2:$D$10178)</f>
        <v>0</v>
      </c>
      <c r="K48" s="69">
        <f>SUMIF(Data!$H$2:$H$10178,$C48,Data!$J$2:$J$10178)</f>
        <v>0</v>
      </c>
      <c r="L48" s="69">
        <f>SUMIF(Data!$K$2:$K$10178,$C48,Data!$M$2:$M$10178)</f>
        <v>0</v>
      </c>
      <c r="M48" s="69">
        <f>SUMIF(Data!$N$2:$N$10178,$C48,Data!$P$2:$P$10178)</f>
        <v>0</v>
      </c>
      <c r="N48" s="69">
        <f ca="1">SUMIF(Data!$Q$2:$R$10178,$C48,Data!$S$2:$S$10178)</f>
        <v>0</v>
      </c>
      <c r="O48" s="69">
        <f ca="1">SUMIF(Data!$T$2:$U$10178,$C48,Data!$V$2:$V$10178)</f>
        <v>0</v>
      </c>
      <c r="P48" s="69">
        <f>SUMIF(Data!$W$2:$W$10178,$C48,Data!$Y$2:$Y$10178)</f>
        <v>0</v>
      </c>
      <c r="Q48" s="69"/>
      <c r="R48" s="73"/>
      <c r="S48" s="119"/>
      <c r="T48" s="76"/>
      <c r="U48" s="142"/>
      <c r="V48" s="73"/>
      <c r="W48" s="73"/>
      <c r="X48" s="73"/>
      <c r="Y48" s="74"/>
      <c r="Z48" s="76"/>
    </row>
    <row r="49" spans="2:26" s="71" customFormat="1" ht="15.95" hidden="1" customHeight="1" thickTop="1" thickBot="1" x14ac:dyDescent="0.3">
      <c r="B49" s="76"/>
      <c r="C49" s="72">
        <v>9900000099</v>
      </c>
      <c r="D49" s="125">
        <f t="shared" si="2"/>
        <v>99</v>
      </c>
      <c r="E49" s="193" t="s">
        <v>89</v>
      </c>
      <c r="F49" s="193" t="s">
        <v>86</v>
      </c>
      <c r="G49" s="294">
        <v>0.05</v>
      </c>
      <c r="H49" s="285">
        <f t="shared" ca="1" si="0"/>
        <v>0</v>
      </c>
      <c r="I49" s="194">
        <f t="shared" ca="1" si="1"/>
        <v>0</v>
      </c>
      <c r="J49" s="69">
        <f>SUMIF(Data!$H$2:$H$10178,$C49,Data!$D$2:$D$10178)</f>
        <v>0</v>
      </c>
      <c r="K49" s="69">
        <f>SUMIF(Data!$H$2:$H$10178,$C49,Data!$J$2:$J$10178)</f>
        <v>0</v>
      </c>
      <c r="L49" s="69">
        <f>SUMIF(Data!$K$2:$K$10178,$C49,Data!$M$2:$M$10178)</f>
        <v>0</v>
      </c>
      <c r="M49" s="69">
        <f>SUMIF(Data!$N$2:$N$10178,$C49,Data!$P$2:$P$10178)</f>
        <v>0</v>
      </c>
      <c r="N49" s="69">
        <f ca="1">SUMIF(Data!$Q$2:$R$10178,$C49,Data!$S$2:$S$10178)</f>
        <v>0</v>
      </c>
      <c r="O49" s="69">
        <f ca="1">SUMIF(Data!$T$2:$U$10178,$C49,Data!$V$2:$V$10178)</f>
        <v>0</v>
      </c>
      <c r="P49" s="69">
        <f>SUMIF(Data!$W$2:$W$10178,$C49,Data!$Y$2:$Y$10178)</f>
        <v>0</v>
      </c>
      <c r="Q49" s="69"/>
      <c r="R49" s="73"/>
      <c r="S49" s="119"/>
      <c r="T49" s="76"/>
      <c r="U49" s="142"/>
      <c r="V49" s="73"/>
      <c r="W49" s="73"/>
      <c r="X49" s="73"/>
      <c r="Y49" s="74"/>
      <c r="Z49" s="76"/>
    </row>
    <row r="50" spans="2:26" s="71" customFormat="1" ht="15.95" hidden="1" customHeight="1" thickTop="1" thickBot="1" x14ac:dyDescent="0.3">
      <c r="B50" s="76"/>
      <c r="C50" s="72">
        <v>9900000105</v>
      </c>
      <c r="D50" s="125">
        <f t="shared" si="2"/>
        <v>105</v>
      </c>
      <c r="E50" s="193" t="s">
        <v>90</v>
      </c>
      <c r="F50" s="193" t="s">
        <v>86</v>
      </c>
      <c r="G50" s="294">
        <v>4</v>
      </c>
      <c r="H50" s="285">
        <f t="shared" ca="1" si="0"/>
        <v>0</v>
      </c>
      <c r="I50" s="194">
        <f t="shared" ca="1" si="1"/>
        <v>0</v>
      </c>
      <c r="J50" s="69">
        <f>SUMIF(Data!$H$2:$H$10178,$C50,Data!$D$2:$D$10178)</f>
        <v>0</v>
      </c>
      <c r="K50" s="69">
        <f>SUMIF(Data!$H$2:$H$10178,$C50,Data!$J$2:$J$10178)</f>
        <v>0</v>
      </c>
      <c r="L50" s="69">
        <f>SUMIF(Data!$K$2:$K$10178,$C50,Data!$M$2:$M$10178)</f>
        <v>0</v>
      </c>
      <c r="M50" s="69">
        <f>SUMIF(Data!$N$2:$N$10178,$C50,Data!$P$2:$P$10178)</f>
        <v>0</v>
      </c>
      <c r="N50" s="69">
        <f ca="1">SUMIF(Data!$Q$2:$R$10178,$C50,Data!$S$2:$S$10178)</f>
        <v>0</v>
      </c>
      <c r="O50" s="69">
        <f ca="1">SUMIF(Data!$T$2:$U$10178,$C50,Data!$V$2:$V$10178)</f>
        <v>0</v>
      </c>
      <c r="P50" s="69">
        <f>SUMIF(Data!$W$2:$W$10178,$C50,Data!$Y$2:$Y$10178)</f>
        <v>0</v>
      </c>
      <c r="Q50" s="69"/>
      <c r="R50" s="73"/>
      <c r="S50" s="119"/>
      <c r="T50" s="76"/>
      <c r="U50" s="142"/>
      <c r="V50" s="73"/>
      <c r="W50" s="73"/>
      <c r="X50" s="73"/>
      <c r="Y50" s="74"/>
      <c r="Z50" s="76"/>
    </row>
    <row r="51" spans="2:26" s="71" customFormat="1" ht="15.95" hidden="1" customHeight="1" thickTop="1" thickBot="1" x14ac:dyDescent="0.3">
      <c r="B51" s="76"/>
      <c r="C51" s="72">
        <v>9900000107</v>
      </c>
      <c r="D51" s="125">
        <f t="shared" si="2"/>
        <v>107</v>
      </c>
      <c r="E51" s="193" t="s">
        <v>91</v>
      </c>
      <c r="F51" s="193" t="s">
        <v>55</v>
      </c>
      <c r="G51" s="294">
        <v>35</v>
      </c>
      <c r="H51" s="285">
        <f t="shared" ca="1" si="0"/>
        <v>0</v>
      </c>
      <c r="I51" s="194">
        <f t="shared" ca="1" si="1"/>
        <v>0</v>
      </c>
      <c r="J51" s="69">
        <f>SUMIF(Data!$H$2:$H$10178,$C51,Data!$D$2:$D$10178)</f>
        <v>0</v>
      </c>
      <c r="K51" s="69">
        <f>SUMIF(Data!$H$2:$H$10178,$C51,Data!$J$2:$J$10178)</f>
        <v>0</v>
      </c>
      <c r="L51" s="69">
        <f>SUMIF(Data!$K$2:$K$10178,$C51,Data!$M$2:$M$10178)</f>
        <v>0</v>
      </c>
      <c r="M51" s="69">
        <f>SUMIF(Data!$N$2:$N$10178,$C51,Data!$P$2:$P$10178)</f>
        <v>0</v>
      </c>
      <c r="N51" s="69">
        <f ca="1">SUMIF(Data!$Q$2:$R$10178,$C51,Data!$S$2:$S$10178)</f>
        <v>0</v>
      </c>
      <c r="O51" s="69">
        <f ca="1">SUMIF(Data!$T$2:$U$10178,$C51,Data!$V$2:$V$10178)</f>
        <v>0</v>
      </c>
      <c r="P51" s="69">
        <f>SUMIF(Data!$W$2:$W$10178,$C51,Data!$Y$2:$Y$10178)</f>
        <v>0</v>
      </c>
      <c r="Q51" s="69"/>
      <c r="R51" s="73"/>
      <c r="S51" s="119"/>
      <c r="T51" s="76"/>
      <c r="U51" s="142"/>
      <c r="V51" s="73"/>
      <c r="W51" s="73"/>
      <c r="X51" s="73"/>
      <c r="Y51" s="74"/>
      <c r="Z51" s="76"/>
    </row>
    <row r="52" spans="2:26" s="71" customFormat="1" ht="15.95" hidden="1" customHeight="1" thickTop="1" thickBot="1" x14ac:dyDescent="0.3">
      <c r="B52" s="76"/>
      <c r="C52" s="72">
        <v>9900000110</v>
      </c>
      <c r="D52" s="125">
        <f t="shared" si="2"/>
        <v>110</v>
      </c>
      <c r="E52" s="193" t="s">
        <v>92</v>
      </c>
      <c r="F52" s="193" t="s">
        <v>86</v>
      </c>
      <c r="G52" s="294">
        <v>4.5</v>
      </c>
      <c r="H52" s="285">
        <f t="shared" ca="1" si="0"/>
        <v>0</v>
      </c>
      <c r="I52" s="194">
        <f t="shared" ca="1" si="1"/>
        <v>0</v>
      </c>
      <c r="J52" s="69">
        <f>SUMIF(Data!$H$2:$H$10178,$C52,Data!$D$2:$D$10178)</f>
        <v>0</v>
      </c>
      <c r="K52" s="69">
        <f>SUMIF(Data!$H$2:$H$10178,$C52,Data!$J$2:$J$10178)</f>
        <v>0</v>
      </c>
      <c r="L52" s="69">
        <f>SUMIF(Data!$K$2:$K$10178,$C52,Data!$M$2:$M$10178)</f>
        <v>0</v>
      </c>
      <c r="M52" s="69">
        <f>SUMIF(Data!$N$2:$N$10178,$C52,Data!$P$2:$P$10178)</f>
        <v>0</v>
      </c>
      <c r="N52" s="69">
        <f ca="1">SUMIF(Data!$Q$2:$R$10178,$C52,Data!$S$2:$S$10178)</f>
        <v>0</v>
      </c>
      <c r="O52" s="69">
        <f ca="1">SUMIF(Data!$T$2:$U$10178,$C52,Data!$V$2:$V$10178)</f>
        <v>0</v>
      </c>
      <c r="P52" s="69">
        <f>SUMIF(Data!$W$2:$W$10178,$C52,Data!$Y$2:$Y$10178)</f>
        <v>0</v>
      </c>
      <c r="Q52" s="69"/>
      <c r="R52" s="73"/>
      <c r="S52" s="119"/>
      <c r="T52" s="76"/>
      <c r="U52" s="142"/>
      <c r="V52" s="73"/>
      <c r="W52" s="73"/>
      <c r="X52" s="73"/>
      <c r="Y52" s="74"/>
      <c r="Z52" s="76"/>
    </row>
    <row r="53" spans="2:26" s="71" customFormat="1" ht="15.95" hidden="1" customHeight="1" thickTop="1" thickBot="1" x14ac:dyDescent="0.3">
      <c r="B53" s="76"/>
      <c r="C53" s="72">
        <v>9900000116</v>
      </c>
      <c r="D53" s="125">
        <f t="shared" si="2"/>
        <v>116</v>
      </c>
      <c r="E53" s="193" t="s">
        <v>93</v>
      </c>
      <c r="F53" s="193" t="s">
        <v>86</v>
      </c>
      <c r="G53" s="294">
        <v>0.379</v>
      </c>
      <c r="H53" s="285">
        <f t="shared" ca="1" si="0"/>
        <v>0</v>
      </c>
      <c r="I53" s="194">
        <f t="shared" ca="1" si="1"/>
        <v>0</v>
      </c>
      <c r="J53" s="69">
        <f>SUMIF(Data!$H$2:$H$10178,$C53,Data!$D$2:$D$10178)</f>
        <v>0</v>
      </c>
      <c r="K53" s="69">
        <f>SUMIF(Data!$H$2:$H$10178,$C53,Data!$J$2:$J$10178)</f>
        <v>0</v>
      </c>
      <c r="L53" s="69">
        <f>SUMIF(Data!$K$2:$K$10178,$C53,Data!$M$2:$M$10178)</f>
        <v>0</v>
      </c>
      <c r="M53" s="69">
        <f>SUMIF(Data!$N$2:$N$10178,$C53,Data!$P$2:$P$10178)</f>
        <v>0</v>
      </c>
      <c r="N53" s="69">
        <f ca="1">SUMIF(Data!$Q$2:$R$10178,$C53,Data!$S$2:$S$10178)</f>
        <v>0</v>
      </c>
      <c r="O53" s="69">
        <f ca="1">SUMIF(Data!$T$2:$U$10178,$C53,Data!$V$2:$V$10178)</f>
        <v>0</v>
      </c>
      <c r="P53" s="69">
        <f>SUMIF(Data!$W$2:$W$10178,$C53,Data!$Y$2:$Y$10178)</f>
        <v>0</v>
      </c>
      <c r="Q53" s="69"/>
      <c r="R53" s="73"/>
      <c r="S53" s="119"/>
      <c r="T53" s="76"/>
      <c r="U53" s="142"/>
      <c r="V53" s="73"/>
      <c r="W53" s="73"/>
      <c r="X53" s="73"/>
      <c r="Y53" s="74"/>
      <c r="Z53" s="76"/>
    </row>
    <row r="54" spans="2:26" s="71" customFormat="1" ht="15.95" hidden="1" customHeight="1" thickTop="1" thickBot="1" x14ac:dyDescent="0.3">
      <c r="B54" s="76"/>
      <c r="C54" s="72">
        <v>9900000119</v>
      </c>
      <c r="D54" s="125">
        <f t="shared" si="2"/>
        <v>119</v>
      </c>
      <c r="E54" s="193" t="s">
        <v>94</v>
      </c>
      <c r="F54" s="193" t="s">
        <v>95</v>
      </c>
      <c r="G54" s="294">
        <v>0.42399999999999999</v>
      </c>
      <c r="H54" s="285">
        <f t="shared" ca="1" si="0"/>
        <v>0</v>
      </c>
      <c r="I54" s="194">
        <f t="shared" ca="1" si="1"/>
        <v>0</v>
      </c>
      <c r="J54" s="69">
        <f>SUMIF(Data!$H$2:$H$10178,$C54,Data!$D$2:$D$10178)</f>
        <v>0</v>
      </c>
      <c r="K54" s="69">
        <f>SUMIF(Data!$H$2:$H$10178,$C54,Data!$J$2:$J$10178)</f>
        <v>0</v>
      </c>
      <c r="L54" s="69">
        <f>SUMIF(Data!$K$2:$K$10178,$C54,Data!$M$2:$M$10178)</f>
        <v>0</v>
      </c>
      <c r="M54" s="69">
        <f>SUMIF(Data!$N$2:$N$10178,$C54,Data!$P$2:$P$10178)</f>
        <v>0</v>
      </c>
      <c r="N54" s="69">
        <f ca="1">SUMIF(Data!$Q$2:$R$10178,$C54,Data!$S$2:$S$10178)</f>
        <v>0</v>
      </c>
      <c r="O54" s="69">
        <f ca="1">SUMIF(Data!$T$2:$U$10178,$C54,Data!$V$2:$V$10178)</f>
        <v>0</v>
      </c>
      <c r="P54" s="69">
        <f>SUMIF(Data!$W$2:$W$10178,$C54,Data!$Y$2:$Y$10178)</f>
        <v>0</v>
      </c>
      <c r="Q54" s="69"/>
      <c r="R54" s="73"/>
      <c r="S54" s="119"/>
      <c r="T54" s="76"/>
      <c r="U54" s="142"/>
      <c r="V54" s="73"/>
      <c r="W54" s="73"/>
      <c r="X54" s="73"/>
      <c r="Y54" s="74"/>
      <c r="Z54" s="76"/>
    </row>
    <row r="55" spans="2:26" s="71" customFormat="1" ht="15.95" hidden="1" customHeight="1" thickTop="1" thickBot="1" x14ac:dyDescent="0.3">
      <c r="B55" s="76"/>
      <c r="C55" s="72">
        <v>9900000121</v>
      </c>
      <c r="D55" s="125">
        <f t="shared" si="2"/>
        <v>121</v>
      </c>
      <c r="E55" s="193" t="s">
        <v>93</v>
      </c>
      <c r="F55" s="193" t="s">
        <v>86</v>
      </c>
      <c r="G55" s="294">
        <v>0.35199999999999998</v>
      </c>
      <c r="H55" s="285">
        <f t="shared" ca="1" si="0"/>
        <v>0</v>
      </c>
      <c r="I55" s="194">
        <f t="shared" ca="1" si="1"/>
        <v>0</v>
      </c>
      <c r="J55" s="69">
        <f>SUMIF(Data!$H$2:$H$10178,$C55,Data!$D$2:$D$10178)</f>
        <v>0</v>
      </c>
      <c r="K55" s="69">
        <f>SUMIF(Data!$H$2:$H$10178,$C55,Data!$J$2:$J$10178)</f>
        <v>0</v>
      </c>
      <c r="L55" s="69">
        <f>SUMIF(Data!$K$2:$K$10178,$C55,Data!$M$2:$M$10178)</f>
        <v>0</v>
      </c>
      <c r="M55" s="69">
        <f>SUMIF(Data!$N$2:$N$10178,$C55,Data!$P$2:$P$10178)</f>
        <v>0</v>
      </c>
      <c r="N55" s="69">
        <f ca="1">SUMIF(Data!$Q$2:$R$10178,$C55,Data!$S$2:$S$10178)</f>
        <v>0</v>
      </c>
      <c r="O55" s="69">
        <f ca="1">SUMIF(Data!$T$2:$U$10178,$C55,Data!$V$2:$V$10178)</f>
        <v>0</v>
      </c>
      <c r="P55" s="69">
        <f>SUMIF(Data!$W$2:$W$10178,$C55,Data!$Y$2:$Y$10178)</f>
        <v>0</v>
      </c>
      <c r="Q55" s="69"/>
      <c r="R55" s="73"/>
      <c r="S55" s="119"/>
      <c r="T55" s="76"/>
      <c r="U55" s="142"/>
      <c r="V55" s="73"/>
      <c r="W55" s="73"/>
      <c r="X55" s="73"/>
      <c r="Y55" s="74"/>
      <c r="Z55" s="76"/>
    </row>
    <row r="56" spans="2:26" s="71" customFormat="1" ht="15.95" hidden="1" customHeight="1" thickTop="1" thickBot="1" x14ac:dyDescent="0.3">
      <c r="B56" s="76"/>
      <c r="C56" s="72">
        <v>9900000140</v>
      </c>
      <c r="D56" s="125">
        <f t="shared" si="2"/>
        <v>140</v>
      </c>
      <c r="E56" s="193" t="s">
        <v>96</v>
      </c>
      <c r="F56" s="193" t="s">
        <v>86</v>
      </c>
      <c r="G56" s="294">
        <v>9.5</v>
      </c>
      <c r="H56" s="285">
        <f t="shared" ca="1" si="0"/>
        <v>0</v>
      </c>
      <c r="I56" s="194">
        <f t="shared" ca="1" si="1"/>
        <v>0</v>
      </c>
      <c r="J56" s="69">
        <f>SUMIF(Data!$H$2:$H$10178,$C56,Data!$D$2:$D$10178)</f>
        <v>0</v>
      </c>
      <c r="K56" s="69">
        <f>SUMIF(Data!$H$2:$H$10178,$C56,Data!$J$2:$J$10178)</f>
        <v>0</v>
      </c>
      <c r="L56" s="69">
        <f>SUMIF(Data!$K$2:$K$10178,$C56,Data!$M$2:$M$10178)</f>
        <v>0</v>
      </c>
      <c r="M56" s="69">
        <f>SUMIF(Data!$N$2:$N$10178,$C56,Data!$P$2:$P$10178)</f>
        <v>0</v>
      </c>
      <c r="N56" s="69">
        <f ca="1">SUMIF(Data!$Q$2:$R$10178,$C56,Data!$S$2:$S$10178)</f>
        <v>0</v>
      </c>
      <c r="O56" s="69">
        <f ca="1">SUMIF(Data!$T$2:$U$10178,$C56,Data!$V$2:$V$10178)</f>
        <v>0</v>
      </c>
      <c r="P56" s="69">
        <f>SUMIF(Data!$W$2:$W$10178,$C56,Data!$Y$2:$Y$10178)</f>
        <v>0</v>
      </c>
      <c r="Q56" s="69"/>
      <c r="R56" s="73"/>
      <c r="S56" s="119"/>
      <c r="T56" s="76"/>
      <c r="U56" s="142"/>
      <c r="V56" s="73"/>
      <c r="W56" s="73"/>
      <c r="X56" s="73"/>
      <c r="Y56" s="74"/>
      <c r="Z56" s="76"/>
    </row>
    <row r="57" spans="2:26" s="71" customFormat="1" ht="15.95" hidden="1" customHeight="1" thickTop="1" thickBot="1" x14ac:dyDescent="0.3">
      <c r="B57" s="76"/>
      <c r="C57" s="72">
        <v>9900000141</v>
      </c>
      <c r="D57" s="125">
        <f t="shared" si="2"/>
        <v>141</v>
      </c>
      <c r="E57" s="193" t="s">
        <v>97</v>
      </c>
      <c r="F57" s="193" t="s">
        <v>86</v>
      </c>
      <c r="G57" s="294">
        <v>26</v>
      </c>
      <c r="H57" s="285">
        <f t="shared" ca="1" si="0"/>
        <v>0</v>
      </c>
      <c r="I57" s="194">
        <f t="shared" ca="1" si="1"/>
        <v>0</v>
      </c>
      <c r="J57" s="69">
        <f>SUMIF(Data!$H$2:$H$10178,$C57,Data!$D$2:$D$10178)</f>
        <v>0</v>
      </c>
      <c r="K57" s="69">
        <f>SUMIF(Data!$H$2:$H$10178,$C57,Data!$J$2:$J$10178)</f>
        <v>0</v>
      </c>
      <c r="L57" s="69">
        <f>SUMIF(Data!$K$2:$K$10178,$C57,Data!$M$2:$M$10178)</f>
        <v>0</v>
      </c>
      <c r="M57" s="69">
        <f>SUMIF(Data!$N$2:$N$10178,$C57,Data!$P$2:$P$10178)</f>
        <v>0</v>
      </c>
      <c r="N57" s="69">
        <f ca="1">SUMIF(Data!$Q$2:$R$10178,$C57,Data!$S$2:$S$10178)</f>
        <v>0</v>
      </c>
      <c r="O57" s="69">
        <f ca="1">SUMIF(Data!$T$2:$U$10178,$C57,Data!$V$2:$V$10178)</f>
        <v>0</v>
      </c>
      <c r="P57" s="69">
        <f>SUMIF(Data!$W$2:$W$10178,$C57,Data!$Y$2:$Y$10178)</f>
        <v>0</v>
      </c>
      <c r="Q57" s="69"/>
      <c r="R57" s="73"/>
      <c r="S57" s="119"/>
      <c r="T57" s="76"/>
      <c r="U57" s="142"/>
      <c r="V57" s="73"/>
      <c r="W57" s="73"/>
      <c r="X57" s="73"/>
      <c r="Y57" s="74"/>
      <c r="Z57" s="76"/>
    </row>
    <row r="58" spans="2:26" s="71" customFormat="1" ht="15.95" hidden="1" customHeight="1" thickTop="1" thickBot="1" x14ac:dyDescent="0.3">
      <c r="B58" s="76"/>
      <c r="C58" s="72">
        <v>9900000142</v>
      </c>
      <c r="D58" s="125">
        <f t="shared" si="2"/>
        <v>142</v>
      </c>
      <c r="E58" s="193" t="s">
        <v>98</v>
      </c>
      <c r="F58" s="193" t="s">
        <v>86</v>
      </c>
      <c r="G58" s="294">
        <v>5</v>
      </c>
      <c r="H58" s="285">
        <f t="shared" ca="1" si="0"/>
        <v>0</v>
      </c>
      <c r="I58" s="194">
        <f t="shared" ca="1" si="1"/>
        <v>0</v>
      </c>
      <c r="J58" s="69">
        <f>SUMIF(Data!$H$2:$H$10178,$C58,Data!$D$2:$D$10178)</f>
        <v>0</v>
      </c>
      <c r="K58" s="69">
        <f>SUMIF(Data!$H$2:$H$10178,$C58,Data!$J$2:$J$10178)</f>
        <v>0</v>
      </c>
      <c r="L58" s="69">
        <f>SUMIF(Data!$K$2:$K$10178,$C58,Data!$M$2:$M$10178)</f>
        <v>0</v>
      </c>
      <c r="M58" s="69">
        <f>SUMIF(Data!$N$2:$N$10178,$C58,Data!$P$2:$P$10178)</f>
        <v>0</v>
      </c>
      <c r="N58" s="69">
        <f ca="1">SUMIF(Data!$Q$2:$R$10178,$C58,Data!$S$2:$S$10178)</f>
        <v>0</v>
      </c>
      <c r="O58" s="69">
        <f ca="1">SUMIF(Data!$T$2:$U$10178,$C58,Data!$V$2:$V$10178)</f>
        <v>0</v>
      </c>
      <c r="P58" s="69">
        <f>SUMIF(Data!$W$2:$W$10178,$C58,Data!$Y$2:$Y$10178)</f>
        <v>0</v>
      </c>
      <c r="Q58" s="69"/>
      <c r="R58" s="73"/>
      <c r="S58" s="119"/>
      <c r="T58" s="76"/>
      <c r="U58" s="142"/>
      <c r="V58" s="73"/>
      <c r="W58" s="73"/>
      <c r="X58" s="73"/>
      <c r="Y58" s="74"/>
      <c r="Z58" s="76"/>
    </row>
    <row r="59" spans="2:26" s="71" customFormat="1" ht="15.95" hidden="1" customHeight="1" thickTop="1" thickBot="1" x14ac:dyDescent="0.3">
      <c r="B59" s="76"/>
      <c r="C59" s="72">
        <v>9900000143</v>
      </c>
      <c r="D59" s="125">
        <f t="shared" si="2"/>
        <v>143</v>
      </c>
      <c r="E59" s="193" t="s">
        <v>99</v>
      </c>
      <c r="F59" s="193" t="s">
        <v>86</v>
      </c>
      <c r="G59" s="294">
        <v>5</v>
      </c>
      <c r="H59" s="285">
        <f t="shared" ca="1" si="0"/>
        <v>0</v>
      </c>
      <c r="I59" s="194">
        <f t="shared" ca="1" si="1"/>
        <v>0</v>
      </c>
      <c r="J59" s="69">
        <f>SUMIF(Data!$H$2:$H$10178,$C59,Data!$D$2:$D$10178)</f>
        <v>0</v>
      </c>
      <c r="K59" s="69">
        <f>SUMIF(Data!$H$2:$H$10178,$C59,Data!$J$2:$J$10178)</f>
        <v>0</v>
      </c>
      <c r="L59" s="69">
        <f>SUMIF(Data!$K$2:$K$10178,$C59,Data!$M$2:$M$10178)</f>
        <v>0</v>
      </c>
      <c r="M59" s="69">
        <f>SUMIF(Data!$N$2:$N$10178,$C59,Data!$P$2:$P$10178)</f>
        <v>0</v>
      </c>
      <c r="N59" s="69">
        <f ca="1">SUMIF(Data!$Q$2:$R$10178,$C59,Data!$S$2:$S$10178)</f>
        <v>0</v>
      </c>
      <c r="O59" s="69">
        <f ca="1">SUMIF(Data!$T$2:$U$10178,$C59,Data!$V$2:$V$10178)</f>
        <v>0</v>
      </c>
      <c r="P59" s="69">
        <f>SUMIF(Data!$W$2:$W$10178,$C59,Data!$Y$2:$Y$10178)</f>
        <v>0</v>
      </c>
      <c r="Q59" s="69"/>
      <c r="R59" s="73"/>
      <c r="S59" s="119"/>
      <c r="T59" s="76"/>
      <c r="U59" s="142"/>
      <c r="V59" s="73"/>
      <c r="W59" s="73"/>
      <c r="X59" s="73"/>
      <c r="Y59" s="74"/>
      <c r="Z59" s="76"/>
    </row>
    <row r="60" spans="2:26" s="71" customFormat="1" ht="15.95" hidden="1" customHeight="1" thickTop="1" thickBot="1" x14ac:dyDescent="0.3">
      <c r="B60" s="76"/>
      <c r="C60" s="72">
        <v>9900000153</v>
      </c>
      <c r="D60" s="125">
        <f t="shared" si="2"/>
        <v>153</v>
      </c>
      <c r="E60" s="193" t="s">
        <v>100</v>
      </c>
      <c r="F60" s="193" t="s">
        <v>101</v>
      </c>
      <c r="G60" s="294">
        <v>0.05</v>
      </c>
      <c r="H60" s="285">
        <f t="shared" ca="1" si="0"/>
        <v>0</v>
      </c>
      <c r="I60" s="194">
        <f t="shared" ca="1" si="1"/>
        <v>0</v>
      </c>
      <c r="J60" s="69">
        <f>SUMIF(Data!$H$2:$H$10178,$C60,Data!$D$2:$D$10178)</f>
        <v>0</v>
      </c>
      <c r="K60" s="69">
        <f>SUMIF(Data!$H$2:$H$10178,$C60,Data!$J$2:$J$10178)</f>
        <v>0</v>
      </c>
      <c r="L60" s="69">
        <f>SUMIF(Data!$K$2:$K$10178,$C60,Data!$M$2:$M$10178)</f>
        <v>0</v>
      </c>
      <c r="M60" s="69">
        <f>SUMIF(Data!$N$2:$N$10178,$C60,Data!$P$2:$P$10178)</f>
        <v>0</v>
      </c>
      <c r="N60" s="69">
        <f ca="1">SUMIF(Data!$Q$2:$R$10178,$C60,Data!$S$2:$S$10178)</f>
        <v>0</v>
      </c>
      <c r="O60" s="69">
        <f ca="1">SUMIF(Data!$T$2:$U$10178,$C60,Data!$V$2:$V$10178)</f>
        <v>0</v>
      </c>
      <c r="P60" s="69">
        <f>SUMIF(Data!$W$2:$W$10178,$C60,Data!$Y$2:$Y$10178)</f>
        <v>0</v>
      </c>
      <c r="Q60" s="69"/>
      <c r="R60" s="73"/>
      <c r="S60" s="119"/>
      <c r="T60" s="76"/>
      <c r="U60" s="142"/>
      <c r="V60" s="73"/>
      <c r="W60" s="73"/>
      <c r="X60" s="73"/>
      <c r="Y60" s="74"/>
      <c r="Z60" s="76"/>
    </row>
    <row r="61" spans="2:26" s="71" customFormat="1" ht="15.95" hidden="1" customHeight="1" thickTop="1" thickBot="1" x14ac:dyDescent="0.3">
      <c r="B61" s="76"/>
      <c r="C61" s="72">
        <v>9900000156</v>
      </c>
      <c r="D61" s="125">
        <f t="shared" si="2"/>
        <v>156</v>
      </c>
      <c r="E61" s="193" t="s">
        <v>102</v>
      </c>
      <c r="F61" s="193" t="s">
        <v>101</v>
      </c>
      <c r="G61" s="294">
        <v>0.09</v>
      </c>
      <c r="H61" s="285">
        <f t="shared" ca="1" si="0"/>
        <v>0</v>
      </c>
      <c r="I61" s="194">
        <f t="shared" ca="1" si="1"/>
        <v>0</v>
      </c>
      <c r="J61" s="69">
        <f>SUMIF(Data!$H$2:$H$10178,$C61,Data!$D$2:$D$10178)</f>
        <v>0</v>
      </c>
      <c r="K61" s="69">
        <f>SUMIF(Data!$H$2:$H$10178,$C61,Data!$J$2:$J$10178)</f>
        <v>0</v>
      </c>
      <c r="L61" s="69">
        <f>SUMIF(Data!$K$2:$K$10178,$C61,Data!$M$2:$M$10178)</f>
        <v>0</v>
      </c>
      <c r="M61" s="69">
        <f>SUMIF(Data!$N$2:$N$10178,$C61,Data!$P$2:$P$10178)</f>
        <v>0</v>
      </c>
      <c r="N61" s="69">
        <f ca="1">SUMIF(Data!$Q$2:$R$10178,$C61,Data!$S$2:$S$10178)</f>
        <v>0</v>
      </c>
      <c r="O61" s="69">
        <f ca="1">SUMIF(Data!$T$2:$U$10178,$C61,Data!$V$2:$V$10178)</f>
        <v>0</v>
      </c>
      <c r="P61" s="69">
        <f>SUMIF(Data!$W$2:$W$10178,$C61,Data!$Y$2:$Y$10178)</f>
        <v>0</v>
      </c>
      <c r="Q61" s="69"/>
      <c r="R61" s="73"/>
      <c r="S61" s="119"/>
      <c r="T61" s="76"/>
      <c r="U61" s="142"/>
      <c r="V61" s="73"/>
      <c r="W61" s="73"/>
      <c r="X61" s="73"/>
      <c r="Y61" s="74"/>
      <c r="Z61" s="76"/>
    </row>
    <row r="62" spans="2:26" s="71" customFormat="1" ht="15.95" hidden="1" customHeight="1" thickTop="1" thickBot="1" x14ac:dyDescent="0.3">
      <c r="B62" s="76"/>
      <c r="C62" s="72">
        <v>9900000170</v>
      </c>
      <c r="D62" s="125">
        <f t="shared" si="2"/>
        <v>170</v>
      </c>
      <c r="E62" s="193" t="s">
        <v>103</v>
      </c>
      <c r="F62" s="193" t="s">
        <v>104</v>
      </c>
      <c r="G62" s="294">
        <v>84</v>
      </c>
      <c r="H62" s="285">
        <f t="shared" ca="1" si="0"/>
        <v>0</v>
      </c>
      <c r="I62" s="194">
        <f t="shared" ca="1" si="1"/>
        <v>0</v>
      </c>
      <c r="J62" s="69">
        <f>SUMIF(Data!$H$2:$H$10178,$C62,Data!$D$2:$D$10178)</f>
        <v>0</v>
      </c>
      <c r="K62" s="69">
        <f>SUMIF(Data!$H$2:$H$10178,$C62,Data!$J$2:$J$10178)</f>
        <v>0</v>
      </c>
      <c r="L62" s="69">
        <f>SUMIF(Data!$K$2:$K$10178,$C62,Data!$M$2:$M$10178)</f>
        <v>0</v>
      </c>
      <c r="M62" s="69">
        <f>SUMIF(Data!$N$2:$N$10178,$C62,Data!$P$2:$P$10178)</f>
        <v>0</v>
      </c>
      <c r="N62" s="69">
        <f ca="1">SUMIF(Data!$Q$2:$R$10178,$C62,Data!$S$2:$S$10178)</f>
        <v>0</v>
      </c>
      <c r="O62" s="69">
        <f ca="1">SUMIF(Data!$T$2:$U$10178,$C62,Data!$V$2:$V$10178)</f>
        <v>0</v>
      </c>
      <c r="P62" s="69">
        <f>SUMIF(Data!$W$2:$W$10178,$C62,Data!$Y$2:$Y$10178)</f>
        <v>0</v>
      </c>
      <c r="Q62" s="69"/>
      <c r="R62" s="73"/>
      <c r="S62" s="119"/>
      <c r="T62" s="76"/>
      <c r="U62" s="142"/>
      <c r="V62" s="73"/>
      <c r="W62" s="73"/>
      <c r="X62" s="73"/>
      <c r="Y62" s="74"/>
      <c r="Z62" s="76"/>
    </row>
    <row r="63" spans="2:26" s="71" customFormat="1" ht="15.95" hidden="1" customHeight="1" thickTop="1" thickBot="1" x14ac:dyDescent="0.3">
      <c r="B63" s="76"/>
      <c r="C63" s="72">
        <v>9900000175</v>
      </c>
      <c r="D63" s="125">
        <f t="shared" si="2"/>
        <v>175</v>
      </c>
      <c r="E63" s="193" t="s">
        <v>105</v>
      </c>
      <c r="F63" s="193" t="s">
        <v>55</v>
      </c>
      <c r="G63" s="294">
        <v>1.74</v>
      </c>
      <c r="H63" s="285">
        <f t="shared" ca="1" si="0"/>
        <v>0</v>
      </c>
      <c r="I63" s="194">
        <f t="shared" ca="1" si="1"/>
        <v>0</v>
      </c>
      <c r="J63" s="69">
        <f>SUMIF(Data!$H$2:$H$10178,$C63,Data!$D$2:$D$10178)</f>
        <v>0</v>
      </c>
      <c r="K63" s="69">
        <f>SUMIF(Data!$H$2:$H$10178,$C63,Data!$J$2:$J$10178)</f>
        <v>0</v>
      </c>
      <c r="L63" s="69">
        <f>SUMIF(Data!$K$2:$K$10178,$C63,Data!$M$2:$M$10178)</f>
        <v>0</v>
      </c>
      <c r="M63" s="69">
        <f>SUMIF(Data!$N$2:$N$10178,$C63,Data!$P$2:$P$10178)</f>
        <v>0</v>
      </c>
      <c r="N63" s="69">
        <f ca="1">SUMIF(Data!$Q$2:$R$10178,$C63,Data!$S$2:$S$10178)</f>
        <v>0</v>
      </c>
      <c r="O63" s="69">
        <f ca="1">SUMIF(Data!$T$2:$U$10178,$C63,Data!$V$2:$V$10178)</f>
        <v>0</v>
      </c>
      <c r="P63" s="69">
        <f>SUMIF(Data!$W$2:$W$10178,$C63,Data!$Y$2:$Y$10178)</f>
        <v>0</v>
      </c>
      <c r="Q63" s="69"/>
      <c r="R63" s="73"/>
      <c r="S63" s="119"/>
      <c r="T63" s="76"/>
      <c r="U63" s="142"/>
      <c r="V63" s="73"/>
      <c r="W63" s="73"/>
      <c r="X63" s="73"/>
      <c r="Y63" s="74"/>
      <c r="Z63" s="76"/>
    </row>
    <row r="64" spans="2:26" s="71" customFormat="1" ht="15.95" hidden="1" customHeight="1" thickTop="1" thickBot="1" x14ac:dyDescent="0.3">
      <c r="B64" s="76"/>
      <c r="C64" s="72">
        <v>9900000176</v>
      </c>
      <c r="D64" s="125">
        <f t="shared" si="2"/>
        <v>176</v>
      </c>
      <c r="E64" s="193" t="s">
        <v>105</v>
      </c>
      <c r="F64" s="193" t="s">
        <v>55</v>
      </c>
      <c r="G64" s="294">
        <v>1.74</v>
      </c>
      <c r="H64" s="285">
        <f t="shared" ca="1" si="0"/>
        <v>0</v>
      </c>
      <c r="I64" s="194">
        <f t="shared" ca="1" si="1"/>
        <v>0</v>
      </c>
      <c r="J64" s="69">
        <f>SUMIF(Data!$H$2:$H$10178,$C64,Data!$D$2:$D$10178)</f>
        <v>0</v>
      </c>
      <c r="K64" s="69">
        <f>SUMIF(Data!$H$2:$H$10178,$C64,Data!$J$2:$J$10178)</f>
        <v>0</v>
      </c>
      <c r="L64" s="69">
        <f>SUMIF(Data!$K$2:$K$10178,$C64,Data!$M$2:$M$10178)</f>
        <v>0</v>
      </c>
      <c r="M64" s="69">
        <f>SUMIF(Data!$N$2:$N$10178,$C64,Data!$P$2:$P$10178)</f>
        <v>0</v>
      </c>
      <c r="N64" s="69">
        <f ca="1">SUMIF(Data!$Q$2:$R$10178,$C64,Data!$S$2:$S$10178)</f>
        <v>0</v>
      </c>
      <c r="O64" s="69">
        <f ca="1">SUMIF(Data!$T$2:$U$10178,$C64,Data!$V$2:$V$10178)</f>
        <v>0</v>
      </c>
      <c r="P64" s="69">
        <f>SUMIF(Data!$W$2:$W$10178,$C64,Data!$Y$2:$Y$10178)</f>
        <v>0</v>
      </c>
      <c r="Q64" s="69"/>
      <c r="R64" s="73"/>
      <c r="S64" s="119"/>
      <c r="T64" s="76"/>
      <c r="U64" s="142"/>
      <c r="V64" s="73"/>
      <c r="W64" s="73"/>
      <c r="X64" s="73"/>
      <c r="Y64" s="74"/>
      <c r="Z64" s="76"/>
    </row>
    <row r="65" spans="2:26" s="71" customFormat="1" ht="15.95" hidden="1" customHeight="1" thickTop="1" thickBot="1" x14ac:dyDescent="0.3">
      <c r="B65" s="76"/>
      <c r="C65" s="72">
        <v>9900000190</v>
      </c>
      <c r="D65" s="125">
        <f t="shared" si="2"/>
        <v>190</v>
      </c>
      <c r="E65" s="193" t="s">
        <v>106</v>
      </c>
      <c r="F65" s="193" t="s">
        <v>86</v>
      </c>
      <c r="G65" s="294">
        <v>21.9</v>
      </c>
      <c r="H65" s="285">
        <f t="shared" ca="1" si="0"/>
        <v>0</v>
      </c>
      <c r="I65" s="194">
        <f t="shared" ca="1" si="1"/>
        <v>0</v>
      </c>
      <c r="J65" s="69">
        <f>SUMIF(Data!$H$2:$H$10178,$C65,Data!$D$2:$D$10178)</f>
        <v>0</v>
      </c>
      <c r="K65" s="69">
        <f>SUMIF(Data!$H$2:$H$10178,$C65,Data!$J$2:$J$10178)</f>
        <v>0</v>
      </c>
      <c r="L65" s="69">
        <f>SUMIF(Data!$K$2:$K$10178,$C65,Data!$M$2:$M$10178)</f>
        <v>0</v>
      </c>
      <c r="M65" s="69">
        <f>SUMIF(Data!$N$2:$N$10178,$C65,Data!$P$2:$P$10178)</f>
        <v>0</v>
      </c>
      <c r="N65" s="69">
        <f ca="1">SUMIF(Data!$Q$2:$R$10178,$C65,Data!$S$2:$S$10178)</f>
        <v>0</v>
      </c>
      <c r="O65" s="69">
        <f ca="1">SUMIF(Data!$T$2:$U$10178,$C65,Data!$V$2:$V$10178)</f>
        <v>0</v>
      </c>
      <c r="P65" s="69">
        <f>SUMIF(Data!$W$2:$W$10178,$C65,Data!$Y$2:$Y$10178)</f>
        <v>0</v>
      </c>
      <c r="Q65" s="69"/>
      <c r="R65" s="73"/>
      <c r="S65" s="119"/>
      <c r="T65" s="76"/>
      <c r="U65" s="142"/>
      <c r="V65" s="73"/>
      <c r="W65" s="73"/>
      <c r="X65" s="73"/>
      <c r="Y65" s="74"/>
      <c r="Z65" s="76"/>
    </row>
    <row r="66" spans="2:26" s="71" customFormat="1" ht="15.95" hidden="1" customHeight="1" thickTop="1" thickBot="1" x14ac:dyDescent="0.3">
      <c r="B66" s="76"/>
      <c r="C66" s="72">
        <v>9900000191</v>
      </c>
      <c r="D66" s="125">
        <f t="shared" si="2"/>
        <v>191</v>
      </c>
      <c r="E66" s="193" t="s">
        <v>88</v>
      </c>
      <c r="F66" s="193" t="s">
        <v>86</v>
      </c>
      <c r="G66" s="294">
        <v>4.0999999999999996</v>
      </c>
      <c r="H66" s="285">
        <f t="shared" ca="1" si="0"/>
        <v>0</v>
      </c>
      <c r="I66" s="194">
        <f t="shared" ca="1" si="1"/>
        <v>0</v>
      </c>
      <c r="J66" s="69">
        <f>SUMIF(Data!$H$2:$H$10178,$C66,Data!$D$2:$D$10178)</f>
        <v>0</v>
      </c>
      <c r="K66" s="69">
        <f>SUMIF(Data!$H$2:$H$10178,$C66,Data!$J$2:$J$10178)</f>
        <v>0</v>
      </c>
      <c r="L66" s="69">
        <f>SUMIF(Data!$K$2:$K$10178,$C66,Data!$M$2:$M$10178)</f>
        <v>0</v>
      </c>
      <c r="M66" s="69">
        <f>SUMIF(Data!$N$2:$N$10178,$C66,Data!$P$2:$P$10178)</f>
        <v>0</v>
      </c>
      <c r="N66" s="69">
        <f ca="1">SUMIF(Data!$Q$2:$R$10178,$C66,Data!$S$2:$S$10178)</f>
        <v>0</v>
      </c>
      <c r="O66" s="69">
        <f ca="1">SUMIF(Data!$T$2:$U$10178,$C66,Data!$V$2:$V$10178)</f>
        <v>0</v>
      </c>
      <c r="P66" s="69">
        <f>SUMIF(Data!$W$2:$W$10178,$C66,Data!$Y$2:$Y$10178)</f>
        <v>0</v>
      </c>
      <c r="Q66" s="69"/>
      <c r="R66" s="73"/>
      <c r="S66" s="119"/>
      <c r="T66" s="76"/>
      <c r="U66" s="142"/>
      <c r="V66" s="73"/>
      <c r="W66" s="73"/>
      <c r="X66" s="73"/>
      <c r="Y66" s="74"/>
      <c r="Z66" s="76"/>
    </row>
    <row r="67" spans="2:26" s="71" customFormat="1" ht="15.95" hidden="1" customHeight="1" thickTop="1" thickBot="1" x14ac:dyDescent="0.3">
      <c r="B67" s="76"/>
      <c r="C67" s="72">
        <v>9900000215</v>
      </c>
      <c r="D67" s="125">
        <f t="shared" si="2"/>
        <v>215</v>
      </c>
      <c r="E67" s="193" t="s">
        <v>103</v>
      </c>
      <c r="F67" s="193" t="s">
        <v>104</v>
      </c>
      <c r="G67" s="294">
        <v>126</v>
      </c>
      <c r="H67" s="285">
        <f t="shared" ca="1" si="0"/>
        <v>0</v>
      </c>
      <c r="I67" s="194">
        <f t="shared" ca="1" si="1"/>
        <v>0</v>
      </c>
      <c r="J67" s="69">
        <f>SUMIF(Data!$H$2:$H$10178,$C67,Data!$D$2:$D$10178)</f>
        <v>0</v>
      </c>
      <c r="K67" s="69">
        <f>SUMIF(Data!$H$2:$H$10178,$C67,Data!$J$2:$J$10178)</f>
        <v>0</v>
      </c>
      <c r="L67" s="69">
        <f>SUMIF(Data!$K$2:$K$10178,$C67,Data!$M$2:$M$10178)</f>
        <v>0</v>
      </c>
      <c r="M67" s="69">
        <f>SUMIF(Data!$N$2:$N$10178,$C67,Data!$P$2:$P$10178)</f>
        <v>0</v>
      </c>
      <c r="N67" s="69">
        <f ca="1">SUMIF(Data!$Q$2:$R$10178,$C67,Data!$S$2:$S$10178)</f>
        <v>0</v>
      </c>
      <c r="O67" s="69">
        <f ca="1">SUMIF(Data!$T$2:$U$10178,$C67,Data!$V$2:$V$10178)</f>
        <v>0</v>
      </c>
      <c r="P67" s="69">
        <f>SUMIF(Data!$W$2:$W$10178,$C67,Data!$Y$2:$Y$10178)</f>
        <v>0</v>
      </c>
      <c r="Q67" s="69"/>
      <c r="R67" s="73"/>
      <c r="S67" s="119"/>
      <c r="T67" s="76"/>
      <c r="U67" s="142"/>
      <c r="V67" s="73"/>
      <c r="W67" s="73"/>
      <c r="X67" s="73"/>
      <c r="Y67" s="74"/>
      <c r="Z67" s="76"/>
    </row>
    <row r="68" spans="2:26" s="71" customFormat="1" ht="15.95" hidden="1" customHeight="1" thickTop="1" thickBot="1" x14ac:dyDescent="0.3">
      <c r="B68" s="76"/>
      <c r="C68" s="72">
        <v>9900000233</v>
      </c>
      <c r="D68" s="125">
        <f t="shared" si="2"/>
        <v>233</v>
      </c>
      <c r="E68" s="193" t="s">
        <v>107</v>
      </c>
      <c r="F68" s="193" t="s">
        <v>104</v>
      </c>
      <c r="G68" s="294">
        <v>9.5</v>
      </c>
      <c r="H68" s="285">
        <f t="shared" ca="1" si="0"/>
        <v>0</v>
      </c>
      <c r="I68" s="194">
        <f t="shared" ca="1" si="1"/>
        <v>0</v>
      </c>
      <c r="J68" s="69">
        <f>SUMIF(Data!$H$2:$H$10178,$C68,Data!$D$2:$D$10178)</f>
        <v>0</v>
      </c>
      <c r="K68" s="69">
        <f>SUMIF(Data!$H$2:$H$10178,$C68,Data!$J$2:$J$10178)</f>
        <v>0</v>
      </c>
      <c r="L68" s="69">
        <f>SUMIF(Data!$K$2:$K$10178,$C68,Data!$M$2:$M$10178)</f>
        <v>0</v>
      </c>
      <c r="M68" s="69">
        <f>SUMIF(Data!$N$2:$N$10178,$C68,Data!$P$2:$P$10178)</f>
        <v>0</v>
      </c>
      <c r="N68" s="69">
        <f ca="1">SUMIF(Data!$Q$2:$R$10178,$C68,Data!$S$2:$S$10178)</f>
        <v>0</v>
      </c>
      <c r="O68" s="69">
        <f ca="1">SUMIF(Data!$T$2:$U$10178,$C68,Data!$V$2:$V$10178)</f>
        <v>0</v>
      </c>
      <c r="P68" s="69">
        <f>SUMIF(Data!$W$2:$W$10178,$C68,Data!$Y$2:$Y$10178)</f>
        <v>0</v>
      </c>
      <c r="Q68" s="69"/>
      <c r="R68" s="73"/>
      <c r="S68" s="119"/>
      <c r="T68" s="76"/>
      <c r="U68" s="142"/>
      <c r="V68" s="73"/>
      <c r="W68" s="73"/>
      <c r="X68" s="73"/>
      <c r="Y68" s="74"/>
      <c r="Z68" s="76"/>
    </row>
    <row r="69" spans="2:26" s="71" customFormat="1" ht="15.95" hidden="1" customHeight="1" thickTop="1" thickBot="1" x14ac:dyDescent="0.3">
      <c r="B69" s="76"/>
      <c r="C69" s="72">
        <v>9900000234</v>
      </c>
      <c r="D69" s="125">
        <f t="shared" si="2"/>
        <v>234</v>
      </c>
      <c r="E69" s="193" t="s">
        <v>107</v>
      </c>
      <c r="F69" s="193" t="s">
        <v>104</v>
      </c>
      <c r="G69" s="294">
        <v>10</v>
      </c>
      <c r="H69" s="285">
        <f t="shared" ca="1" si="0"/>
        <v>0</v>
      </c>
      <c r="I69" s="194">
        <f t="shared" ca="1" si="1"/>
        <v>0</v>
      </c>
      <c r="J69" s="69">
        <f>SUMIF(Data!$H$2:$H$10178,$C69,Data!$D$2:$D$10178)</f>
        <v>0</v>
      </c>
      <c r="K69" s="69">
        <f>SUMIF(Data!$H$2:$H$10178,$C69,Data!$J$2:$J$10178)</f>
        <v>0</v>
      </c>
      <c r="L69" s="69">
        <f>SUMIF(Data!$K$2:$K$10178,$C69,Data!$M$2:$M$10178)</f>
        <v>0</v>
      </c>
      <c r="M69" s="69">
        <f>SUMIF(Data!$N$2:$N$10178,$C69,Data!$P$2:$P$10178)</f>
        <v>0</v>
      </c>
      <c r="N69" s="69">
        <f ca="1">SUMIF(Data!$Q$2:$R$10178,$C69,Data!$S$2:$S$10178)</f>
        <v>0</v>
      </c>
      <c r="O69" s="69">
        <f ca="1">SUMIF(Data!$T$2:$U$10178,$C69,Data!$V$2:$V$10178)</f>
        <v>0</v>
      </c>
      <c r="P69" s="69">
        <f>SUMIF(Data!$W$2:$W$10178,$C69,Data!$Y$2:$Y$10178)</f>
        <v>0</v>
      </c>
      <c r="Q69" s="69"/>
      <c r="R69" s="73"/>
      <c r="S69" s="119"/>
      <c r="T69" s="76"/>
      <c r="U69" s="142"/>
      <c r="V69" s="73"/>
      <c r="W69" s="73"/>
      <c r="X69" s="73"/>
      <c r="Y69" s="74"/>
      <c r="Z69" s="76"/>
    </row>
    <row r="70" spans="2:26" s="71" customFormat="1" ht="15.95" hidden="1" customHeight="1" thickTop="1" thickBot="1" x14ac:dyDescent="0.3">
      <c r="B70" s="76"/>
      <c r="C70" s="72">
        <v>9900000236</v>
      </c>
      <c r="D70" s="125">
        <f t="shared" si="2"/>
        <v>236</v>
      </c>
      <c r="E70" s="193" t="s">
        <v>108</v>
      </c>
      <c r="F70" s="193" t="s">
        <v>55</v>
      </c>
      <c r="G70" s="294">
        <v>12.141999999999999</v>
      </c>
      <c r="H70" s="285">
        <f t="shared" ca="1" si="0"/>
        <v>0</v>
      </c>
      <c r="I70" s="194">
        <f t="shared" ca="1" si="1"/>
        <v>0</v>
      </c>
      <c r="J70" s="69">
        <f>SUMIF(Data!$H$2:$H$10178,$C70,Data!$D$2:$D$10178)</f>
        <v>0</v>
      </c>
      <c r="K70" s="69">
        <f>SUMIF(Data!$H$2:$H$10178,$C70,Data!$J$2:$J$10178)</f>
        <v>0</v>
      </c>
      <c r="L70" s="69">
        <f>SUMIF(Data!$K$2:$K$10178,$C70,Data!$M$2:$M$10178)</f>
        <v>0</v>
      </c>
      <c r="M70" s="69">
        <f>SUMIF(Data!$N$2:$N$10178,$C70,Data!$P$2:$P$10178)</f>
        <v>0</v>
      </c>
      <c r="N70" s="69">
        <f ca="1">SUMIF(Data!$Q$2:$R$10178,$C70,Data!$S$2:$S$10178)</f>
        <v>0</v>
      </c>
      <c r="O70" s="69">
        <f ca="1">SUMIF(Data!$T$2:$U$10178,$C70,Data!$V$2:$V$10178)</f>
        <v>0</v>
      </c>
      <c r="P70" s="69">
        <f>SUMIF(Data!$W$2:$W$10178,$C70,Data!$Y$2:$Y$10178)</f>
        <v>0</v>
      </c>
      <c r="Q70" s="69"/>
      <c r="R70" s="73"/>
      <c r="S70" s="119"/>
      <c r="T70" s="76"/>
      <c r="U70" s="142"/>
      <c r="V70" s="73"/>
      <c r="W70" s="73"/>
      <c r="X70" s="73"/>
      <c r="Y70" s="74"/>
      <c r="Z70" s="76"/>
    </row>
    <row r="71" spans="2:26" s="71" customFormat="1" ht="15.95" hidden="1" customHeight="1" thickTop="1" thickBot="1" x14ac:dyDescent="0.3">
      <c r="B71" s="76"/>
      <c r="C71" s="72">
        <v>9900000260</v>
      </c>
      <c r="D71" s="125">
        <f t="shared" si="2"/>
        <v>260</v>
      </c>
      <c r="E71" s="193" t="s">
        <v>109</v>
      </c>
      <c r="F71" s="193" t="s">
        <v>86</v>
      </c>
      <c r="G71" s="294">
        <v>0.22</v>
      </c>
      <c r="H71" s="285">
        <f t="shared" ca="1" si="0"/>
        <v>0</v>
      </c>
      <c r="I71" s="194">
        <f t="shared" ca="1" si="1"/>
        <v>0</v>
      </c>
      <c r="J71" s="69">
        <f>SUMIF(Data!$H$2:$H$10178,$C71,Data!$D$2:$D$10178)</f>
        <v>0</v>
      </c>
      <c r="K71" s="69">
        <f>SUMIF(Data!$H$2:$H$10178,$C71,Data!$J$2:$J$10178)</f>
        <v>0</v>
      </c>
      <c r="L71" s="69">
        <f>SUMIF(Data!$K$2:$K$10178,$C71,Data!$M$2:$M$10178)</f>
        <v>0</v>
      </c>
      <c r="M71" s="69">
        <f>SUMIF(Data!$N$2:$N$10178,$C71,Data!$P$2:$P$10178)</f>
        <v>0</v>
      </c>
      <c r="N71" s="69">
        <f ca="1">SUMIF(Data!$Q$2:$R$10178,$C71,Data!$S$2:$S$10178)</f>
        <v>0</v>
      </c>
      <c r="O71" s="69">
        <f ca="1">SUMIF(Data!$T$2:$U$10178,$C71,Data!$V$2:$V$10178)</f>
        <v>0</v>
      </c>
      <c r="P71" s="69">
        <f>SUMIF(Data!$W$2:$W$10178,$C71,Data!$Y$2:$Y$10178)</f>
        <v>0</v>
      </c>
      <c r="Q71" s="69"/>
      <c r="R71" s="73"/>
      <c r="S71" s="119"/>
      <c r="T71" s="76"/>
      <c r="U71" s="142"/>
      <c r="V71" s="73"/>
      <c r="W71" s="73"/>
      <c r="X71" s="73"/>
      <c r="Y71" s="74"/>
      <c r="Z71" s="76"/>
    </row>
    <row r="72" spans="2:26" s="71" customFormat="1" ht="15.95" hidden="1" customHeight="1" thickTop="1" thickBot="1" x14ac:dyDescent="0.3">
      <c r="B72" s="76"/>
      <c r="C72" s="72">
        <v>9900000268</v>
      </c>
      <c r="D72" s="125">
        <v>268</v>
      </c>
      <c r="E72" s="193" t="s">
        <v>110</v>
      </c>
      <c r="F72" s="193" t="s">
        <v>101</v>
      </c>
      <c r="G72" s="294">
        <v>0.14000000000000001</v>
      </c>
      <c r="H72" s="285">
        <f t="shared" ca="1" si="0"/>
        <v>0</v>
      </c>
      <c r="I72" s="194">
        <f t="shared" ca="1" si="1"/>
        <v>0</v>
      </c>
      <c r="J72" s="69">
        <f>SUMIF(Data!$H$2:$H$10178,$C72,Data!$D$2:$D$10178)</f>
        <v>0</v>
      </c>
      <c r="K72" s="69">
        <f>SUMIF(Data!$H$2:$H$10178,$C72,Data!$J$2:$J$10178)</f>
        <v>0</v>
      </c>
      <c r="L72" s="69">
        <f>SUMIF(Data!$K$2:$K$10178,$C72,Data!$M$2:$M$10178)</f>
        <v>0</v>
      </c>
      <c r="M72" s="69">
        <f>SUMIF(Data!$N$2:$N$10178,$C72,Data!$P$2:$P$10178)</f>
        <v>0</v>
      </c>
      <c r="N72" s="69">
        <f ca="1">SUMIF(Data!$Q$2:$R$10178,$C72,Data!$S$2:$S$10178)</f>
        <v>0</v>
      </c>
      <c r="O72" s="69">
        <f ca="1">SUMIF(Data!$T$2:$U$10178,$C72,Data!$V$2:$V$10178)</f>
        <v>0</v>
      </c>
      <c r="P72" s="69">
        <f>SUMIF(Data!$W$2:$W$10178,$C72,Data!$Y$2:$Y$10178)</f>
        <v>0</v>
      </c>
      <c r="Q72" s="69"/>
      <c r="R72" s="73"/>
      <c r="S72" s="119"/>
      <c r="T72" s="76"/>
      <c r="U72" s="142"/>
      <c r="V72" s="73"/>
      <c r="W72" s="73"/>
      <c r="X72" s="73"/>
      <c r="Y72" s="74"/>
      <c r="Z72" s="76"/>
    </row>
    <row r="73" spans="2:26" s="71" customFormat="1" ht="15.95" hidden="1" customHeight="1" thickTop="1" thickBot="1" x14ac:dyDescent="0.3">
      <c r="B73" s="76"/>
      <c r="C73" s="72">
        <v>9900000270</v>
      </c>
      <c r="D73" s="125">
        <f t="shared" si="2"/>
        <v>270</v>
      </c>
      <c r="E73" s="193" t="s">
        <v>111</v>
      </c>
      <c r="F73" s="193" t="s">
        <v>55</v>
      </c>
      <c r="G73" s="294">
        <v>1</v>
      </c>
      <c r="H73" s="285">
        <f t="shared" ca="1" si="0"/>
        <v>0</v>
      </c>
      <c r="I73" s="194">
        <f t="shared" ca="1" si="1"/>
        <v>0</v>
      </c>
      <c r="J73" s="69">
        <f>SUMIF(Data!$H$2:$H$10178,$C73,Data!$D$2:$D$10178)</f>
        <v>0</v>
      </c>
      <c r="K73" s="69">
        <f>SUMIF(Data!$H$2:$H$10178,$C73,Data!$J$2:$J$10178)</f>
        <v>0</v>
      </c>
      <c r="L73" s="69">
        <f>SUMIF(Data!$K$2:$K$10178,$C73,Data!$M$2:$M$10178)</f>
        <v>0</v>
      </c>
      <c r="M73" s="69">
        <f>SUMIF(Data!$N$2:$N$10178,$C73,Data!$P$2:$P$10178)</f>
        <v>0</v>
      </c>
      <c r="N73" s="69">
        <f ca="1">SUMIF(Data!$Q$2:$R$10178,$C73,Data!$S$2:$S$10178)</f>
        <v>0</v>
      </c>
      <c r="O73" s="69">
        <f ca="1">SUMIF(Data!$T$2:$U$10178,$C73,Data!$V$2:$V$10178)</f>
        <v>0</v>
      </c>
      <c r="P73" s="69">
        <f>SUMIF(Data!$W$2:$W$10178,$C73,Data!$Y$2:$Y$10178)</f>
        <v>0</v>
      </c>
      <c r="Q73" s="69"/>
      <c r="R73" s="73"/>
      <c r="S73" s="119"/>
      <c r="T73" s="76"/>
      <c r="U73" s="142"/>
      <c r="V73" s="73"/>
      <c r="W73" s="73"/>
      <c r="X73" s="73"/>
      <c r="Y73" s="74"/>
      <c r="Z73" s="76"/>
    </row>
    <row r="74" spans="2:26" s="71" customFormat="1" ht="15.95" hidden="1" customHeight="1" thickTop="1" thickBot="1" x14ac:dyDescent="0.3">
      <c r="B74" s="76"/>
      <c r="C74" s="72">
        <v>9900000274</v>
      </c>
      <c r="D74" s="125">
        <f t="shared" si="2"/>
        <v>274</v>
      </c>
      <c r="E74" s="193" t="s">
        <v>112</v>
      </c>
      <c r="F74" s="193" t="s">
        <v>86</v>
      </c>
      <c r="G74" s="294">
        <v>1.4</v>
      </c>
      <c r="H74" s="285">
        <f t="shared" ca="1" si="0"/>
        <v>0</v>
      </c>
      <c r="I74" s="194">
        <f t="shared" ca="1" si="1"/>
        <v>0</v>
      </c>
      <c r="J74" s="69">
        <f>SUMIF(Data!$H$2:$H$10178,$C74,Data!$D$2:$D$10178)</f>
        <v>0</v>
      </c>
      <c r="K74" s="69">
        <f>SUMIF(Data!$H$2:$H$10178,$C74,Data!$J$2:$J$10178)</f>
        <v>0</v>
      </c>
      <c r="L74" s="69">
        <f>SUMIF(Data!$K$2:$K$10178,$C74,Data!$M$2:$M$10178)</f>
        <v>0</v>
      </c>
      <c r="M74" s="69">
        <f>SUMIF(Data!$N$2:$N$10178,$C74,Data!$P$2:$P$10178)</f>
        <v>0</v>
      </c>
      <c r="N74" s="69">
        <f ca="1">SUMIF(Data!$Q$2:$R$10178,$C74,Data!$S$2:$S$10178)</f>
        <v>0</v>
      </c>
      <c r="O74" s="69">
        <f ca="1">SUMIF(Data!$T$2:$U$10178,$C74,Data!$V$2:$V$10178)</f>
        <v>0</v>
      </c>
      <c r="P74" s="69">
        <f>SUMIF(Data!$W$2:$W$10178,$C74,Data!$Y$2:$Y$10178)</f>
        <v>0</v>
      </c>
      <c r="Q74" s="69"/>
      <c r="R74" s="73"/>
      <c r="S74" s="119"/>
      <c r="T74" s="76"/>
      <c r="U74" s="142"/>
      <c r="V74" s="73"/>
      <c r="W74" s="73"/>
      <c r="X74" s="73"/>
      <c r="Y74" s="74"/>
      <c r="Z74" s="76"/>
    </row>
    <row r="75" spans="2:26" s="71" customFormat="1" ht="15.95" hidden="1" customHeight="1" thickTop="1" thickBot="1" x14ac:dyDescent="0.3">
      <c r="B75" s="76"/>
      <c r="C75" s="72">
        <v>9900000284</v>
      </c>
      <c r="D75" s="125">
        <f t="shared" si="2"/>
        <v>284</v>
      </c>
      <c r="E75" s="193" t="s">
        <v>103</v>
      </c>
      <c r="F75" s="193" t="s">
        <v>104</v>
      </c>
      <c r="G75" s="294">
        <v>265</v>
      </c>
      <c r="H75" s="285">
        <f t="shared" ca="1" si="0"/>
        <v>0</v>
      </c>
      <c r="I75" s="194">
        <f t="shared" ca="1" si="1"/>
        <v>0</v>
      </c>
      <c r="J75" s="69">
        <f>SUMIF(Data!$H$2:$H$10178,$C75,Data!$D$2:$D$10178)</f>
        <v>0</v>
      </c>
      <c r="K75" s="69">
        <f>SUMIF(Data!$H$2:$H$10178,$C75,Data!$J$2:$J$10178)</f>
        <v>0</v>
      </c>
      <c r="L75" s="69">
        <f>SUMIF(Data!$K$2:$K$10178,$C75,Data!$M$2:$M$10178)</f>
        <v>0</v>
      </c>
      <c r="M75" s="69">
        <f>SUMIF(Data!$N$2:$N$10178,$C75,Data!$P$2:$P$10178)</f>
        <v>0</v>
      </c>
      <c r="N75" s="69">
        <f ca="1">SUMIF(Data!$Q$2:$R$10178,$C75,Data!$S$2:$S$10178)</f>
        <v>0</v>
      </c>
      <c r="O75" s="69">
        <f ca="1">SUMIF(Data!$T$2:$U$10178,$C75,Data!$V$2:$V$10178)</f>
        <v>0</v>
      </c>
      <c r="P75" s="69">
        <f>SUMIF(Data!$W$2:$W$10178,$C75,Data!$Y$2:$Y$10178)</f>
        <v>0</v>
      </c>
      <c r="Q75" s="69"/>
      <c r="R75" s="73"/>
      <c r="S75" s="119"/>
      <c r="T75" s="76"/>
      <c r="U75" s="142"/>
      <c r="V75" s="73"/>
      <c r="W75" s="73"/>
      <c r="X75" s="73"/>
      <c r="Y75" s="74"/>
      <c r="Z75" s="76"/>
    </row>
    <row r="76" spans="2:26" s="71" customFormat="1" ht="15.95" hidden="1" customHeight="1" thickTop="1" thickBot="1" x14ac:dyDescent="0.3">
      <c r="B76" s="76"/>
      <c r="C76" s="72">
        <v>9900000285</v>
      </c>
      <c r="D76" s="125">
        <f t="shared" si="2"/>
        <v>285</v>
      </c>
      <c r="E76" s="193" t="s">
        <v>103</v>
      </c>
      <c r="F76" s="193" t="s">
        <v>104</v>
      </c>
      <c r="G76" s="294">
        <v>290</v>
      </c>
      <c r="H76" s="285">
        <f t="shared" ca="1" si="0"/>
        <v>0</v>
      </c>
      <c r="I76" s="194">
        <f t="shared" ca="1" si="1"/>
        <v>0</v>
      </c>
      <c r="J76" s="69">
        <f>SUMIF(Data!$H$2:$H$10178,$C76,Data!$D$2:$D$10178)</f>
        <v>0</v>
      </c>
      <c r="K76" s="69">
        <f>SUMIF(Data!$H$2:$H$10178,$C76,Data!$J$2:$J$10178)</f>
        <v>0</v>
      </c>
      <c r="L76" s="69">
        <f>SUMIF(Data!$K$2:$K$10178,$C76,Data!$M$2:$M$10178)</f>
        <v>0</v>
      </c>
      <c r="M76" s="69">
        <f>SUMIF(Data!$N$2:$N$10178,$C76,Data!$P$2:$P$10178)</f>
        <v>0</v>
      </c>
      <c r="N76" s="69">
        <f ca="1">SUMIF(Data!$Q$2:$R$10178,$C76,Data!$S$2:$S$10178)</f>
        <v>0</v>
      </c>
      <c r="O76" s="69">
        <f ca="1">SUMIF(Data!$T$2:$U$10178,$C76,Data!$V$2:$V$10178)</f>
        <v>0</v>
      </c>
      <c r="P76" s="69">
        <f>SUMIF(Data!$W$2:$W$10178,$C76,Data!$Y$2:$Y$10178)</f>
        <v>0</v>
      </c>
      <c r="Q76" s="69"/>
      <c r="R76" s="73"/>
      <c r="S76" s="119"/>
      <c r="T76" s="76"/>
      <c r="U76" s="142"/>
      <c r="V76" s="73"/>
      <c r="W76" s="73"/>
      <c r="X76" s="73"/>
      <c r="Y76" s="74"/>
      <c r="Z76" s="76"/>
    </row>
    <row r="77" spans="2:26" s="71" customFormat="1" ht="15.95" hidden="1" customHeight="1" thickTop="1" thickBot="1" x14ac:dyDescent="0.3">
      <c r="B77" s="76"/>
      <c r="C77" s="72">
        <v>9900000287</v>
      </c>
      <c r="D77" s="125">
        <f t="shared" si="2"/>
        <v>287</v>
      </c>
      <c r="E77" s="193" t="s">
        <v>103</v>
      </c>
      <c r="F77" s="193" t="s">
        <v>104</v>
      </c>
      <c r="G77" s="294">
        <v>95</v>
      </c>
      <c r="H77" s="285">
        <f t="shared" ca="1" si="0"/>
        <v>0</v>
      </c>
      <c r="I77" s="194">
        <f t="shared" ca="1" si="1"/>
        <v>0</v>
      </c>
      <c r="J77" s="69">
        <f>SUMIF(Data!$H$2:$H$10178,$C77,Data!$D$2:$D$10178)</f>
        <v>0</v>
      </c>
      <c r="K77" s="69">
        <f>SUMIF(Data!$H$2:$H$10178,$C77,Data!$J$2:$J$10178)</f>
        <v>0</v>
      </c>
      <c r="L77" s="69">
        <f>SUMIF(Data!$K$2:$K$10178,$C77,Data!$M$2:$M$10178)</f>
        <v>0</v>
      </c>
      <c r="M77" s="69">
        <f>SUMIF(Data!$N$2:$N$10178,$C77,Data!$P$2:$P$10178)</f>
        <v>0</v>
      </c>
      <c r="N77" s="69">
        <f ca="1">SUMIF(Data!$Q$2:$R$10178,$C77,Data!$S$2:$S$10178)</f>
        <v>0</v>
      </c>
      <c r="O77" s="69">
        <f ca="1">SUMIF(Data!$T$2:$U$10178,$C77,Data!$V$2:$V$10178)</f>
        <v>0</v>
      </c>
      <c r="P77" s="69">
        <f>SUMIF(Data!$W$2:$W$10178,$C77,Data!$Y$2:$Y$10178)</f>
        <v>0</v>
      </c>
      <c r="Q77" s="69"/>
      <c r="R77" s="73"/>
      <c r="S77" s="119"/>
      <c r="T77" s="76"/>
      <c r="U77" s="142"/>
      <c r="V77" s="73"/>
      <c r="W77" s="73"/>
      <c r="X77" s="73"/>
      <c r="Y77" s="74"/>
      <c r="Z77" s="76"/>
    </row>
    <row r="78" spans="2:26" s="71" customFormat="1" ht="15.95" hidden="1" customHeight="1" thickTop="1" thickBot="1" x14ac:dyDescent="0.3">
      <c r="B78" s="76"/>
      <c r="C78" s="72">
        <v>9900000288</v>
      </c>
      <c r="D78" s="125">
        <f t="shared" si="2"/>
        <v>288</v>
      </c>
      <c r="E78" s="193" t="s">
        <v>113</v>
      </c>
      <c r="F78" s="193" t="s">
        <v>104</v>
      </c>
      <c r="G78" s="294">
        <v>3.35</v>
      </c>
      <c r="H78" s="285">
        <f t="shared" ca="1" si="0"/>
        <v>0</v>
      </c>
      <c r="I78" s="194">
        <f t="shared" ca="1" si="1"/>
        <v>0</v>
      </c>
      <c r="J78" s="69">
        <f>SUMIF(Data!$H$2:$H$10178,$C78,Data!$D$2:$D$10178)</f>
        <v>0</v>
      </c>
      <c r="K78" s="69">
        <f>SUMIF(Data!$H$2:$H$10178,$C78,Data!$J$2:$J$10178)</f>
        <v>0</v>
      </c>
      <c r="L78" s="69">
        <f>SUMIF(Data!$K$2:$K$10178,$C78,Data!$M$2:$M$10178)</f>
        <v>0</v>
      </c>
      <c r="M78" s="69">
        <f>SUMIF(Data!$N$2:$N$10178,$C78,Data!$P$2:$P$10178)</f>
        <v>0</v>
      </c>
      <c r="N78" s="69">
        <f ca="1">SUMIF(Data!$Q$2:$R$10178,$C78,Data!$S$2:$S$10178)</f>
        <v>0</v>
      </c>
      <c r="O78" s="69">
        <f ca="1">SUMIF(Data!$T$2:$U$10178,$C78,Data!$V$2:$V$10178)</f>
        <v>0</v>
      </c>
      <c r="P78" s="69">
        <f>SUMIF(Data!$W$2:$W$10178,$C78,Data!$Y$2:$Y$10178)</f>
        <v>0</v>
      </c>
      <c r="Q78" s="69"/>
      <c r="R78" s="73"/>
      <c r="S78" s="119"/>
      <c r="T78" s="76"/>
      <c r="U78" s="142"/>
      <c r="V78" s="73"/>
      <c r="W78" s="73"/>
      <c r="X78" s="73"/>
      <c r="Y78" s="74"/>
      <c r="Z78" s="76"/>
    </row>
    <row r="79" spans="2:26" s="71" customFormat="1" ht="15.95" hidden="1" customHeight="1" thickTop="1" thickBot="1" x14ac:dyDescent="0.3">
      <c r="B79" s="76"/>
      <c r="C79" s="72">
        <v>9900000291</v>
      </c>
      <c r="D79" s="125">
        <f t="shared" si="2"/>
        <v>291</v>
      </c>
      <c r="E79" s="193" t="s">
        <v>114</v>
      </c>
      <c r="F79" s="193" t="s">
        <v>86</v>
      </c>
      <c r="G79" s="294">
        <v>45.73</v>
      </c>
      <c r="H79" s="285">
        <f t="shared" ca="1" si="0"/>
        <v>0</v>
      </c>
      <c r="I79" s="194">
        <f t="shared" ca="1" si="1"/>
        <v>0</v>
      </c>
      <c r="J79" s="69">
        <f>SUMIF(Data!$H$2:$H$10178,$C79,Data!$D$2:$D$10178)</f>
        <v>0</v>
      </c>
      <c r="K79" s="69">
        <f>SUMIF(Data!$H$2:$H$10178,$C79,Data!$J$2:$J$10178)</f>
        <v>0</v>
      </c>
      <c r="L79" s="69">
        <f>SUMIF(Data!$K$2:$K$10178,$C79,Data!$M$2:$M$10178)</f>
        <v>0</v>
      </c>
      <c r="M79" s="69">
        <f>SUMIF(Data!$N$2:$N$10178,$C79,Data!$P$2:$P$10178)</f>
        <v>0</v>
      </c>
      <c r="N79" s="69">
        <f ca="1">SUMIF(Data!$Q$2:$R$10178,$C79,Data!$S$2:$S$10178)</f>
        <v>0</v>
      </c>
      <c r="O79" s="69">
        <f ca="1">SUMIF(Data!$T$2:$U$10178,$C79,Data!$V$2:$V$10178)</f>
        <v>0</v>
      </c>
      <c r="P79" s="69">
        <f>SUMIF(Data!$W$2:$W$10178,$C79,Data!$Y$2:$Y$10178)</f>
        <v>0</v>
      </c>
      <c r="Q79" s="69"/>
      <c r="R79" s="73"/>
      <c r="S79" s="119"/>
      <c r="T79" s="76"/>
      <c r="U79" s="142"/>
      <c r="V79" s="73"/>
      <c r="W79" s="73"/>
      <c r="X79" s="73"/>
      <c r="Y79" s="74"/>
      <c r="Z79" s="76"/>
    </row>
    <row r="80" spans="2:26" s="71" customFormat="1" ht="15.95" hidden="1" customHeight="1" thickTop="1" thickBot="1" x14ac:dyDescent="0.3">
      <c r="B80" s="76"/>
      <c r="C80" s="72">
        <v>9900000292</v>
      </c>
      <c r="D80" s="125">
        <f t="shared" si="2"/>
        <v>292</v>
      </c>
      <c r="E80" s="193" t="s">
        <v>115</v>
      </c>
      <c r="F80" s="193" t="s">
        <v>86</v>
      </c>
      <c r="G80" s="294">
        <v>65.971000000000004</v>
      </c>
      <c r="H80" s="285">
        <f t="shared" ref="H80:H149" ca="1" si="3">G80*I80</f>
        <v>0</v>
      </c>
      <c r="I80" s="194">
        <f t="shared" ref="I80:I149" ca="1" si="4">SUM(J80:P80)</f>
        <v>0</v>
      </c>
      <c r="J80" s="69">
        <f>SUMIF(Data!$H$2:$H$10178,$C80,Data!$D$2:$D$10178)</f>
        <v>0</v>
      </c>
      <c r="K80" s="69">
        <f>SUMIF(Data!$H$2:$H$10178,$C80,Data!$J$2:$J$10178)</f>
        <v>0</v>
      </c>
      <c r="L80" s="69">
        <f>SUMIF(Data!$K$2:$K$10178,$C80,Data!$M$2:$M$10178)</f>
        <v>0</v>
      </c>
      <c r="M80" s="69">
        <f>SUMIF(Data!$N$2:$N$10178,$C80,Data!$P$2:$P$10178)</f>
        <v>0</v>
      </c>
      <c r="N80" s="69">
        <f ca="1">SUMIF(Data!$Q$2:$R$10178,$C80,Data!$S$2:$S$10178)</f>
        <v>0</v>
      </c>
      <c r="O80" s="69">
        <f ca="1">SUMIF(Data!$T$2:$U$10178,$C80,Data!$V$2:$V$10178)</f>
        <v>0</v>
      </c>
      <c r="P80" s="69">
        <f>SUMIF(Data!$W$2:$W$10178,$C80,Data!$Y$2:$Y$10178)</f>
        <v>0</v>
      </c>
      <c r="Q80" s="69"/>
      <c r="R80" s="73"/>
      <c r="S80" s="119"/>
      <c r="T80" s="76"/>
      <c r="U80" s="142"/>
      <c r="V80" s="73"/>
      <c r="W80" s="73"/>
      <c r="X80" s="73"/>
      <c r="Y80" s="74"/>
      <c r="Z80" s="76"/>
    </row>
    <row r="81" spans="2:26" s="71" customFormat="1" ht="15.95" hidden="1" customHeight="1" thickTop="1" thickBot="1" x14ac:dyDescent="0.3">
      <c r="B81" s="76"/>
      <c r="C81" s="72">
        <v>9900000293</v>
      </c>
      <c r="D81" s="125">
        <f t="shared" si="2"/>
        <v>293</v>
      </c>
      <c r="E81" s="193" t="s">
        <v>116</v>
      </c>
      <c r="F81" s="193" t="s">
        <v>86</v>
      </c>
      <c r="G81" s="294">
        <v>93.091999999999999</v>
      </c>
      <c r="H81" s="285">
        <f t="shared" ca="1" si="3"/>
        <v>0</v>
      </c>
      <c r="I81" s="194">
        <f t="shared" ca="1" si="4"/>
        <v>0</v>
      </c>
      <c r="J81" s="69">
        <f>SUMIF(Data!$H$2:$H$10178,$C81,Data!$D$2:$D$10178)</f>
        <v>0</v>
      </c>
      <c r="K81" s="69">
        <f>SUMIF(Data!$H$2:$H$10178,$C81,Data!$J$2:$J$10178)</f>
        <v>0</v>
      </c>
      <c r="L81" s="69">
        <f>SUMIF(Data!$K$2:$K$10178,$C81,Data!$M$2:$M$10178)</f>
        <v>0</v>
      </c>
      <c r="M81" s="69">
        <f>SUMIF(Data!$N$2:$N$10178,$C81,Data!$P$2:$P$10178)</f>
        <v>0</v>
      </c>
      <c r="N81" s="69">
        <f ca="1">SUMIF(Data!$Q$2:$R$10178,$C81,Data!$S$2:$S$10178)</f>
        <v>0</v>
      </c>
      <c r="O81" s="69">
        <f ca="1">SUMIF(Data!$T$2:$U$10178,$C81,Data!$V$2:$V$10178)</f>
        <v>0</v>
      </c>
      <c r="P81" s="69">
        <f>SUMIF(Data!$W$2:$W$10178,$C81,Data!$Y$2:$Y$10178)</f>
        <v>0</v>
      </c>
      <c r="Q81" s="69"/>
      <c r="R81" s="73"/>
      <c r="S81" s="119"/>
      <c r="T81" s="76"/>
      <c r="U81" s="142"/>
      <c r="V81" s="73"/>
      <c r="W81" s="73"/>
      <c r="X81" s="73"/>
      <c r="Y81" s="74"/>
      <c r="Z81" s="76"/>
    </row>
    <row r="82" spans="2:26" s="71" customFormat="1" ht="15.95" hidden="1" customHeight="1" thickTop="1" thickBot="1" x14ac:dyDescent="0.3">
      <c r="B82" s="76"/>
      <c r="C82" s="72">
        <v>9900000296</v>
      </c>
      <c r="D82" s="125">
        <f t="shared" si="2"/>
        <v>296</v>
      </c>
      <c r="E82" s="193" t="s">
        <v>117</v>
      </c>
      <c r="F82" s="193" t="s">
        <v>86</v>
      </c>
      <c r="G82" s="294">
        <v>4</v>
      </c>
      <c r="H82" s="285">
        <f t="shared" ca="1" si="3"/>
        <v>0</v>
      </c>
      <c r="I82" s="194">
        <f t="shared" ca="1" si="4"/>
        <v>0</v>
      </c>
      <c r="J82" s="69">
        <f>SUMIF(Data!$H$2:$H$10178,$C82,Data!$D$2:$D$10178)</f>
        <v>0</v>
      </c>
      <c r="K82" s="69">
        <f>SUMIF(Data!$H$2:$H$10178,$C82,Data!$J$2:$J$10178)</f>
        <v>0</v>
      </c>
      <c r="L82" s="69">
        <f>SUMIF(Data!$K$2:$K$10178,$C82,Data!$M$2:$M$10178)</f>
        <v>0</v>
      </c>
      <c r="M82" s="69">
        <f>SUMIF(Data!$N$2:$N$10178,$C82,Data!$P$2:$P$10178)</f>
        <v>0</v>
      </c>
      <c r="N82" s="69">
        <f ca="1">SUMIF(Data!$Q$2:$R$10178,$C82,Data!$S$2:$S$10178)</f>
        <v>0</v>
      </c>
      <c r="O82" s="69">
        <f ca="1">SUMIF(Data!$T$2:$U$10178,$C82,Data!$V$2:$V$10178)</f>
        <v>0</v>
      </c>
      <c r="P82" s="69">
        <f>SUMIF(Data!$W$2:$W$10178,$C82,Data!$Y$2:$Y$10178)</f>
        <v>0</v>
      </c>
      <c r="Q82" s="69"/>
      <c r="R82" s="73"/>
      <c r="S82" s="119"/>
      <c r="T82" s="76"/>
      <c r="U82" s="142"/>
      <c r="V82" s="73"/>
      <c r="W82" s="73"/>
      <c r="X82" s="73"/>
      <c r="Y82" s="74"/>
      <c r="Z82" s="76"/>
    </row>
    <row r="83" spans="2:26" s="71" customFormat="1" ht="15.95" hidden="1" customHeight="1" thickTop="1" thickBot="1" x14ac:dyDescent="0.3">
      <c r="B83" s="76"/>
      <c r="C83" s="72">
        <v>9900000297</v>
      </c>
      <c r="D83" s="125">
        <f t="shared" si="2"/>
        <v>297</v>
      </c>
      <c r="E83" s="193" t="s">
        <v>118</v>
      </c>
      <c r="F83" s="193" t="s">
        <v>95</v>
      </c>
      <c r="G83" s="294">
        <v>0.41</v>
      </c>
      <c r="H83" s="285">
        <f t="shared" ca="1" si="3"/>
        <v>0</v>
      </c>
      <c r="I83" s="194">
        <f t="shared" ca="1" si="4"/>
        <v>0</v>
      </c>
      <c r="J83" s="69">
        <f>SUMIF(Data!$H$2:$H$10178,$C83,Data!$D$2:$D$10178)</f>
        <v>0</v>
      </c>
      <c r="K83" s="69">
        <f>SUMIF(Data!$H$2:$H$10178,$C83,Data!$J$2:$J$10178)</f>
        <v>0</v>
      </c>
      <c r="L83" s="69">
        <f>SUMIF(Data!$K$2:$K$10178,$C83,Data!$M$2:$M$10178)</f>
        <v>0</v>
      </c>
      <c r="M83" s="69">
        <f>SUMIF(Data!$N$2:$N$10178,$C83,Data!$P$2:$P$10178)</f>
        <v>0</v>
      </c>
      <c r="N83" s="69">
        <f ca="1">SUMIF(Data!$Q$2:$R$10178,$C83,Data!$S$2:$S$10178)</f>
        <v>0</v>
      </c>
      <c r="O83" s="69">
        <f ca="1">SUMIF(Data!$T$2:$U$10178,$C83,Data!$V$2:$V$10178)</f>
        <v>0</v>
      </c>
      <c r="P83" s="69">
        <f>SUMIF(Data!$W$2:$W$10178,$C83,Data!$Y$2:$Y$10178)</f>
        <v>0</v>
      </c>
      <c r="Q83" s="69"/>
      <c r="R83" s="73"/>
      <c r="S83" s="119"/>
      <c r="T83" s="76"/>
      <c r="U83" s="142"/>
      <c r="V83" s="73"/>
      <c r="W83" s="73"/>
      <c r="X83" s="73"/>
      <c r="Y83" s="74"/>
      <c r="Z83" s="76"/>
    </row>
    <row r="84" spans="2:26" s="71" customFormat="1" ht="15.95" hidden="1" customHeight="1" thickTop="1" thickBot="1" x14ac:dyDescent="0.3">
      <c r="B84" s="76"/>
      <c r="C84" s="72">
        <v>9900000299</v>
      </c>
      <c r="D84" s="125">
        <f t="shared" si="2"/>
        <v>299</v>
      </c>
      <c r="E84" s="193" t="s">
        <v>119</v>
      </c>
      <c r="F84" s="193" t="s">
        <v>86</v>
      </c>
      <c r="G84" s="294">
        <v>0.42</v>
      </c>
      <c r="H84" s="285">
        <f t="shared" ca="1" si="3"/>
        <v>0</v>
      </c>
      <c r="I84" s="194">
        <f t="shared" ca="1" si="4"/>
        <v>0</v>
      </c>
      <c r="J84" s="69">
        <f>SUMIF(Data!$H$2:$H$10178,$C84,Data!$D$2:$D$10178)</f>
        <v>0</v>
      </c>
      <c r="K84" s="69">
        <f>SUMIF(Data!$H$2:$H$10178,$C84,Data!$J$2:$J$10178)</f>
        <v>0</v>
      </c>
      <c r="L84" s="69">
        <f>SUMIF(Data!$K$2:$K$10178,$C84,Data!$M$2:$M$10178)</f>
        <v>0</v>
      </c>
      <c r="M84" s="69">
        <f>SUMIF(Data!$N$2:$N$10178,$C84,Data!$P$2:$P$10178)</f>
        <v>0</v>
      </c>
      <c r="N84" s="69">
        <f ca="1">SUMIF(Data!$Q$2:$R$10178,$C84,Data!$S$2:$S$10178)</f>
        <v>0</v>
      </c>
      <c r="O84" s="69">
        <f ca="1">SUMIF(Data!$T$2:$U$10178,$C84,Data!$V$2:$V$10178)</f>
        <v>0</v>
      </c>
      <c r="P84" s="69">
        <f>SUMIF(Data!$W$2:$W$10178,$C84,Data!$Y$2:$Y$10178)</f>
        <v>0</v>
      </c>
      <c r="Q84" s="69"/>
      <c r="R84" s="73"/>
      <c r="S84" s="119"/>
      <c r="T84" s="76"/>
      <c r="U84" s="142"/>
      <c r="V84" s="73"/>
      <c r="W84" s="73"/>
      <c r="X84" s="73"/>
      <c r="Y84" s="74"/>
      <c r="Z84" s="76"/>
    </row>
    <row r="85" spans="2:26" s="71" customFormat="1" ht="15.95" hidden="1" customHeight="1" thickTop="1" thickBot="1" x14ac:dyDescent="0.3">
      <c r="B85" s="76"/>
      <c r="C85" s="72">
        <v>9900000340</v>
      </c>
      <c r="D85" s="125">
        <f t="shared" si="2"/>
        <v>340</v>
      </c>
      <c r="E85" s="193" t="s">
        <v>120</v>
      </c>
      <c r="F85" s="193" t="s">
        <v>86</v>
      </c>
      <c r="G85" s="294">
        <v>0.06</v>
      </c>
      <c r="H85" s="285">
        <f t="shared" ca="1" si="3"/>
        <v>0</v>
      </c>
      <c r="I85" s="194">
        <f t="shared" ca="1" si="4"/>
        <v>0</v>
      </c>
      <c r="J85" s="69">
        <f>SUMIF(Data!$H$2:$H$10178,$C85,Data!$D$2:$D$10178)</f>
        <v>0</v>
      </c>
      <c r="K85" s="69">
        <f>SUMIF(Data!$H$2:$H$10178,$C85,Data!$J$2:$J$10178)</f>
        <v>0</v>
      </c>
      <c r="L85" s="69">
        <f>SUMIF(Data!$K$2:$K$10178,$C85,Data!$M$2:$M$10178)</f>
        <v>0</v>
      </c>
      <c r="M85" s="69">
        <f>SUMIF(Data!$N$2:$N$10178,$C85,Data!$P$2:$P$10178)</f>
        <v>0</v>
      </c>
      <c r="N85" s="69">
        <f ca="1">SUMIF(Data!$Q$2:$R$10178,$C85,Data!$S$2:$S$10178)</f>
        <v>0</v>
      </c>
      <c r="O85" s="69">
        <f ca="1">SUMIF(Data!$T$2:$U$10178,$C85,Data!$V$2:$V$10178)</f>
        <v>0</v>
      </c>
      <c r="P85" s="69">
        <f>SUMIF(Data!$W$2:$W$10178,$C85,Data!$Y$2:$Y$10178)</f>
        <v>0</v>
      </c>
      <c r="Q85" s="69"/>
      <c r="R85" s="73"/>
      <c r="S85" s="119"/>
      <c r="T85" s="76"/>
      <c r="U85" s="142"/>
      <c r="V85" s="73"/>
      <c r="W85" s="73"/>
      <c r="X85" s="73"/>
      <c r="Y85" s="74"/>
      <c r="Z85" s="76"/>
    </row>
    <row r="86" spans="2:26" s="71" customFormat="1" ht="15.95" hidden="1" customHeight="1" thickTop="1" thickBot="1" x14ac:dyDescent="0.3">
      <c r="B86" s="76"/>
      <c r="C86" s="72">
        <v>9900000341</v>
      </c>
      <c r="D86" s="125">
        <f t="shared" si="2"/>
        <v>341</v>
      </c>
      <c r="E86" s="193" t="s">
        <v>120</v>
      </c>
      <c r="F86" s="193" t="s">
        <v>86</v>
      </c>
      <c r="G86" s="294">
        <v>0.14000000000000001</v>
      </c>
      <c r="H86" s="285">
        <f t="shared" ca="1" si="3"/>
        <v>0</v>
      </c>
      <c r="I86" s="194">
        <f t="shared" ca="1" si="4"/>
        <v>0</v>
      </c>
      <c r="J86" s="69">
        <f>SUMIF(Data!$H$2:$H$10178,$C86,Data!$D$2:$D$10178)</f>
        <v>0</v>
      </c>
      <c r="K86" s="69">
        <f>SUMIF(Data!$H$2:$H$10178,$C86,Data!$J$2:$J$10178)</f>
        <v>0</v>
      </c>
      <c r="L86" s="69">
        <f>SUMIF(Data!$K$2:$K$10178,$C86,Data!$M$2:$M$10178)</f>
        <v>0</v>
      </c>
      <c r="M86" s="69">
        <f>SUMIF(Data!$N$2:$N$10178,$C86,Data!$P$2:$P$10178)</f>
        <v>0</v>
      </c>
      <c r="N86" s="69">
        <f ca="1">SUMIF(Data!$Q$2:$R$10178,$C86,Data!$S$2:$S$10178)</f>
        <v>0</v>
      </c>
      <c r="O86" s="69">
        <f ca="1">SUMIF(Data!$T$2:$U$10178,$C86,Data!$V$2:$V$10178)</f>
        <v>0</v>
      </c>
      <c r="P86" s="69">
        <f>SUMIF(Data!$W$2:$W$10178,$C86,Data!$Y$2:$Y$10178)</f>
        <v>0</v>
      </c>
      <c r="Q86" s="69"/>
      <c r="R86" s="73"/>
      <c r="S86" s="119"/>
      <c r="T86" s="76"/>
      <c r="U86" s="142"/>
      <c r="V86" s="73"/>
      <c r="W86" s="73"/>
      <c r="X86" s="73"/>
      <c r="Y86" s="74"/>
      <c r="Z86" s="76"/>
    </row>
    <row r="87" spans="2:26" s="71" customFormat="1" ht="15.95" hidden="1" customHeight="1" thickTop="1" thickBot="1" x14ac:dyDescent="0.3">
      <c r="B87" s="76"/>
      <c r="C87" s="72">
        <v>9900000358</v>
      </c>
      <c r="D87" s="125">
        <f t="shared" si="2"/>
        <v>358</v>
      </c>
      <c r="E87" s="193" t="s">
        <v>111</v>
      </c>
      <c r="F87" s="193" t="s">
        <v>55</v>
      </c>
      <c r="G87" s="294">
        <v>2</v>
      </c>
      <c r="H87" s="285">
        <f t="shared" ca="1" si="3"/>
        <v>0</v>
      </c>
      <c r="I87" s="194">
        <f t="shared" ca="1" si="4"/>
        <v>0</v>
      </c>
      <c r="J87" s="69">
        <f>SUMIF(Data!$H$2:$H$10178,$C87,Data!$D$2:$D$10178)</f>
        <v>0</v>
      </c>
      <c r="K87" s="69">
        <f>SUMIF(Data!$H$2:$H$10178,$C87,Data!$J$2:$J$10178)</f>
        <v>0</v>
      </c>
      <c r="L87" s="69">
        <f>SUMIF(Data!$K$2:$K$10178,$C87,Data!$M$2:$M$10178)</f>
        <v>0</v>
      </c>
      <c r="M87" s="69">
        <f>SUMIF(Data!$N$2:$N$10178,$C87,Data!$P$2:$P$10178)</f>
        <v>0</v>
      </c>
      <c r="N87" s="69">
        <f ca="1">SUMIF(Data!$Q$2:$R$10178,$C87,Data!$S$2:$S$10178)</f>
        <v>0</v>
      </c>
      <c r="O87" s="69">
        <f ca="1">SUMIF(Data!$T$2:$U$10178,$C87,Data!$V$2:$V$10178)</f>
        <v>0</v>
      </c>
      <c r="P87" s="69">
        <f>SUMIF(Data!$W$2:$W$10178,$C87,Data!$Y$2:$Y$10178)</f>
        <v>0</v>
      </c>
      <c r="Q87" s="69"/>
      <c r="R87" s="73"/>
      <c r="S87" s="119"/>
      <c r="T87" s="76"/>
      <c r="U87" s="142"/>
      <c r="V87" s="73"/>
      <c r="W87" s="73"/>
      <c r="X87" s="73"/>
      <c r="Y87" s="74"/>
      <c r="Z87" s="76"/>
    </row>
    <row r="88" spans="2:26" s="71" customFormat="1" ht="15.95" hidden="1" customHeight="1" thickTop="1" thickBot="1" x14ac:dyDescent="0.3">
      <c r="B88" s="76"/>
      <c r="C88" s="72">
        <v>9900000365</v>
      </c>
      <c r="D88" s="125">
        <f t="shared" si="2"/>
        <v>365</v>
      </c>
      <c r="E88" s="193" t="s">
        <v>121</v>
      </c>
      <c r="F88" s="193" t="s">
        <v>104</v>
      </c>
      <c r="G88" s="294">
        <v>26</v>
      </c>
      <c r="H88" s="285">
        <f t="shared" ca="1" si="3"/>
        <v>0</v>
      </c>
      <c r="I88" s="194">
        <f t="shared" ca="1" si="4"/>
        <v>0</v>
      </c>
      <c r="J88" s="69">
        <f>SUMIF(Data!$H$2:$H$10178,$C88,Data!$D$2:$D$10178)</f>
        <v>0</v>
      </c>
      <c r="K88" s="69">
        <f>SUMIF(Data!$H$2:$H$10178,$C88,Data!$J$2:$J$10178)</f>
        <v>0</v>
      </c>
      <c r="L88" s="69">
        <f>SUMIF(Data!$K$2:$K$10178,$C88,Data!$M$2:$M$10178)</f>
        <v>0</v>
      </c>
      <c r="M88" s="69">
        <f>SUMIF(Data!$N$2:$N$10178,$C88,Data!$P$2:$P$10178)</f>
        <v>0</v>
      </c>
      <c r="N88" s="69">
        <f ca="1">SUMIF(Data!$Q$2:$R$10178,$C88,Data!$S$2:$S$10178)</f>
        <v>0</v>
      </c>
      <c r="O88" s="69">
        <f ca="1">SUMIF(Data!$T$2:$U$10178,$C88,Data!$V$2:$V$10178)</f>
        <v>0</v>
      </c>
      <c r="P88" s="69">
        <f>SUMIF(Data!$W$2:$W$10178,$C88,Data!$Y$2:$Y$10178)</f>
        <v>0</v>
      </c>
      <c r="Q88" s="69"/>
      <c r="R88" s="73"/>
      <c r="S88" s="119"/>
      <c r="T88" s="76"/>
      <c r="U88" s="142"/>
      <c r="V88" s="73"/>
      <c r="W88" s="73"/>
      <c r="X88" s="73"/>
      <c r="Y88" s="74"/>
      <c r="Z88" s="76"/>
    </row>
    <row r="89" spans="2:26" s="71" customFormat="1" ht="15.95" hidden="1" customHeight="1" thickTop="1" thickBot="1" x14ac:dyDescent="0.3">
      <c r="B89" s="76"/>
      <c r="C89" s="72">
        <v>9900000387</v>
      </c>
      <c r="D89" s="125">
        <f t="shared" si="2"/>
        <v>387</v>
      </c>
      <c r="E89" s="193" t="s">
        <v>103</v>
      </c>
      <c r="F89" s="193" t="s">
        <v>104</v>
      </c>
      <c r="G89" s="294">
        <v>125</v>
      </c>
      <c r="H89" s="285">
        <f t="shared" ca="1" si="3"/>
        <v>0</v>
      </c>
      <c r="I89" s="194">
        <f t="shared" ca="1" si="4"/>
        <v>0</v>
      </c>
      <c r="J89" s="69">
        <f>SUMIF(Data!$H$2:$H$10178,$C89,Data!$D$2:$D$10178)</f>
        <v>0</v>
      </c>
      <c r="K89" s="69">
        <f>SUMIF(Data!$H$2:$H$10178,$C89,Data!$J$2:$J$10178)</f>
        <v>0</v>
      </c>
      <c r="L89" s="69">
        <f>SUMIF(Data!$K$2:$K$10178,$C89,Data!$M$2:$M$10178)</f>
        <v>0</v>
      </c>
      <c r="M89" s="69">
        <f>SUMIF(Data!$N$2:$N$10178,$C89,Data!$P$2:$P$10178)</f>
        <v>0</v>
      </c>
      <c r="N89" s="69">
        <f ca="1">SUMIF(Data!$Q$2:$R$10178,$C89,Data!$S$2:$S$10178)</f>
        <v>0</v>
      </c>
      <c r="O89" s="69">
        <f ca="1">SUMIF(Data!$T$2:$U$10178,$C89,Data!$V$2:$V$10178)</f>
        <v>0</v>
      </c>
      <c r="P89" s="69">
        <f>SUMIF(Data!$W$2:$W$10178,$C89,Data!$Y$2:$Y$10178)</f>
        <v>0</v>
      </c>
      <c r="Q89" s="69"/>
      <c r="R89" s="73"/>
      <c r="S89" s="119"/>
      <c r="T89" s="76"/>
      <c r="U89" s="142"/>
      <c r="V89" s="73"/>
      <c r="W89" s="73"/>
      <c r="X89" s="73"/>
      <c r="Y89" s="74"/>
      <c r="Z89" s="76"/>
    </row>
    <row r="90" spans="2:26" s="71" customFormat="1" ht="15.95" hidden="1" customHeight="1" thickTop="1" thickBot="1" x14ac:dyDescent="0.3">
      <c r="B90" s="76"/>
      <c r="C90" s="72">
        <v>9900000394</v>
      </c>
      <c r="D90" s="125">
        <f t="shared" si="2"/>
        <v>394</v>
      </c>
      <c r="E90" s="193" t="s">
        <v>103</v>
      </c>
      <c r="F90" s="193" t="s">
        <v>104</v>
      </c>
      <c r="G90" s="294">
        <v>220</v>
      </c>
      <c r="H90" s="285">
        <f t="shared" ca="1" si="3"/>
        <v>0</v>
      </c>
      <c r="I90" s="194">
        <f t="shared" ca="1" si="4"/>
        <v>0</v>
      </c>
      <c r="J90" s="69">
        <f>SUMIF(Data!$H$2:$H$10178,$C90,Data!$D$2:$D$10178)</f>
        <v>0</v>
      </c>
      <c r="K90" s="69">
        <f>SUMIF(Data!$H$2:$H$10178,$C90,Data!$J$2:$J$10178)</f>
        <v>0</v>
      </c>
      <c r="L90" s="69">
        <f>SUMIF(Data!$K$2:$K$10178,$C90,Data!$M$2:$M$10178)</f>
        <v>0</v>
      </c>
      <c r="M90" s="69">
        <f>SUMIF(Data!$N$2:$N$10178,$C90,Data!$P$2:$P$10178)</f>
        <v>0</v>
      </c>
      <c r="N90" s="69">
        <f ca="1">SUMIF(Data!$Q$2:$R$10178,$C90,Data!$S$2:$S$10178)</f>
        <v>0</v>
      </c>
      <c r="O90" s="69">
        <f ca="1">SUMIF(Data!$T$2:$U$10178,$C90,Data!$V$2:$V$10178)</f>
        <v>0</v>
      </c>
      <c r="P90" s="69">
        <f>SUMIF(Data!$W$2:$W$10178,$C90,Data!$Y$2:$Y$10178)</f>
        <v>0</v>
      </c>
      <c r="Q90" s="69"/>
      <c r="R90" s="73"/>
      <c r="S90" s="119"/>
      <c r="T90" s="76"/>
      <c r="U90" s="142"/>
      <c r="V90" s="73"/>
      <c r="W90" s="73"/>
      <c r="X90" s="73"/>
      <c r="Y90" s="74"/>
      <c r="Z90" s="76"/>
    </row>
    <row r="91" spans="2:26" s="71" customFormat="1" ht="15.95" hidden="1" customHeight="1" thickTop="1" thickBot="1" x14ac:dyDescent="0.3">
      <c r="B91" s="76"/>
      <c r="C91" s="72">
        <v>9900000399</v>
      </c>
      <c r="D91" s="125">
        <f t="shared" si="2"/>
        <v>399</v>
      </c>
      <c r="E91" s="193" t="s">
        <v>122</v>
      </c>
      <c r="F91" s="193" t="s">
        <v>86</v>
      </c>
      <c r="G91" s="294">
        <v>0.7</v>
      </c>
      <c r="H91" s="285">
        <f t="shared" ca="1" si="3"/>
        <v>0</v>
      </c>
      <c r="I91" s="194">
        <f t="shared" ca="1" si="4"/>
        <v>0</v>
      </c>
      <c r="J91" s="69">
        <f>SUMIF(Data!$H$2:$H$10178,$C91,Data!$D$2:$D$10178)</f>
        <v>0</v>
      </c>
      <c r="K91" s="69">
        <f>SUMIF(Data!$H$2:$H$10178,$C91,Data!$J$2:$J$10178)</f>
        <v>0</v>
      </c>
      <c r="L91" s="69">
        <f>SUMIF(Data!$K$2:$K$10178,$C91,Data!$M$2:$M$10178)</f>
        <v>0</v>
      </c>
      <c r="M91" s="69">
        <f>SUMIF(Data!$N$2:$N$10178,$C91,Data!$P$2:$P$10178)</f>
        <v>0</v>
      </c>
      <c r="N91" s="69">
        <f ca="1">SUMIF(Data!$Q$2:$R$10178,$C91,Data!$S$2:$S$10178)</f>
        <v>0</v>
      </c>
      <c r="O91" s="69">
        <f ca="1">SUMIF(Data!$T$2:$U$10178,$C91,Data!$V$2:$V$10178)</f>
        <v>0</v>
      </c>
      <c r="P91" s="69">
        <f>SUMIF(Data!$W$2:$W$10178,$C91,Data!$Y$2:$Y$10178)</f>
        <v>0</v>
      </c>
      <c r="Q91" s="69"/>
      <c r="R91" s="73"/>
      <c r="S91" s="119"/>
      <c r="T91" s="76"/>
      <c r="U91" s="142"/>
      <c r="V91" s="73"/>
      <c r="W91" s="73"/>
      <c r="X91" s="73"/>
      <c r="Y91" s="74"/>
      <c r="Z91" s="76"/>
    </row>
    <row r="92" spans="2:26" s="71" customFormat="1" ht="15.95" hidden="1" customHeight="1" thickTop="1" thickBot="1" x14ac:dyDescent="0.3">
      <c r="B92" s="76"/>
      <c r="C92" s="72">
        <v>9900000400</v>
      </c>
      <c r="D92" s="125">
        <f t="shared" si="2"/>
        <v>400</v>
      </c>
      <c r="E92" s="193" t="s">
        <v>123</v>
      </c>
      <c r="F92" s="193" t="s">
        <v>104</v>
      </c>
      <c r="G92" s="294">
        <v>117.9</v>
      </c>
      <c r="H92" s="285">
        <f t="shared" ca="1" si="3"/>
        <v>0</v>
      </c>
      <c r="I92" s="194">
        <f t="shared" ca="1" si="4"/>
        <v>0</v>
      </c>
      <c r="J92" s="69">
        <f>SUMIF(Data!$H$2:$H$10178,$C92,Data!$D$2:$D$10178)</f>
        <v>0</v>
      </c>
      <c r="K92" s="69">
        <f>SUMIF(Data!$H$2:$H$10178,$C92,Data!$J$2:$J$10178)</f>
        <v>0</v>
      </c>
      <c r="L92" s="69">
        <f>SUMIF(Data!$K$2:$K$10178,$C92,Data!$M$2:$M$10178)</f>
        <v>0</v>
      </c>
      <c r="M92" s="69">
        <f>SUMIF(Data!$N$2:$N$10178,$C92,Data!$P$2:$P$10178)</f>
        <v>0</v>
      </c>
      <c r="N92" s="69">
        <f ca="1">SUMIF(Data!$Q$2:$R$10178,$C92,Data!$S$2:$S$10178)</f>
        <v>0</v>
      </c>
      <c r="O92" s="69">
        <f ca="1">SUMIF(Data!$T$2:$U$10178,$C92,Data!$V$2:$V$10178)</f>
        <v>0</v>
      </c>
      <c r="P92" s="69">
        <f>SUMIF(Data!$W$2:$W$10178,$C92,Data!$Y$2:$Y$10178)</f>
        <v>0</v>
      </c>
      <c r="Q92" s="69"/>
      <c r="R92" s="73"/>
      <c r="S92" s="119"/>
      <c r="T92" s="76"/>
      <c r="U92" s="142"/>
      <c r="V92" s="73"/>
      <c r="W92" s="73"/>
      <c r="X92" s="73"/>
      <c r="Y92" s="74"/>
      <c r="Z92" s="76"/>
    </row>
    <row r="93" spans="2:26" s="71" customFormat="1" ht="15.95" hidden="1" customHeight="1" thickTop="1" thickBot="1" x14ac:dyDescent="0.3">
      <c r="B93" s="76"/>
      <c r="C93" s="72">
        <v>9900000402</v>
      </c>
      <c r="D93" s="125">
        <f t="shared" si="2"/>
        <v>402</v>
      </c>
      <c r="E93" s="193" t="s">
        <v>91</v>
      </c>
      <c r="F93" s="193" t="s">
        <v>55</v>
      </c>
      <c r="G93" s="294">
        <v>26</v>
      </c>
      <c r="H93" s="285">
        <f t="shared" ca="1" si="3"/>
        <v>0</v>
      </c>
      <c r="I93" s="194">
        <f t="shared" ca="1" si="4"/>
        <v>0</v>
      </c>
      <c r="J93" s="69">
        <f>SUMIF(Data!$H$2:$H$10178,$C93,Data!$D$2:$D$10178)</f>
        <v>0</v>
      </c>
      <c r="K93" s="69">
        <f>SUMIF(Data!$H$2:$H$10178,$C93,Data!$J$2:$J$10178)</f>
        <v>0</v>
      </c>
      <c r="L93" s="69">
        <f>SUMIF(Data!$K$2:$K$10178,$C93,Data!$M$2:$M$10178)</f>
        <v>0</v>
      </c>
      <c r="M93" s="69">
        <f>SUMIF(Data!$N$2:$N$10178,$C93,Data!$P$2:$P$10178)</f>
        <v>0</v>
      </c>
      <c r="N93" s="69">
        <f ca="1">SUMIF(Data!$Q$2:$R$10178,$C93,Data!$S$2:$S$10178)</f>
        <v>0</v>
      </c>
      <c r="O93" s="69">
        <f ca="1">SUMIF(Data!$T$2:$U$10178,$C93,Data!$V$2:$V$10178)</f>
        <v>0</v>
      </c>
      <c r="P93" s="69">
        <f>SUMIF(Data!$W$2:$W$10178,$C93,Data!$Y$2:$Y$10178)</f>
        <v>0</v>
      </c>
      <c r="Q93" s="69"/>
      <c r="R93" s="73"/>
      <c r="S93" s="119"/>
      <c r="T93" s="76"/>
      <c r="U93" s="142"/>
      <c r="V93" s="73"/>
      <c r="W93" s="73"/>
      <c r="X93" s="73"/>
      <c r="Y93" s="74"/>
      <c r="Z93" s="76"/>
    </row>
    <row r="94" spans="2:26" s="71" customFormat="1" ht="15.95" hidden="1" customHeight="1" thickTop="1" thickBot="1" x14ac:dyDescent="0.3">
      <c r="B94" s="76"/>
      <c r="C94" s="72">
        <v>9900000403</v>
      </c>
      <c r="D94" s="125">
        <f t="shared" si="2"/>
        <v>403</v>
      </c>
      <c r="E94" s="193" t="s">
        <v>124</v>
      </c>
      <c r="F94" s="193" t="s">
        <v>86</v>
      </c>
      <c r="G94" s="294">
        <v>10</v>
      </c>
      <c r="H94" s="285">
        <f t="shared" ca="1" si="3"/>
        <v>0</v>
      </c>
      <c r="I94" s="194">
        <f t="shared" ca="1" si="4"/>
        <v>0</v>
      </c>
      <c r="J94" s="69">
        <f>SUMIF(Data!$H$2:$H$10178,$C94,Data!$D$2:$D$10178)</f>
        <v>0</v>
      </c>
      <c r="K94" s="69">
        <f>SUMIF(Data!$H$2:$H$10178,$C94,Data!$J$2:$J$10178)</f>
        <v>0</v>
      </c>
      <c r="L94" s="69">
        <f>SUMIF(Data!$K$2:$K$10178,$C94,Data!$M$2:$M$10178)</f>
        <v>0</v>
      </c>
      <c r="M94" s="69">
        <f>SUMIF(Data!$N$2:$N$10178,$C94,Data!$P$2:$P$10178)</f>
        <v>0</v>
      </c>
      <c r="N94" s="69">
        <f ca="1">SUMIF(Data!$Q$2:$R$10178,$C94,Data!$S$2:$S$10178)</f>
        <v>0</v>
      </c>
      <c r="O94" s="69">
        <f ca="1">SUMIF(Data!$T$2:$U$10178,$C94,Data!$V$2:$V$10178)</f>
        <v>0</v>
      </c>
      <c r="P94" s="69">
        <f>SUMIF(Data!$W$2:$W$10178,$C94,Data!$Y$2:$Y$10178)</f>
        <v>0</v>
      </c>
      <c r="Q94" s="69"/>
      <c r="R94" s="73"/>
      <c r="S94" s="119"/>
      <c r="T94" s="76"/>
      <c r="U94" s="142"/>
      <c r="V94" s="73"/>
      <c r="W94" s="73"/>
      <c r="X94" s="73"/>
      <c r="Y94" s="74"/>
      <c r="Z94" s="76"/>
    </row>
    <row r="95" spans="2:26" s="71" customFormat="1" ht="15.95" hidden="1" customHeight="1" thickTop="1" thickBot="1" x14ac:dyDescent="0.3">
      <c r="B95" s="76"/>
      <c r="C95" s="72">
        <v>9900000412</v>
      </c>
      <c r="D95" s="125">
        <f t="shared" ref="D95:D189" si="5">C95-9900000000</f>
        <v>412</v>
      </c>
      <c r="E95" s="193" t="s">
        <v>125</v>
      </c>
      <c r="F95" s="193" t="s">
        <v>104</v>
      </c>
      <c r="G95" s="294">
        <v>91</v>
      </c>
      <c r="H95" s="285">
        <f t="shared" ca="1" si="3"/>
        <v>0</v>
      </c>
      <c r="I95" s="194">
        <f t="shared" ca="1" si="4"/>
        <v>0</v>
      </c>
      <c r="J95" s="69">
        <f>SUMIF(Data!$H$2:$H$10178,$C95,Data!$D$2:$D$10178)</f>
        <v>0</v>
      </c>
      <c r="K95" s="69">
        <f>SUMIF(Data!$H$2:$H$10178,$C95,Data!$J$2:$J$10178)</f>
        <v>0</v>
      </c>
      <c r="L95" s="69">
        <f>SUMIF(Data!$K$2:$K$10178,$C95,Data!$M$2:$M$10178)</f>
        <v>0</v>
      </c>
      <c r="M95" s="69">
        <f>SUMIF(Data!$N$2:$N$10178,$C95,Data!$P$2:$P$10178)</f>
        <v>0</v>
      </c>
      <c r="N95" s="69">
        <f ca="1">SUMIF(Data!$Q$2:$R$10178,$C95,Data!$S$2:$S$10178)</f>
        <v>0</v>
      </c>
      <c r="O95" s="69">
        <f ca="1">SUMIF(Data!$T$2:$U$10178,$C95,Data!$V$2:$V$10178)</f>
        <v>0</v>
      </c>
      <c r="P95" s="69">
        <f>SUMIF(Data!$W$2:$W$10178,$C95,Data!$Y$2:$Y$10178)</f>
        <v>0</v>
      </c>
      <c r="Q95" s="69"/>
      <c r="R95" s="73"/>
      <c r="S95" s="119"/>
      <c r="T95" s="76"/>
      <c r="U95" s="142"/>
      <c r="V95" s="73"/>
      <c r="W95" s="73"/>
      <c r="X95" s="73"/>
      <c r="Y95" s="74"/>
      <c r="Z95" s="76"/>
    </row>
    <row r="96" spans="2:26" s="71" customFormat="1" ht="15.95" hidden="1" customHeight="1" thickTop="1" thickBot="1" x14ac:dyDescent="0.3">
      <c r="B96" s="76"/>
      <c r="C96" s="72">
        <v>9900000413</v>
      </c>
      <c r="D96" s="125">
        <f t="shared" si="5"/>
        <v>413</v>
      </c>
      <c r="E96" s="193" t="s">
        <v>103</v>
      </c>
      <c r="F96" s="193" t="s">
        <v>104</v>
      </c>
      <c r="G96" s="294">
        <v>135</v>
      </c>
      <c r="H96" s="285">
        <f t="shared" ca="1" si="3"/>
        <v>0</v>
      </c>
      <c r="I96" s="194">
        <f t="shared" ca="1" si="4"/>
        <v>0</v>
      </c>
      <c r="J96" s="69">
        <f>SUMIF(Data!$H$2:$H$10178,$C96,Data!$D$2:$D$10178)</f>
        <v>0</v>
      </c>
      <c r="K96" s="69">
        <f>SUMIF(Data!$H$2:$H$10178,$C96,Data!$J$2:$J$10178)</f>
        <v>0</v>
      </c>
      <c r="L96" s="69">
        <f>SUMIF(Data!$K$2:$K$10178,$C96,Data!$M$2:$M$10178)</f>
        <v>0</v>
      </c>
      <c r="M96" s="69">
        <f>SUMIF(Data!$N$2:$N$10178,$C96,Data!$P$2:$P$10178)</f>
        <v>0</v>
      </c>
      <c r="N96" s="69">
        <f ca="1">SUMIF(Data!$Q$2:$R$10178,$C96,Data!$S$2:$S$10178)</f>
        <v>0</v>
      </c>
      <c r="O96" s="69">
        <f ca="1">SUMIF(Data!$T$2:$U$10178,$C96,Data!$V$2:$V$10178)</f>
        <v>0</v>
      </c>
      <c r="P96" s="69">
        <f>SUMIF(Data!$W$2:$W$10178,$C96,Data!$Y$2:$Y$10178)</f>
        <v>0</v>
      </c>
      <c r="Q96" s="69"/>
      <c r="R96" s="73"/>
      <c r="S96" s="119"/>
      <c r="T96" s="76"/>
      <c r="U96" s="142"/>
      <c r="V96" s="73"/>
      <c r="W96" s="73"/>
      <c r="X96" s="73"/>
      <c r="Y96" s="74"/>
      <c r="Z96" s="76"/>
    </row>
    <row r="97" spans="2:26" s="71" customFormat="1" ht="15.95" hidden="1" customHeight="1" thickTop="1" thickBot="1" x14ac:dyDescent="0.3">
      <c r="B97" s="76"/>
      <c r="C97" s="72">
        <v>9900000415</v>
      </c>
      <c r="D97" s="125">
        <f t="shared" si="5"/>
        <v>415</v>
      </c>
      <c r="E97" s="193" t="s">
        <v>103</v>
      </c>
      <c r="F97" s="193" t="s">
        <v>104</v>
      </c>
      <c r="G97" s="294">
        <v>333</v>
      </c>
      <c r="H97" s="285">
        <f t="shared" ca="1" si="3"/>
        <v>0</v>
      </c>
      <c r="I97" s="194">
        <f t="shared" ca="1" si="4"/>
        <v>0</v>
      </c>
      <c r="J97" s="69">
        <f>SUMIF(Data!$H$2:$H$10178,$C97,Data!$D$2:$D$10178)</f>
        <v>0</v>
      </c>
      <c r="K97" s="69">
        <f>SUMIF(Data!$H$2:$H$10178,$C97,Data!$J$2:$J$10178)</f>
        <v>0</v>
      </c>
      <c r="L97" s="69">
        <f>SUMIF(Data!$K$2:$K$10178,$C97,Data!$M$2:$M$10178)</f>
        <v>0</v>
      </c>
      <c r="M97" s="69">
        <f>SUMIF(Data!$N$2:$N$10178,$C97,Data!$P$2:$P$10178)</f>
        <v>0</v>
      </c>
      <c r="N97" s="69">
        <f ca="1">SUMIF(Data!$Q$2:$R$10178,$C97,Data!$S$2:$S$10178)</f>
        <v>0</v>
      </c>
      <c r="O97" s="69">
        <f ca="1">SUMIF(Data!$T$2:$U$10178,$C97,Data!$V$2:$V$10178)</f>
        <v>0</v>
      </c>
      <c r="P97" s="69">
        <f>SUMIF(Data!$W$2:$W$10178,$C97,Data!$Y$2:$Y$10178)</f>
        <v>0</v>
      </c>
      <c r="Q97" s="69"/>
      <c r="R97" s="73"/>
      <c r="S97" s="119"/>
      <c r="T97" s="76"/>
      <c r="U97" s="142"/>
      <c r="V97" s="73"/>
      <c r="W97" s="73"/>
      <c r="X97" s="73"/>
      <c r="Y97" s="74"/>
      <c r="Z97" s="76"/>
    </row>
    <row r="98" spans="2:26" s="71" customFormat="1" ht="15.95" hidden="1" customHeight="1" thickTop="1" thickBot="1" x14ac:dyDescent="0.3">
      <c r="B98" s="76"/>
      <c r="C98" s="72">
        <v>9900000416</v>
      </c>
      <c r="D98" s="125">
        <f t="shared" si="5"/>
        <v>416</v>
      </c>
      <c r="E98" s="193" t="s">
        <v>124</v>
      </c>
      <c r="F98" s="193" t="s">
        <v>86</v>
      </c>
      <c r="G98" s="294">
        <v>10</v>
      </c>
      <c r="H98" s="285">
        <f t="shared" ca="1" si="3"/>
        <v>0</v>
      </c>
      <c r="I98" s="194">
        <f t="shared" ca="1" si="4"/>
        <v>0</v>
      </c>
      <c r="J98" s="69">
        <f>SUMIF(Data!$H$2:$H$10178,$C98,Data!$D$2:$D$10178)</f>
        <v>0</v>
      </c>
      <c r="K98" s="69">
        <f>SUMIF(Data!$H$2:$H$10178,$C98,Data!$J$2:$J$10178)</f>
        <v>0</v>
      </c>
      <c r="L98" s="69">
        <f>SUMIF(Data!$K$2:$K$10178,$C98,Data!$M$2:$M$10178)</f>
        <v>0</v>
      </c>
      <c r="M98" s="69">
        <f>SUMIF(Data!$N$2:$N$10178,$C98,Data!$P$2:$P$10178)</f>
        <v>0</v>
      </c>
      <c r="N98" s="69">
        <f ca="1">SUMIF(Data!$Q$2:$R$10178,$C98,Data!$S$2:$S$10178)</f>
        <v>0</v>
      </c>
      <c r="O98" s="69">
        <f ca="1">SUMIF(Data!$T$2:$U$10178,$C98,Data!$V$2:$V$10178)</f>
        <v>0</v>
      </c>
      <c r="P98" s="69">
        <f>SUMIF(Data!$W$2:$W$10178,$C98,Data!$Y$2:$Y$10178)</f>
        <v>0</v>
      </c>
      <c r="Q98" s="69"/>
      <c r="R98" s="73"/>
      <c r="S98" s="119"/>
      <c r="T98" s="76"/>
      <c r="U98" s="142"/>
      <c r="V98" s="73"/>
      <c r="W98" s="73"/>
      <c r="X98" s="73"/>
      <c r="Y98" s="74"/>
      <c r="Z98" s="76"/>
    </row>
    <row r="99" spans="2:26" s="71" customFormat="1" ht="15.95" hidden="1" customHeight="1" thickTop="1" thickBot="1" x14ac:dyDescent="0.3">
      <c r="B99" s="76"/>
      <c r="C99" s="72">
        <v>9900000419</v>
      </c>
      <c r="D99" s="125">
        <f t="shared" si="5"/>
        <v>419</v>
      </c>
      <c r="E99" s="193" t="s">
        <v>126</v>
      </c>
      <c r="F99" s="193" t="s">
        <v>104</v>
      </c>
      <c r="G99" s="294">
        <v>55</v>
      </c>
      <c r="H99" s="285">
        <f t="shared" ca="1" si="3"/>
        <v>0</v>
      </c>
      <c r="I99" s="194">
        <f t="shared" ca="1" si="4"/>
        <v>0</v>
      </c>
      <c r="J99" s="69">
        <f>SUMIF(Data!$H$2:$H$10178,$C99,Data!$D$2:$D$10178)</f>
        <v>0</v>
      </c>
      <c r="K99" s="69">
        <f>SUMIF(Data!$H$2:$H$10178,$C99,Data!$J$2:$J$10178)</f>
        <v>0</v>
      </c>
      <c r="L99" s="69">
        <f>SUMIF(Data!$K$2:$K$10178,$C99,Data!$M$2:$M$10178)</f>
        <v>0</v>
      </c>
      <c r="M99" s="69">
        <f>SUMIF(Data!$N$2:$N$10178,$C99,Data!$P$2:$P$10178)</f>
        <v>0</v>
      </c>
      <c r="N99" s="69">
        <f ca="1">SUMIF(Data!$Q$2:$R$10178,$C99,Data!$S$2:$S$10178)</f>
        <v>0</v>
      </c>
      <c r="O99" s="69">
        <f ca="1">SUMIF(Data!$T$2:$U$10178,$C99,Data!$V$2:$V$10178)</f>
        <v>0</v>
      </c>
      <c r="P99" s="69">
        <f>SUMIF(Data!$W$2:$W$10178,$C99,Data!$Y$2:$Y$10178)</f>
        <v>0</v>
      </c>
      <c r="Q99" s="69"/>
      <c r="R99" s="73"/>
      <c r="S99" s="119"/>
      <c r="T99" s="76"/>
      <c r="U99" s="142"/>
      <c r="V99" s="73"/>
      <c r="W99" s="73"/>
      <c r="X99" s="73"/>
      <c r="Y99" s="74"/>
      <c r="Z99" s="76"/>
    </row>
    <row r="100" spans="2:26" s="71" customFormat="1" ht="15.95" hidden="1" customHeight="1" thickTop="1" thickBot="1" x14ac:dyDescent="0.3">
      <c r="B100" s="76"/>
      <c r="C100" s="72">
        <v>9900000421</v>
      </c>
      <c r="D100" s="125">
        <f t="shared" si="5"/>
        <v>421</v>
      </c>
      <c r="E100" s="193" t="s">
        <v>127</v>
      </c>
      <c r="F100" s="193" t="s">
        <v>86</v>
      </c>
      <c r="G100" s="294">
        <v>0.96</v>
      </c>
      <c r="H100" s="285">
        <f t="shared" ca="1" si="3"/>
        <v>0</v>
      </c>
      <c r="I100" s="194">
        <f t="shared" ca="1" si="4"/>
        <v>0</v>
      </c>
      <c r="J100" s="69">
        <f>SUMIF(Data!$H$2:$H$10178,$C100,Data!$D$2:$D$10178)</f>
        <v>0</v>
      </c>
      <c r="K100" s="69">
        <f>SUMIF(Data!$H$2:$H$10178,$C100,Data!$J$2:$J$10178)</f>
        <v>0</v>
      </c>
      <c r="L100" s="69">
        <f>SUMIF(Data!$K$2:$K$10178,$C100,Data!$M$2:$M$10178)</f>
        <v>0</v>
      </c>
      <c r="M100" s="69">
        <f>SUMIF(Data!$N$2:$N$10178,$C100,Data!$P$2:$P$10178)</f>
        <v>0</v>
      </c>
      <c r="N100" s="69">
        <f ca="1">SUMIF(Data!$Q$2:$R$10178,$C100,Data!$S$2:$S$10178)</f>
        <v>0</v>
      </c>
      <c r="O100" s="69">
        <f ca="1">SUMIF(Data!$T$2:$U$10178,$C100,Data!$V$2:$V$10178)</f>
        <v>0</v>
      </c>
      <c r="P100" s="69">
        <f>SUMIF(Data!$W$2:$W$10178,$C100,Data!$Y$2:$Y$10178)</f>
        <v>0</v>
      </c>
      <c r="Q100" s="69"/>
      <c r="R100" s="73"/>
      <c r="S100" s="119"/>
      <c r="T100" s="76"/>
      <c r="U100" s="142"/>
      <c r="V100" s="73"/>
      <c r="W100" s="73"/>
      <c r="X100" s="73"/>
      <c r="Y100" s="74"/>
      <c r="Z100" s="76"/>
    </row>
    <row r="101" spans="2:26" s="71" customFormat="1" ht="15.95" hidden="1" customHeight="1" thickTop="1" thickBot="1" x14ac:dyDescent="0.3">
      <c r="B101" s="76"/>
      <c r="C101" s="72">
        <v>9900000459</v>
      </c>
      <c r="D101" s="125">
        <f t="shared" si="5"/>
        <v>459</v>
      </c>
      <c r="E101" s="193" t="s">
        <v>128</v>
      </c>
      <c r="F101" s="193" t="s">
        <v>86</v>
      </c>
      <c r="G101" s="294">
        <v>0.1</v>
      </c>
      <c r="H101" s="285">
        <f t="shared" ca="1" si="3"/>
        <v>0</v>
      </c>
      <c r="I101" s="194">
        <f t="shared" ca="1" si="4"/>
        <v>0</v>
      </c>
      <c r="J101" s="69">
        <f>SUMIF(Data!$H$2:$H$10178,$C101,Data!$D$2:$D$10178)</f>
        <v>0</v>
      </c>
      <c r="K101" s="69">
        <f>SUMIF(Data!$H$2:$H$10178,$C101,Data!$J$2:$J$10178)</f>
        <v>0</v>
      </c>
      <c r="L101" s="69">
        <f>SUMIF(Data!$K$2:$K$10178,$C101,Data!$M$2:$M$10178)</f>
        <v>0</v>
      </c>
      <c r="M101" s="69">
        <f>SUMIF(Data!$N$2:$N$10178,$C101,Data!$P$2:$P$10178)</f>
        <v>0</v>
      </c>
      <c r="N101" s="69">
        <f ca="1">SUMIF(Data!$Q$2:$R$10178,$C101,Data!$S$2:$S$10178)</f>
        <v>0</v>
      </c>
      <c r="O101" s="69">
        <f ca="1">SUMIF(Data!$T$2:$U$10178,$C101,Data!$V$2:$V$10178)</f>
        <v>0</v>
      </c>
      <c r="P101" s="69">
        <f>SUMIF(Data!$W$2:$W$10178,$C101,Data!$Y$2:$Y$10178)</f>
        <v>0</v>
      </c>
      <c r="Q101" s="69"/>
      <c r="R101" s="73"/>
      <c r="S101" s="119"/>
      <c r="T101" s="76"/>
      <c r="U101" s="142"/>
      <c r="V101" s="73"/>
      <c r="W101" s="73"/>
      <c r="X101" s="73"/>
      <c r="Y101" s="74"/>
      <c r="Z101" s="76"/>
    </row>
    <row r="102" spans="2:26" s="71" customFormat="1" ht="15.95" hidden="1" customHeight="1" thickTop="1" thickBot="1" x14ac:dyDescent="0.3">
      <c r="B102" s="76"/>
      <c r="C102" s="72">
        <v>9900000460</v>
      </c>
      <c r="D102" s="125">
        <f t="shared" si="5"/>
        <v>460</v>
      </c>
      <c r="E102" s="193" t="s">
        <v>129</v>
      </c>
      <c r="F102" s="193" t="s">
        <v>86</v>
      </c>
      <c r="G102" s="294">
        <v>2.16</v>
      </c>
      <c r="H102" s="285">
        <f t="shared" ca="1" si="3"/>
        <v>0</v>
      </c>
      <c r="I102" s="194">
        <f t="shared" ca="1" si="4"/>
        <v>0</v>
      </c>
      <c r="J102" s="69">
        <f>SUMIF(Data!$H$2:$H$10178,$C102,Data!$D$2:$D$10178)</f>
        <v>0</v>
      </c>
      <c r="K102" s="69">
        <f>SUMIF(Data!$H$2:$H$10178,$C102,Data!$J$2:$J$10178)</f>
        <v>0</v>
      </c>
      <c r="L102" s="69">
        <f>SUMIF(Data!$K$2:$K$10178,$C102,Data!$M$2:$M$10178)</f>
        <v>0</v>
      </c>
      <c r="M102" s="69">
        <f>SUMIF(Data!$N$2:$N$10178,$C102,Data!$P$2:$P$10178)</f>
        <v>0</v>
      </c>
      <c r="N102" s="69">
        <f ca="1">SUMIF(Data!$Q$2:$R$10178,$C102,Data!$S$2:$S$10178)</f>
        <v>0</v>
      </c>
      <c r="O102" s="69">
        <f ca="1">SUMIF(Data!$T$2:$U$10178,$C102,Data!$V$2:$V$10178)</f>
        <v>0</v>
      </c>
      <c r="P102" s="69">
        <f>SUMIF(Data!$W$2:$W$10178,$C102,Data!$Y$2:$Y$10178)</f>
        <v>0</v>
      </c>
      <c r="Q102" s="69"/>
      <c r="R102" s="73"/>
      <c r="S102" s="119"/>
      <c r="T102" s="76"/>
      <c r="U102" s="142"/>
      <c r="V102" s="73"/>
      <c r="W102" s="73"/>
      <c r="X102" s="73"/>
      <c r="Y102" s="74"/>
      <c r="Z102" s="76"/>
    </row>
    <row r="103" spans="2:26" s="71" customFormat="1" ht="15.95" hidden="1" customHeight="1" thickTop="1" thickBot="1" x14ac:dyDescent="0.3">
      <c r="B103" s="76"/>
      <c r="C103" s="72">
        <v>9900000461</v>
      </c>
      <c r="D103" s="125">
        <f t="shared" si="5"/>
        <v>461</v>
      </c>
      <c r="E103" s="193" t="s">
        <v>130</v>
      </c>
      <c r="F103" s="193" t="s">
        <v>86</v>
      </c>
      <c r="G103" s="294">
        <v>0.97</v>
      </c>
      <c r="H103" s="285">
        <f t="shared" ca="1" si="3"/>
        <v>0</v>
      </c>
      <c r="I103" s="194">
        <f t="shared" ca="1" si="4"/>
        <v>0</v>
      </c>
      <c r="J103" s="69">
        <f>SUMIF(Data!$H$2:$H$10178,$C103,Data!$D$2:$D$10178)</f>
        <v>0</v>
      </c>
      <c r="K103" s="69">
        <f>SUMIF(Data!$H$2:$H$10178,$C103,Data!$J$2:$J$10178)</f>
        <v>0</v>
      </c>
      <c r="L103" s="69">
        <f>SUMIF(Data!$K$2:$K$10178,$C103,Data!$M$2:$M$10178)</f>
        <v>0</v>
      </c>
      <c r="M103" s="69">
        <f>SUMIF(Data!$N$2:$N$10178,$C103,Data!$P$2:$P$10178)</f>
        <v>0</v>
      </c>
      <c r="N103" s="69">
        <f ca="1">SUMIF(Data!$Q$2:$R$10178,$C103,Data!$S$2:$S$10178)</f>
        <v>0</v>
      </c>
      <c r="O103" s="69">
        <f ca="1">SUMIF(Data!$T$2:$U$10178,$C103,Data!$V$2:$V$10178)</f>
        <v>0</v>
      </c>
      <c r="P103" s="69">
        <f>SUMIF(Data!$W$2:$W$10178,$C103,Data!$Y$2:$Y$10178)</f>
        <v>0</v>
      </c>
      <c r="Q103" s="69"/>
      <c r="R103" s="73"/>
      <c r="S103" s="119"/>
      <c r="T103" s="76"/>
      <c r="U103" s="142"/>
      <c r="V103" s="73"/>
      <c r="W103" s="73"/>
      <c r="X103" s="73"/>
      <c r="Y103" s="74"/>
      <c r="Z103" s="76"/>
    </row>
    <row r="104" spans="2:26" s="71" customFormat="1" ht="15.95" hidden="1" customHeight="1" thickTop="1" thickBot="1" x14ac:dyDescent="0.3">
      <c r="B104" s="76"/>
      <c r="C104" s="72">
        <v>9900000462</v>
      </c>
      <c r="D104" s="125">
        <f t="shared" si="5"/>
        <v>462</v>
      </c>
      <c r="E104" s="193" t="s">
        <v>129</v>
      </c>
      <c r="F104" s="193" t="s">
        <v>86</v>
      </c>
      <c r="G104" s="294">
        <v>1.07</v>
      </c>
      <c r="H104" s="285">
        <f t="shared" ca="1" si="3"/>
        <v>0</v>
      </c>
      <c r="I104" s="194">
        <f t="shared" ca="1" si="4"/>
        <v>0</v>
      </c>
      <c r="J104" s="69">
        <f>SUMIF(Data!$H$2:$H$10178,$C104,Data!$D$2:$D$10178)</f>
        <v>0</v>
      </c>
      <c r="K104" s="69">
        <f>SUMIF(Data!$H$2:$H$10178,$C104,Data!$J$2:$J$10178)</f>
        <v>0</v>
      </c>
      <c r="L104" s="69">
        <f>SUMIF(Data!$K$2:$K$10178,$C104,Data!$M$2:$M$10178)</f>
        <v>0</v>
      </c>
      <c r="M104" s="69">
        <f>SUMIF(Data!$N$2:$N$10178,$C104,Data!$P$2:$P$10178)</f>
        <v>0</v>
      </c>
      <c r="N104" s="69">
        <f ca="1">SUMIF(Data!$Q$2:$R$10178,$C104,Data!$S$2:$S$10178)</f>
        <v>0</v>
      </c>
      <c r="O104" s="69">
        <f ca="1">SUMIF(Data!$T$2:$U$10178,$C104,Data!$V$2:$V$10178)</f>
        <v>0</v>
      </c>
      <c r="P104" s="69">
        <f>SUMIF(Data!$W$2:$W$10178,$C104,Data!$Y$2:$Y$10178)</f>
        <v>0</v>
      </c>
      <c r="Q104" s="69"/>
      <c r="R104" s="73"/>
      <c r="S104" s="119"/>
      <c r="T104" s="76"/>
      <c r="U104" s="142"/>
      <c r="V104" s="73"/>
      <c r="W104" s="73"/>
      <c r="X104" s="73"/>
      <c r="Y104" s="74"/>
      <c r="Z104" s="76"/>
    </row>
    <row r="105" spans="2:26" s="71" customFormat="1" ht="15.95" hidden="1" customHeight="1" thickTop="1" thickBot="1" x14ac:dyDescent="0.3">
      <c r="B105" s="76"/>
      <c r="C105" s="72">
        <v>9900000463</v>
      </c>
      <c r="D105" s="125">
        <f t="shared" si="5"/>
        <v>463</v>
      </c>
      <c r="E105" s="193" t="s">
        <v>130</v>
      </c>
      <c r="F105" s="193" t="s">
        <v>86</v>
      </c>
      <c r="G105" s="294">
        <v>0.45</v>
      </c>
      <c r="H105" s="285">
        <f t="shared" ca="1" si="3"/>
        <v>0</v>
      </c>
      <c r="I105" s="194">
        <f t="shared" ca="1" si="4"/>
        <v>0</v>
      </c>
      <c r="J105" s="69">
        <f>SUMIF(Data!$H$2:$H$10178,$C105,Data!$D$2:$D$10178)</f>
        <v>0</v>
      </c>
      <c r="K105" s="69">
        <f>SUMIF(Data!$H$2:$H$10178,$C105,Data!$J$2:$J$10178)</f>
        <v>0</v>
      </c>
      <c r="L105" s="69">
        <f>SUMIF(Data!$K$2:$K$10178,$C105,Data!$M$2:$M$10178)</f>
        <v>0</v>
      </c>
      <c r="M105" s="69">
        <f>SUMIF(Data!$N$2:$N$10178,$C105,Data!$P$2:$P$10178)</f>
        <v>0</v>
      </c>
      <c r="N105" s="69">
        <f ca="1">SUMIF(Data!$Q$2:$R$10178,$C105,Data!$S$2:$S$10178)</f>
        <v>0</v>
      </c>
      <c r="O105" s="69">
        <f ca="1">SUMIF(Data!$T$2:$U$10178,$C105,Data!$V$2:$V$10178)</f>
        <v>0</v>
      </c>
      <c r="P105" s="69">
        <f>SUMIF(Data!$W$2:$W$10178,$C105,Data!$Y$2:$Y$10178)</f>
        <v>0</v>
      </c>
      <c r="Q105" s="69"/>
      <c r="R105" s="73"/>
      <c r="S105" s="119"/>
      <c r="T105" s="76"/>
      <c r="U105" s="142"/>
      <c r="V105" s="73"/>
      <c r="W105" s="73"/>
      <c r="X105" s="73"/>
      <c r="Y105" s="74"/>
      <c r="Z105" s="76"/>
    </row>
    <row r="106" spans="2:26" s="71" customFormat="1" ht="15.95" hidden="1" customHeight="1" thickTop="1" thickBot="1" x14ac:dyDescent="0.3">
      <c r="B106" s="76"/>
      <c r="C106" s="72">
        <v>9900000464</v>
      </c>
      <c r="D106" s="125">
        <f t="shared" si="5"/>
        <v>464</v>
      </c>
      <c r="E106" s="193" t="s">
        <v>131</v>
      </c>
      <c r="F106" s="193" t="s">
        <v>86</v>
      </c>
      <c r="G106" s="294">
        <v>4.1500000000000004</v>
      </c>
      <c r="H106" s="285">
        <f t="shared" ca="1" si="3"/>
        <v>0</v>
      </c>
      <c r="I106" s="194">
        <f t="shared" ca="1" si="4"/>
        <v>0</v>
      </c>
      <c r="J106" s="69">
        <f>SUMIF(Data!$H$2:$H$10178,$C106,Data!$D$2:$D$10178)</f>
        <v>0</v>
      </c>
      <c r="K106" s="69">
        <f>SUMIF(Data!$H$2:$H$10178,$C106,Data!$J$2:$J$10178)</f>
        <v>0</v>
      </c>
      <c r="L106" s="69">
        <f>SUMIF(Data!$K$2:$K$10178,$C106,Data!$M$2:$M$10178)</f>
        <v>0</v>
      </c>
      <c r="M106" s="69">
        <f>SUMIF(Data!$N$2:$N$10178,$C106,Data!$P$2:$P$10178)</f>
        <v>0</v>
      </c>
      <c r="N106" s="69">
        <f ca="1">SUMIF(Data!$Q$2:$R$10178,$C106,Data!$S$2:$S$10178)</f>
        <v>0</v>
      </c>
      <c r="O106" s="69">
        <f ca="1">SUMIF(Data!$T$2:$U$10178,$C106,Data!$V$2:$V$10178)</f>
        <v>0</v>
      </c>
      <c r="P106" s="69">
        <f>SUMIF(Data!$W$2:$W$10178,$C106,Data!$Y$2:$Y$10178)</f>
        <v>0</v>
      </c>
      <c r="Q106" s="69"/>
      <c r="R106" s="73"/>
      <c r="S106" s="119"/>
      <c r="T106" s="76"/>
      <c r="U106" s="142"/>
      <c r="V106" s="73"/>
      <c r="W106" s="73"/>
      <c r="X106" s="73"/>
      <c r="Y106" s="74"/>
      <c r="Z106" s="76"/>
    </row>
    <row r="107" spans="2:26" s="71" customFormat="1" ht="15.95" hidden="1" customHeight="1" thickTop="1" thickBot="1" x14ac:dyDescent="0.3">
      <c r="B107" s="76"/>
      <c r="C107" s="72">
        <v>9900000465</v>
      </c>
      <c r="D107" s="125">
        <f t="shared" si="5"/>
        <v>465</v>
      </c>
      <c r="E107" s="193" t="s">
        <v>132</v>
      </c>
      <c r="F107" s="193" t="s">
        <v>86</v>
      </c>
      <c r="G107" s="294">
        <v>10</v>
      </c>
      <c r="H107" s="285">
        <f t="shared" ca="1" si="3"/>
        <v>0</v>
      </c>
      <c r="I107" s="194">
        <f t="shared" ca="1" si="4"/>
        <v>0</v>
      </c>
      <c r="J107" s="69">
        <f>SUMIF(Data!$H$2:$H$10178,$C107,Data!$D$2:$D$10178)</f>
        <v>0</v>
      </c>
      <c r="K107" s="69">
        <f>SUMIF(Data!$H$2:$H$10178,$C107,Data!$J$2:$J$10178)</f>
        <v>0</v>
      </c>
      <c r="L107" s="69">
        <f>SUMIF(Data!$K$2:$K$10178,$C107,Data!$M$2:$M$10178)</f>
        <v>0</v>
      </c>
      <c r="M107" s="69">
        <f>SUMIF(Data!$N$2:$N$10178,$C107,Data!$P$2:$P$10178)</f>
        <v>0</v>
      </c>
      <c r="N107" s="69">
        <f ca="1">SUMIF(Data!$Q$2:$R$10178,$C107,Data!$S$2:$S$10178)</f>
        <v>0</v>
      </c>
      <c r="O107" s="69">
        <f ca="1">SUMIF(Data!$T$2:$U$10178,$C107,Data!$V$2:$V$10178)</f>
        <v>0</v>
      </c>
      <c r="P107" s="69">
        <f>SUMIF(Data!$W$2:$W$10178,$C107,Data!$Y$2:$Y$10178)</f>
        <v>0</v>
      </c>
      <c r="Q107" s="69"/>
      <c r="R107" s="73"/>
      <c r="S107" s="119"/>
      <c r="T107" s="76"/>
      <c r="U107" s="142"/>
      <c r="V107" s="73"/>
      <c r="W107" s="73"/>
      <c r="X107" s="73"/>
      <c r="Y107" s="74"/>
      <c r="Z107" s="76"/>
    </row>
    <row r="108" spans="2:26" s="71" customFormat="1" ht="15.95" hidden="1" customHeight="1" thickTop="1" thickBot="1" x14ac:dyDescent="0.3">
      <c r="B108" s="76"/>
      <c r="C108" s="72">
        <v>9900000466</v>
      </c>
      <c r="D108" s="125">
        <f t="shared" si="5"/>
        <v>466</v>
      </c>
      <c r="E108" s="193" t="s">
        <v>130</v>
      </c>
      <c r="F108" s="193" t="s">
        <v>86</v>
      </c>
      <c r="G108" s="294">
        <v>5</v>
      </c>
      <c r="H108" s="285">
        <f t="shared" ca="1" si="3"/>
        <v>0</v>
      </c>
      <c r="I108" s="194">
        <f t="shared" ca="1" si="4"/>
        <v>0</v>
      </c>
      <c r="J108" s="69">
        <f>SUMIF(Data!$H$2:$H$10178,$C108,Data!$D$2:$D$10178)</f>
        <v>0</v>
      </c>
      <c r="K108" s="69">
        <f>SUMIF(Data!$H$2:$H$10178,$C108,Data!$J$2:$J$10178)</f>
        <v>0</v>
      </c>
      <c r="L108" s="69">
        <f>SUMIF(Data!$K$2:$K$10178,$C108,Data!$M$2:$M$10178)</f>
        <v>0</v>
      </c>
      <c r="M108" s="69">
        <f>SUMIF(Data!$N$2:$N$10178,$C108,Data!$P$2:$P$10178)</f>
        <v>0</v>
      </c>
      <c r="N108" s="69">
        <f ca="1">SUMIF(Data!$Q$2:$R$10178,$C108,Data!$S$2:$S$10178)</f>
        <v>0</v>
      </c>
      <c r="O108" s="69">
        <f ca="1">SUMIF(Data!$T$2:$U$10178,$C108,Data!$V$2:$V$10178)</f>
        <v>0</v>
      </c>
      <c r="P108" s="69">
        <f>SUMIF(Data!$W$2:$W$10178,$C108,Data!$Y$2:$Y$10178)</f>
        <v>0</v>
      </c>
      <c r="Q108" s="69"/>
      <c r="R108" s="73"/>
      <c r="S108" s="119"/>
      <c r="T108" s="76"/>
      <c r="U108" s="142"/>
      <c r="V108" s="73"/>
      <c r="W108" s="73"/>
      <c r="X108" s="73"/>
      <c r="Y108" s="74"/>
      <c r="Z108" s="76"/>
    </row>
    <row r="109" spans="2:26" s="71" customFormat="1" ht="15.95" hidden="1" customHeight="1" thickTop="1" thickBot="1" x14ac:dyDescent="0.3">
      <c r="B109" s="76"/>
      <c r="C109" s="72">
        <v>9900000467</v>
      </c>
      <c r="D109" s="125">
        <f t="shared" si="5"/>
        <v>467</v>
      </c>
      <c r="E109" s="193" t="s">
        <v>133</v>
      </c>
      <c r="F109" s="193" t="s">
        <v>86</v>
      </c>
      <c r="G109" s="294">
        <v>13.3</v>
      </c>
      <c r="H109" s="285">
        <f t="shared" ca="1" si="3"/>
        <v>0</v>
      </c>
      <c r="I109" s="194">
        <f t="shared" ca="1" si="4"/>
        <v>0</v>
      </c>
      <c r="J109" s="69">
        <f>SUMIF(Data!$H$2:$H$10178,$C109,Data!$D$2:$D$10178)</f>
        <v>0</v>
      </c>
      <c r="K109" s="69">
        <f>SUMIF(Data!$H$2:$H$10178,$C109,Data!$J$2:$J$10178)</f>
        <v>0</v>
      </c>
      <c r="L109" s="69">
        <f>SUMIF(Data!$K$2:$K$10178,$C109,Data!$M$2:$M$10178)</f>
        <v>0</v>
      </c>
      <c r="M109" s="69">
        <f>SUMIF(Data!$N$2:$N$10178,$C109,Data!$P$2:$P$10178)</f>
        <v>0</v>
      </c>
      <c r="N109" s="69">
        <f ca="1">SUMIF(Data!$Q$2:$R$10178,$C109,Data!$S$2:$S$10178)</f>
        <v>0</v>
      </c>
      <c r="O109" s="69">
        <f ca="1">SUMIF(Data!$T$2:$U$10178,$C109,Data!$V$2:$V$10178)</f>
        <v>0</v>
      </c>
      <c r="P109" s="69">
        <f>SUMIF(Data!$W$2:$W$10178,$C109,Data!$Y$2:$Y$10178)</f>
        <v>0</v>
      </c>
      <c r="Q109" s="69"/>
      <c r="R109" s="73"/>
      <c r="S109" s="119"/>
      <c r="T109" s="76"/>
      <c r="U109" s="142"/>
      <c r="V109" s="73"/>
      <c r="W109" s="73"/>
      <c r="X109" s="73"/>
      <c r="Y109" s="74"/>
      <c r="Z109" s="76"/>
    </row>
    <row r="110" spans="2:26" s="71" customFormat="1" ht="15.95" hidden="1" customHeight="1" thickTop="1" thickBot="1" x14ac:dyDescent="0.3">
      <c r="B110" s="76"/>
      <c r="C110" s="72">
        <v>9900000468</v>
      </c>
      <c r="D110" s="125">
        <f t="shared" si="5"/>
        <v>468</v>
      </c>
      <c r="E110" s="193" t="s">
        <v>134</v>
      </c>
      <c r="F110" s="193" t="s">
        <v>86</v>
      </c>
      <c r="G110" s="294">
        <v>41.8</v>
      </c>
      <c r="H110" s="285">
        <f t="shared" ca="1" si="3"/>
        <v>0</v>
      </c>
      <c r="I110" s="194">
        <f t="shared" ca="1" si="4"/>
        <v>0</v>
      </c>
      <c r="J110" s="69">
        <f>SUMIF(Data!$H$2:$H$10178,$C110,Data!$D$2:$D$10178)</f>
        <v>0</v>
      </c>
      <c r="K110" s="69">
        <f>SUMIF(Data!$H$2:$H$10178,$C110,Data!$J$2:$J$10178)</f>
        <v>0</v>
      </c>
      <c r="L110" s="69">
        <f>SUMIF(Data!$K$2:$K$10178,$C110,Data!$M$2:$M$10178)</f>
        <v>0</v>
      </c>
      <c r="M110" s="69">
        <f>SUMIF(Data!$N$2:$N$10178,$C110,Data!$P$2:$P$10178)</f>
        <v>0</v>
      </c>
      <c r="N110" s="69">
        <f ca="1">SUMIF(Data!$Q$2:$R$10178,$C110,Data!$S$2:$S$10178)</f>
        <v>0</v>
      </c>
      <c r="O110" s="69">
        <f ca="1">SUMIF(Data!$T$2:$U$10178,$C110,Data!$V$2:$V$10178)</f>
        <v>0</v>
      </c>
      <c r="P110" s="69">
        <f>SUMIF(Data!$W$2:$W$10178,$C110,Data!$Y$2:$Y$10178)</f>
        <v>0</v>
      </c>
      <c r="Q110" s="69"/>
      <c r="R110" s="73"/>
      <c r="S110" s="119"/>
      <c r="T110" s="76"/>
      <c r="U110" s="142"/>
      <c r="V110" s="73"/>
      <c r="W110" s="73"/>
      <c r="X110" s="73"/>
      <c r="Y110" s="74"/>
      <c r="Z110" s="76"/>
    </row>
    <row r="111" spans="2:26" s="71" customFormat="1" ht="15.95" hidden="1" customHeight="1" thickTop="1" thickBot="1" x14ac:dyDescent="0.3">
      <c r="B111" s="76"/>
      <c r="C111" s="72">
        <v>9900000469</v>
      </c>
      <c r="D111" s="125">
        <f t="shared" si="5"/>
        <v>469</v>
      </c>
      <c r="E111" s="193" t="s">
        <v>135</v>
      </c>
      <c r="F111" s="193" t="s">
        <v>86</v>
      </c>
      <c r="G111" s="294">
        <v>17.899999999999999</v>
      </c>
      <c r="H111" s="285">
        <f t="shared" ca="1" si="3"/>
        <v>0</v>
      </c>
      <c r="I111" s="194">
        <f t="shared" ca="1" si="4"/>
        <v>0</v>
      </c>
      <c r="J111" s="69">
        <f>SUMIF(Data!$H$2:$H$10178,$C111,Data!$D$2:$D$10178)</f>
        <v>0</v>
      </c>
      <c r="K111" s="69">
        <f>SUMIF(Data!$H$2:$H$10178,$C111,Data!$J$2:$J$10178)</f>
        <v>0</v>
      </c>
      <c r="L111" s="69">
        <f>SUMIF(Data!$K$2:$K$10178,$C111,Data!$M$2:$M$10178)</f>
        <v>0</v>
      </c>
      <c r="M111" s="69">
        <f>SUMIF(Data!$N$2:$N$10178,$C111,Data!$P$2:$P$10178)</f>
        <v>0</v>
      </c>
      <c r="N111" s="69">
        <f ca="1">SUMIF(Data!$Q$2:$R$10178,$C111,Data!$S$2:$S$10178)</f>
        <v>0</v>
      </c>
      <c r="O111" s="69">
        <f ca="1">SUMIF(Data!$T$2:$U$10178,$C111,Data!$V$2:$V$10178)</f>
        <v>0</v>
      </c>
      <c r="P111" s="69">
        <f>SUMIF(Data!$W$2:$W$10178,$C111,Data!$Y$2:$Y$10178)</f>
        <v>0</v>
      </c>
      <c r="Q111" s="69"/>
      <c r="R111" s="73"/>
      <c r="S111" s="119"/>
      <c r="T111" s="76"/>
      <c r="U111" s="142"/>
      <c r="V111" s="73"/>
      <c r="W111" s="73"/>
      <c r="X111" s="73"/>
      <c r="Y111" s="74"/>
      <c r="Z111" s="76"/>
    </row>
    <row r="112" spans="2:26" s="71" customFormat="1" ht="15.95" hidden="1" customHeight="1" thickTop="1" thickBot="1" x14ac:dyDescent="0.3">
      <c r="B112" s="76"/>
      <c r="C112" s="72">
        <v>9900000480</v>
      </c>
      <c r="D112" s="125">
        <f t="shared" si="5"/>
        <v>480</v>
      </c>
      <c r="E112" s="193" t="s">
        <v>136</v>
      </c>
      <c r="F112" s="193" t="s">
        <v>86</v>
      </c>
      <c r="G112" s="294">
        <v>14.5</v>
      </c>
      <c r="H112" s="285">
        <f t="shared" ca="1" si="3"/>
        <v>0</v>
      </c>
      <c r="I112" s="194">
        <f t="shared" ca="1" si="4"/>
        <v>0</v>
      </c>
      <c r="J112" s="69">
        <f>SUMIF(Data!$H$2:$H$10178,$C112,Data!$D$2:$D$10178)</f>
        <v>0</v>
      </c>
      <c r="K112" s="69">
        <f>SUMIF(Data!$H$2:$H$10178,$C112,Data!$J$2:$J$10178)</f>
        <v>0</v>
      </c>
      <c r="L112" s="69">
        <f>SUMIF(Data!$K$2:$K$10178,$C112,Data!$M$2:$M$10178)</f>
        <v>0</v>
      </c>
      <c r="M112" s="69">
        <f>SUMIF(Data!$N$2:$N$10178,$C112,Data!$P$2:$P$10178)</f>
        <v>0</v>
      </c>
      <c r="N112" s="69">
        <f ca="1">SUMIF(Data!$Q$2:$R$10178,$C112,Data!$S$2:$S$10178)</f>
        <v>0</v>
      </c>
      <c r="O112" s="69">
        <f ca="1">SUMIF(Data!$T$2:$U$10178,$C112,Data!$V$2:$V$10178)</f>
        <v>0</v>
      </c>
      <c r="P112" s="69">
        <f>SUMIF(Data!$W$2:$W$10178,$C112,Data!$Y$2:$Y$10178)</f>
        <v>0</v>
      </c>
      <c r="Q112" s="69"/>
      <c r="R112" s="73"/>
      <c r="S112" s="119"/>
      <c r="T112" s="76"/>
      <c r="U112" s="142"/>
      <c r="V112" s="73"/>
      <c r="W112" s="73"/>
      <c r="X112" s="73"/>
      <c r="Y112" s="74"/>
      <c r="Z112" s="76"/>
    </row>
    <row r="113" spans="2:26" s="71" customFormat="1" ht="15.95" hidden="1" customHeight="1" thickTop="1" thickBot="1" x14ac:dyDescent="0.3">
      <c r="B113" s="76"/>
      <c r="C113" s="72">
        <v>9900000482</v>
      </c>
      <c r="D113" s="125">
        <f t="shared" si="5"/>
        <v>482</v>
      </c>
      <c r="E113" s="193" t="s">
        <v>137</v>
      </c>
      <c r="F113" s="193" t="s">
        <v>86</v>
      </c>
      <c r="G113" s="294">
        <v>1.21</v>
      </c>
      <c r="H113" s="285">
        <f t="shared" ref="H113" ca="1" si="6">G113*I113</f>
        <v>0</v>
      </c>
      <c r="I113" s="194">
        <f t="shared" ref="I113" ca="1" si="7">SUM(J113:P113)</f>
        <v>0</v>
      </c>
      <c r="J113" s="69">
        <f>SUMIF(Data!$H$2:$H$10178,$C113,Data!$D$2:$D$10178)</f>
        <v>0</v>
      </c>
      <c r="K113" s="69">
        <f>SUMIF(Data!$H$2:$H$10178,$C113,Data!$J$2:$J$10178)</f>
        <v>0</v>
      </c>
      <c r="L113" s="69">
        <f>SUMIF(Data!$K$2:$K$10178,$C113,Data!$M$2:$M$10178)</f>
        <v>0</v>
      </c>
      <c r="M113" s="69">
        <f>SUMIF(Data!$N$2:$N$10178,$C113,Data!$P$2:$P$10178)</f>
        <v>0</v>
      </c>
      <c r="N113" s="69">
        <f ca="1">SUMIF(Data!$Q$2:$R$10178,$C113,Data!$S$2:$S$10178)</f>
        <v>0</v>
      </c>
      <c r="O113" s="69">
        <f ca="1">SUMIF(Data!$T$2:$U$10178,$C113,Data!$V$2:$V$10178)</f>
        <v>0</v>
      </c>
      <c r="P113" s="69">
        <f>SUMIF(Data!$W$2:$W$10178,$C113,Data!$Y$2:$Y$10178)</f>
        <v>0</v>
      </c>
      <c r="Q113" s="69"/>
      <c r="R113" s="73"/>
      <c r="S113" s="119"/>
      <c r="T113" s="76"/>
      <c r="U113" s="142"/>
      <c r="V113" s="73"/>
      <c r="W113" s="73"/>
      <c r="X113" s="73"/>
      <c r="Y113" s="74"/>
      <c r="Z113" s="76"/>
    </row>
    <row r="114" spans="2:26" s="71" customFormat="1" ht="15.95" hidden="1" customHeight="1" thickTop="1" thickBot="1" x14ac:dyDescent="0.3">
      <c r="B114" s="76"/>
      <c r="C114" s="72">
        <v>9900000490</v>
      </c>
      <c r="D114" s="125">
        <f t="shared" si="5"/>
        <v>490</v>
      </c>
      <c r="E114" s="193" t="s">
        <v>103</v>
      </c>
      <c r="F114" s="193" t="s">
        <v>104</v>
      </c>
      <c r="G114" s="294">
        <v>150</v>
      </c>
      <c r="H114" s="285">
        <f t="shared" ca="1" si="3"/>
        <v>0</v>
      </c>
      <c r="I114" s="194">
        <f t="shared" ca="1" si="4"/>
        <v>0</v>
      </c>
      <c r="J114" s="69">
        <f>SUMIF(Data!$H$2:$H$10178,$C114,Data!$D$2:$D$10178)</f>
        <v>0</v>
      </c>
      <c r="K114" s="69">
        <f>SUMIF(Data!$H$2:$H$10178,$C114,Data!$J$2:$J$10178)</f>
        <v>0</v>
      </c>
      <c r="L114" s="69">
        <f>SUMIF(Data!$K$2:$K$10178,$C114,Data!$M$2:$M$10178)</f>
        <v>0</v>
      </c>
      <c r="M114" s="69">
        <f>SUMIF(Data!$N$2:$N$10178,$C114,Data!$P$2:$P$10178)</f>
        <v>0</v>
      </c>
      <c r="N114" s="69">
        <f ca="1">SUMIF(Data!$Q$2:$R$10178,$C114,Data!$S$2:$S$10178)</f>
        <v>0</v>
      </c>
      <c r="O114" s="69">
        <f ca="1">SUMIF(Data!$T$2:$U$10178,$C114,Data!$V$2:$V$10178)</f>
        <v>0</v>
      </c>
      <c r="P114" s="69">
        <f>SUMIF(Data!$W$2:$W$10178,$C114,Data!$Y$2:$Y$10178)</f>
        <v>0</v>
      </c>
      <c r="Q114" s="69"/>
      <c r="R114" s="73"/>
      <c r="S114" s="119"/>
      <c r="T114" s="76"/>
      <c r="U114" s="142"/>
      <c r="V114" s="73"/>
      <c r="W114" s="73"/>
      <c r="X114" s="73"/>
      <c r="Y114" s="74"/>
      <c r="Z114" s="76"/>
    </row>
    <row r="115" spans="2:26" s="71" customFormat="1" ht="15.95" hidden="1" customHeight="1" thickTop="1" thickBot="1" x14ac:dyDescent="0.3">
      <c r="B115" s="76"/>
      <c r="C115" s="72">
        <v>9900000500</v>
      </c>
      <c r="D115" s="125">
        <f t="shared" si="5"/>
        <v>500</v>
      </c>
      <c r="E115" s="193" t="s">
        <v>127</v>
      </c>
      <c r="F115" s="193" t="s">
        <v>86</v>
      </c>
      <c r="G115" s="294">
        <v>0.44600000000000001</v>
      </c>
      <c r="H115" s="285">
        <f t="shared" ca="1" si="3"/>
        <v>0</v>
      </c>
      <c r="I115" s="194">
        <f t="shared" ca="1" si="4"/>
        <v>0</v>
      </c>
      <c r="J115" s="69">
        <f>SUMIF(Data!$H$2:$H$10178,$C115,Data!$D$2:$D$10178)</f>
        <v>0</v>
      </c>
      <c r="K115" s="69">
        <f>SUMIF(Data!$H$2:$H$10178,$C115,Data!$J$2:$J$10178)</f>
        <v>0</v>
      </c>
      <c r="L115" s="69">
        <f>SUMIF(Data!$K$2:$K$10178,$C115,Data!$M$2:$M$10178)</f>
        <v>0</v>
      </c>
      <c r="M115" s="69">
        <f>SUMIF(Data!$N$2:$N$10178,$C115,Data!$P$2:$P$10178)</f>
        <v>0</v>
      </c>
      <c r="N115" s="69">
        <f ca="1">SUMIF(Data!$Q$2:$R$10178,$C115,Data!$S$2:$S$10178)</f>
        <v>0</v>
      </c>
      <c r="O115" s="69">
        <f ca="1">SUMIF(Data!$T$2:$U$10178,$C115,Data!$V$2:$V$10178)</f>
        <v>0</v>
      </c>
      <c r="P115" s="69">
        <f>SUMIF(Data!$W$2:$W$10178,$C115,Data!$Y$2:$Y$10178)</f>
        <v>0</v>
      </c>
      <c r="Q115" s="69"/>
      <c r="R115" s="73"/>
      <c r="S115" s="119"/>
      <c r="T115" s="76"/>
      <c r="U115" s="142"/>
      <c r="V115" s="73"/>
      <c r="W115" s="73"/>
      <c r="X115" s="73"/>
      <c r="Y115" s="74"/>
      <c r="Z115" s="76"/>
    </row>
    <row r="116" spans="2:26" s="71" customFormat="1" ht="15.95" hidden="1" customHeight="1" thickTop="1" thickBot="1" x14ac:dyDescent="0.3">
      <c r="B116" s="76"/>
      <c r="C116" s="72">
        <v>9900000501</v>
      </c>
      <c r="D116" s="125">
        <f t="shared" si="5"/>
        <v>501</v>
      </c>
      <c r="E116" s="193" t="s">
        <v>138</v>
      </c>
      <c r="F116" s="193" t="s">
        <v>86</v>
      </c>
      <c r="G116" s="294">
        <v>0.02</v>
      </c>
      <c r="H116" s="285">
        <f t="shared" ca="1" si="3"/>
        <v>0</v>
      </c>
      <c r="I116" s="194">
        <f t="shared" ca="1" si="4"/>
        <v>0</v>
      </c>
      <c r="J116" s="69">
        <f>SUMIF(Data!$H$2:$H$10178,$C116,Data!$D$2:$D$10178)</f>
        <v>0</v>
      </c>
      <c r="K116" s="69">
        <f>SUMIF(Data!$H$2:$H$10178,$C116,Data!$J$2:$J$10178)</f>
        <v>0</v>
      </c>
      <c r="L116" s="69">
        <f>SUMIF(Data!$K$2:$K$10178,$C116,Data!$M$2:$M$10178)</f>
        <v>0</v>
      </c>
      <c r="M116" s="69">
        <f>SUMIF(Data!$N$2:$N$10178,$C116,Data!$P$2:$P$10178)</f>
        <v>0</v>
      </c>
      <c r="N116" s="69">
        <f ca="1">SUMIF(Data!$Q$2:$R$10178,$C116,Data!$S$2:$S$10178)</f>
        <v>0</v>
      </c>
      <c r="O116" s="69">
        <f ca="1">SUMIF(Data!$T$2:$U$10178,$C116,Data!$V$2:$V$10178)</f>
        <v>0</v>
      </c>
      <c r="P116" s="69">
        <f>SUMIF(Data!$W$2:$W$10178,$C116,Data!$Y$2:$Y$10178)</f>
        <v>0</v>
      </c>
      <c r="Q116" s="69"/>
      <c r="R116" s="73"/>
      <c r="S116" s="119"/>
      <c r="T116" s="76"/>
      <c r="U116" s="142"/>
      <c r="V116" s="73"/>
      <c r="W116" s="73"/>
      <c r="X116" s="73"/>
      <c r="Y116" s="74"/>
      <c r="Z116" s="76"/>
    </row>
    <row r="117" spans="2:26" s="71" customFormat="1" ht="15.95" hidden="1" customHeight="1" thickTop="1" thickBot="1" x14ac:dyDescent="0.3">
      <c r="B117" s="76"/>
      <c r="C117" s="72">
        <v>9900000520</v>
      </c>
      <c r="D117" s="125">
        <v>520</v>
      </c>
      <c r="E117" s="193" t="s">
        <v>139</v>
      </c>
      <c r="F117" s="193" t="s">
        <v>86</v>
      </c>
      <c r="G117" s="294">
        <v>0.06</v>
      </c>
      <c r="H117" s="285">
        <f t="shared" ca="1" si="3"/>
        <v>0</v>
      </c>
      <c r="I117" s="194">
        <f t="shared" ca="1" si="4"/>
        <v>0</v>
      </c>
      <c r="J117" s="69">
        <f>SUMIF(Data!$H$2:$H$10178,$C117,Data!$D$2:$D$10178)</f>
        <v>0</v>
      </c>
      <c r="K117" s="69">
        <f>SUMIF(Data!$H$2:$H$10178,$C117,Data!$J$2:$J$10178)</f>
        <v>0</v>
      </c>
      <c r="L117" s="69">
        <f>SUMIF(Data!$K$2:$K$10178,$C117,Data!$M$2:$M$10178)</f>
        <v>0</v>
      </c>
      <c r="M117" s="69">
        <f>SUMIF(Data!$N$2:$N$10178,$C117,Data!$P$2:$P$10178)</f>
        <v>0</v>
      </c>
      <c r="N117" s="69">
        <f ca="1">SUMIF(Data!$Q$2:$R$10178,$C117,Data!$S$2:$S$10178)</f>
        <v>0</v>
      </c>
      <c r="O117" s="69">
        <f ca="1">SUMIF(Data!$T$2:$U$10178,$C117,Data!$V$2:$V$10178)</f>
        <v>0</v>
      </c>
      <c r="P117" s="69">
        <f>SUMIF(Data!$W$2:$W$10178,$C117,Data!$Y$2:$Y$10178)</f>
        <v>0</v>
      </c>
      <c r="Q117" s="69"/>
      <c r="R117" s="73"/>
      <c r="S117" s="119"/>
      <c r="T117" s="76"/>
      <c r="U117" s="142"/>
      <c r="V117" s="73"/>
      <c r="W117" s="73"/>
      <c r="X117" s="73"/>
      <c r="Y117" s="74"/>
      <c r="Z117" s="76"/>
    </row>
    <row r="118" spans="2:26" s="71" customFormat="1" ht="15.95" hidden="1" customHeight="1" thickTop="1" thickBot="1" x14ac:dyDescent="0.3">
      <c r="B118" s="76"/>
      <c r="C118" s="72">
        <v>9900000556</v>
      </c>
      <c r="D118" s="125">
        <f t="shared" si="5"/>
        <v>556</v>
      </c>
      <c r="E118" s="193" t="s">
        <v>137</v>
      </c>
      <c r="F118" s="193" t="s">
        <v>86</v>
      </c>
      <c r="G118" s="294">
        <v>7.0000000000000007E-2</v>
      </c>
      <c r="H118" s="285">
        <f t="shared" ca="1" si="3"/>
        <v>0</v>
      </c>
      <c r="I118" s="194">
        <f t="shared" ca="1" si="4"/>
        <v>0</v>
      </c>
      <c r="J118" s="69">
        <f>SUMIF(Data!$H$2:$H$10178,$C118,Data!$D$2:$D$10178)</f>
        <v>0</v>
      </c>
      <c r="K118" s="69">
        <f>SUMIF(Data!$H$2:$H$10178,$C118,Data!$J$2:$J$10178)</f>
        <v>0</v>
      </c>
      <c r="L118" s="69">
        <f>SUMIF(Data!$K$2:$K$10178,$C118,Data!$M$2:$M$10178)</f>
        <v>0</v>
      </c>
      <c r="M118" s="69">
        <f>SUMIF(Data!$N$2:$N$10178,$C118,Data!$P$2:$P$10178)</f>
        <v>0</v>
      </c>
      <c r="N118" s="69">
        <f ca="1">SUMIF(Data!$Q$2:$R$10178,$C118,Data!$S$2:$S$10178)</f>
        <v>0</v>
      </c>
      <c r="O118" s="69">
        <f ca="1">SUMIF(Data!$T$2:$U$10178,$C118,Data!$V$2:$V$10178)</f>
        <v>0</v>
      </c>
      <c r="P118" s="69">
        <f>SUMIF(Data!$W$2:$W$10178,$C118,Data!$Y$2:$Y$10178)</f>
        <v>0</v>
      </c>
      <c r="Q118" s="69"/>
      <c r="R118" s="73"/>
      <c r="S118" s="119"/>
      <c r="T118" s="76"/>
      <c r="U118" s="142"/>
      <c r="V118" s="73"/>
      <c r="W118" s="73"/>
      <c r="X118" s="73"/>
      <c r="Y118" s="74"/>
      <c r="Z118" s="76"/>
    </row>
    <row r="119" spans="2:26" s="71" customFormat="1" ht="15.95" hidden="1" customHeight="1" thickTop="1" thickBot="1" x14ac:dyDescent="0.3">
      <c r="B119" s="76"/>
      <c r="C119" s="72">
        <v>9900000575</v>
      </c>
      <c r="D119" s="125">
        <f t="shared" si="5"/>
        <v>575</v>
      </c>
      <c r="E119" s="193" t="s">
        <v>140</v>
      </c>
      <c r="F119" s="193" t="s">
        <v>55</v>
      </c>
      <c r="G119" s="294">
        <v>1.258</v>
      </c>
      <c r="H119" s="285">
        <f t="shared" ca="1" si="3"/>
        <v>0</v>
      </c>
      <c r="I119" s="194">
        <f t="shared" ca="1" si="4"/>
        <v>0</v>
      </c>
      <c r="J119" s="69">
        <f>SUMIF(Data!$H$2:$H$10178,$C119,Data!$D$2:$D$10178)</f>
        <v>0</v>
      </c>
      <c r="K119" s="69">
        <f>SUMIF(Data!$H$2:$H$10178,$C119,Data!$J$2:$J$10178)</f>
        <v>0</v>
      </c>
      <c r="L119" s="69">
        <f>SUMIF(Data!$K$2:$K$10178,$C119,Data!$M$2:$M$10178)</f>
        <v>0</v>
      </c>
      <c r="M119" s="69">
        <f>SUMIF(Data!$N$2:$N$10178,$C119,Data!$P$2:$P$10178)</f>
        <v>0</v>
      </c>
      <c r="N119" s="69">
        <f ca="1">SUMIF(Data!$Q$2:$R$10178,$C119,Data!$S$2:$S$10178)</f>
        <v>0</v>
      </c>
      <c r="O119" s="69">
        <f ca="1">SUMIF(Data!$T$2:$U$10178,$C119,Data!$V$2:$V$10178)</f>
        <v>0</v>
      </c>
      <c r="P119" s="69">
        <f>SUMIF(Data!$W$2:$W$10178,$C119,Data!$Y$2:$Y$10178)</f>
        <v>0</v>
      </c>
      <c r="Q119" s="69"/>
      <c r="R119" s="73"/>
      <c r="S119" s="119"/>
      <c r="T119" s="76"/>
      <c r="U119" s="142"/>
      <c r="V119" s="73"/>
      <c r="W119" s="73"/>
      <c r="X119" s="73"/>
      <c r="Y119" s="74"/>
      <c r="Z119" s="76"/>
    </row>
    <row r="120" spans="2:26" s="71" customFormat="1" ht="15.95" hidden="1" customHeight="1" thickTop="1" thickBot="1" x14ac:dyDescent="0.3">
      <c r="B120" s="76"/>
      <c r="C120" s="72">
        <v>9900000576</v>
      </c>
      <c r="D120" s="125">
        <f t="shared" si="5"/>
        <v>576</v>
      </c>
      <c r="E120" s="193" t="s">
        <v>105</v>
      </c>
      <c r="F120" s="193" t="s">
        <v>55</v>
      </c>
      <c r="G120" s="294">
        <v>2.1</v>
      </c>
      <c r="H120" s="285">
        <f t="shared" ca="1" si="3"/>
        <v>0</v>
      </c>
      <c r="I120" s="194">
        <f t="shared" ca="1" si="4"/>
        <v>0</v>
      </c>
      <c r="J120" s="69">
        <f>SUMIF(Data!$H$2:$H$10178,$C120,Data!$D$2:$D$10178)</f>
        <v>0</v>
      </c>
      <c r="K120" s="69">
        <f>SUMIF(Data!$H$2:$H$10178,$C120,Data!$J$2:$J$10178)</f>
        <v>0</v>
      </c>
      <c r="L120" s="69">
        <f>SUMIF(Data!$K$2:$K$10178,$C120,Data!$M$2:$M$10178)</f>
        <v>0</v>
      </c>
      <c r="M120" s="69">
        <f>SUMIF(Data!$N$2:$N$10178,$C120,Data!$P$2:$P$10178)</f>
        <v>0</v>
      </c>
      <c r="N120" s="69">
        <f ca="1">SUMIF(Data!$Q$2:$R$10178,$C120,Data!$S$2:$S$10178)</f>
        <v>0</v>
      </c>
      <c r="O120" s="69">
        <f ca="1">SUMIF(Data!$T$2:$U$10178,$C120,Data!$V$2:$V$10178)</f>
        <v>0</v>
      </c>
      <c r="P120" s="69">
        <f>SUMIF(Data!$W$2:$W$10178,$C120,Data!$Y$2:$Y$10178)</f>
        <v>0</v>
      </c>
      <c r="Q120" s="69"/>
      <c r="R120" s="73"/>
      <c r="S120" s="119"/>
      <c r="T120" s="76"/>
      <c r="U120" s="142"/>
      <c r="V120" s="73"/>
      <c r="W120" s="73"/>
      <c r="X120" s="73"/>
      <c r="Y120" s="74"/>
      <c r="Z120" s="76"/>
    </row>
    <row r="121" spans="2:26" s="71" customFormat="1" ht="15.95" hidden="1" customHeight="1" thickTop="1" thickBot="1" x14ac:dyDescent="0.3">
      <c r="B121" s="76"/>
      <c r="C121" s="72">
        <v>9900000577</v>
      </c>
      <c r="D121" s="125">
        <f t="shared" si="5"/>
        <v>577</v>
      </c>
      <c r="E121" s="193" t="s">
        <v>105</v>
      </c>
      <c r="F121" s="193" t="s">
        <v>55</v>
      </c>
      <c r="G121" s="294">
        <v>2</v>
      </c>
      <c r="H121" s="285">
        <f t="shared" ca="1" si="3"/>
        <v>0</v>
      </c>
      <c r="I121" s="194">
        <f t="shared" ca="1" si="4"/>
        <v>0</v>
      </c>
      <c r="J121" s="69">
        <f>SUMIF(Data!$H$2:$H$10178,$C121,Data!$D$2:$D$10178)</f>
        <v>0</v>
      </c>
      <c r="K121" s="69">
        <f>SUMIF(Data!$H$2:$H$10178,$C121,Data!$J$2:$J$10178)</f>
        <v>0</v>
      </c>
      <c r="L121" s="69">
        <f>SUMIF(Data!$K$2:$K$10178,$C121,Data!$M$2:$M$10178)</f>
        <v>0</v>
      </c>
      <c r="M121" s="69">
        <f>SUMIF(Data!$N$2:$N$10178,$C121,Data!$P$2:$P$10178)</f>
        <v>0</v>
      </c>
      <c r="N121" s="69">
        <f ca="1">SUMIF(Data!$Q$2:$R$10178,$C121,Data!$S$2:$S$10178)</f>
        <v>0</v>
      </c>
      <c r="O121" s="69">
        <f ca="1">SUMIF(Data!$T$2:$U$10178,$C121,Data!$V$2:$V$10178)</f>
        <v>0</v>
      </c>
      <c r="P121" s="69">
        <f>SUMIF(Data!$W$2:$W$10178,$C121,Data!$Y$2:$Y$10178)</f>
        <v>0</v>
      </c>
      <c r="Q121" s="69"/>
      <c r="R121" s="73"/>
      <c r="S121" s="119"/>
      <c r="T121" s="76"/>
      <c r="U121" s="142"/>
      <c r="V121" s="73"/>
      <c r="W121" s="73"/>
      <c r="X121" s="73"/>
      <c r="Y121" s="74"/>
      <c r="Z121" s="76"/>
    </row>
    <row r="122" spans="2:26" s="71" customFormat="1" ht="15.95" hidden="1" customHeight="1" thickTop="1" thickBot="1" x14ac:dyDescent="0.3">
      <c r="B122" s="76"/>
      <c r="C122" s="72">
        <v>9900000579</v>
      </c>
      <c r="D122" s="125">
        <f t="shared" ref="D122" si="8">C122-9900000000</f>
        <v>579</v>
      </c>
      <c r="E122" s="193" t="s">
        <v>105</v>
      </c>
      <c r="F122" s="193" t="s">
        <v>55</v>
      </c>
      <c r="G122" s="294">
        <v>1.2</v>
      </c>
      <c r="H122" s="285">
        <f t="shared" ref="H122" ca="1" si="9">G122*I122</f>
        <v>0</v>
      </c>
      <c r="I122" s="194">
        <f t="shared" ref="I122" ca="1" si="10">SUM(J122:P122)</f>
        <v>0</v>
      </c>
      <c r="J122" s="69">
        <f>SUMIF(Data!$H$2:$H$10178,$C122,Data!$D$2:$D$10178)</f>
        <v>0</v>
      </c>
      <c r="K122" s="69">
        <f>SUMIF(Data!$H$2:$H$10178,$C122,Data!$J$2:$J$10178)</f>
        <v>0</v>
      </c>
      <c r="L122" s="69">
        <f>SUMIF(Data!$K$2:$K$10178,$C122,Data!$M$2:$M$10178)</f>
        <v>0</v>
      </c>
      <c r="M122" s="69">
        <f>SUMIF(Data!$N$2:$N$10178,$C122,Data!$P$2:$P$10178)</f>
        <v>0</v>
      </c>
      <c r="N122" s="69">
        <f ca="1">SUMIF(Data!$Q$2:$R$10178,$C122,Data!$S$2:$S$10178)</f>
        <v>0</v>
      </c>
      <c r="O122" s="69">
        <f ca="1">SUMIF(Data!$T$2:$U$10178,$C122,Data!$V$2:$V$10178)</f>
        <v>0</v>
      </c>
      <c r="P122" s="69">
        <f>SUMIF(Data!$W$2:$W$10178,$C122,Data!$Y$2:$Y$10178)</f>
        <v>0</v>
      </c>
      <c r="Q122" s="69"/>
      <c r="R122" s="73"/>
      <c r="S122" s="119"/>
      <c r="T122" s="76"/>
      <c r="U122" s="142"/>
      <c r="V122" s="73"/>
      <c r="W122" s="73"/>
      <c r="X122" s="73"/>
      <c r="Y122" s="74"/>
      <c r="Z122" s="76"/>
    </row>
    <row r="123" spans="2:26" s="71" customFormat="1" ht="15.95" hidden="1" customHeight="1" thickTop="1" thickBot="1" x14ac:dyDescent="0.3">
      <c r="B123" s="76"/>
      <c r="C123" s="72">
        <v>9900000580</v>
      </c>
      <c r="D123" s="125">
        <f t="shared" ref="D123" si="11">C123-9900000000</f>
        <v>580</v>
      </c>
      <c r="E123" s="193" t="s">
        <v>105</v>
      </c>
      <c r="F123" s="193" t="s">
        <v>55</v>
      </c>
      <c r="G123" s="294">
        <v>2.52</v>
      </c>
      <c r="H123" s="285">
        <f t="shared" ref="H123" ca="1" si="12">G123*I123</f>
        <v>0</v>
      </c>
      <c r="I123" s="194">
        <f t="shared" ref="I123" ca="1" si="13">SUM(J123:P123)</f>
        <v>0</v>
      </c>
      <c r="J123" s="69">
        <f>SUMIF(Data!$H$2:$H$10178,$C123,Data!$D$2:$D$10178)</f>
        <v>0</v>
      </c>
      <c r="K123" s="69">
        <f>SUMIF(Data!$H$2:$H$10178,$C123,Data!$J$2:$J$10178)</f>
        <v>0</v>
      </c>
      <c r="L123" s="69">
        <f>SUMIF(Data!$K$2:$K$10178,$C123,Data!$M$2:$M$10178)</f>
        <v>0</v>
      </c>
      <c r="M123" s="69">
        <f>SUMIF(Data!$N$2:$N$10178,$C123,Data!$P$2:$P$10178)</f>
        <v>0</v>
      </c>
      <c r="N123" s="69">
        <f ca="1">SUMIF(Data!$Q$2:$R$10178,$C123,Data!$S$2:$S$10178)</f>
        <v>0</v>
      </c>
      <c r="O123" s="69">
        <f ca="1">SUMIF(Data!$T$2:$U$10178,$C123,Data!$V$2:$V$10178)</f>
        <v>0</v>
      </c>
      <c r="P123" s="69">
        <f>SUMIF(Data!$W$2:$W$10178,$C123,Data!$Y$2:$Y$10178)</f>
        <v>0</v>
      </c>
      <c r="Q123" s="69"/>
      <c r="R123" s="73"/>
      <c r="S123" s="119"/>
      <c r="T123" s="76"/>
      <c r="U123" s="142"/>
      <c r="V123" s="73"/>
      <c r="W123" s="73"/>
      <c r="X123" s="73"/>
      <c r="Y123" s="74"/>
      <c r="Z123" s="76"/>
    </row>
    <row r="124" spans="2:26" s="71" customFormat="1" ht="15.95" hidden="1" customHeight="1" thickTop="1" thickBot="1" x14ac:dyDescent="0.3">
      <c r="B124" s="76"/>
      <c r="C124" s="72">
        <v>9900000586</v>
      </c>
      <c r="D124" s="125">
        <f t="shared" si="5"/>
        <v>586</v>
      </c>
      <c r="E124" s="193" t="s">
        <v>103</v>
      </c>
      <c r="F124" s="193" t="s">
        <v>104</v>
      </c>
      <c r="G124" s="294">
        <v>115</v>
      </c>
      <c r="H124" s="285">
        <f t="shared" ca="1" si="3"/>
        <v>0</v>
      </c>
      <c r="I124" s="194">
        <f t="shared" ca="1" si="4"/>
        <v>0</v>
      </c>
      <c r="J124" s="69">
        <f>SUMIF(Data!$H$2:$H$10178,$C124,Data!$D$2:$D$10178)</f>
        <v>0</v>
      </c>
      <c r="K124" s="69">
        <f>SUMIF(Data!$H$2:$H$10178,$C124,Data!$J$2:$J$10178)</f>
        <v>0</v>
      </c>
      <c r="L124" s="69">
        <f>SUMIF(Data!$K$2:$K$10178,$C124,Data!$M$2:$M$10178)</f>
        <v>0</v>
      </c>
      <c r="M124" s="69">
        <f>SUMIF(Data!$N$2:$N$10178,$C124,Data!$P$2:$P$10178)</f>
        <v>0</v>
      </c>
      <c r="N124" s="69">
        <f ca="1">SUMIF(Data!$Q$2:$R$10178,$C124,Data!$S$2:$S$10178)</f>
        <v>0</v>
      </c>
      <c r="O124" s="69">
        <f ca="1">SUMIF(Data!$T$2:$U$10178,$C124,Data!$V$2:$V$10178)</f>
        <v>0</v>
      </c>
      <c r="P124" s="69">
        <f>SUMIF(Data!$W$2:$W$10178,$C124,Data!$Y$2:$Y$10178)</f>
        <v>0</v>
      </c>
      <c r="Q124" s="69"/>
      <c r="R124" s="73"/>
      <c r="S124" s="119"/>
      <c r="T124" s="76"/>
      <c r="U124" s="142"/>
      <c r="V124" s="73"/>
      <c r="W124" s="73"/>
      <c r="X124" s="73"/>
      <c r="Y124" s="74"/>
      <c r="Z124" s="76"/>
    </row>
    <row r="125" spans="2:26" s="71" customFormat="1" ht="15.95" hidden="1" customHeight="1" thickTop="1" thickBot="1" x14ac:dyDescent="0.3">
      <c r="B125" s="76"/>
      <c r="C125" s="72">
        <v>9900000595</v>
      </c>
      <c r="D125" s="125">
        <f t="shared" si="5"/>
        <v>595</v>
      </c>
      <c r="E125" s="193" t="s">
        <v>105</v>
      </c>
      <c r="F125" s="193" t="s">
        <v>55</v>
      </c>
      <c r="G125" s="294">
        <v>2.9159999999999999</v>
      </c>
      <c r="H125" s="285">
        <f t="shared" ca="1" si="3"/>
        <v>0</v>
      </c>
      <c r="I125" s="194">
        <f t="shared" ca="1" si="4"/>
        <v>0</v>
      </c>
      <c r="J125" s="69">
        <f>SUMIF(Data!$H$2:$H$10178,$C125,Data!$D$2:$D$10178)</f>
        <v>0</v>
      </c>
      <c r="K125" s="69">
        <f>SUMIF(Data!$H$2:$H$10178,$C125,Data!$J$2:$J$10178)</f>
        <v>0</v>
      </c>
      <c r="L125" s="69">
        <f>SUMIF(Data!$K$2:$K$10178,$C125,Data!$M$2:$M$10178)</f>
        <v>0</v>
      </c>
      <c r="M125" s="69">
        <f>SUMIF(Data!$N$2:$N$10178,$C125,Data!$P$2:$P$10178)</f>
        <v>0</v>
      </c>
      <c r="N125" s="69">
        <f ca="1">SUMIF(Data!$Q$2:$R$10178,$C125,Data!$S$2:$S$10178)</f>
        <v>0</v>
      </c>
      <c r="O125" s="69">
        <f ca="1">SUMIF(Data!$T$2:$U$10178,$C125,Data!$V$2:$V$10178)</f>
        <v>0</v>
      </c>
      <c r="P125" s="69">
        <f>SUMIF(Data!$W$2:$W$10178,$C125,Data!$Y$2:$Y$10178)</f>
        <v>0</v>
      </c>
      <c r="Q125" s="69"/>
      <c r="R125" s="73"/>
      <c r="S125" s="119"/>
      <c r="T125" s="76"/>
      <c r="U125" s="142"/>
      <c r="V125" s="73"/>
      <c r="W125" s="73"/>
      <c r="X125" s="73"/>
      <c r="Y125" s="74"/>
      <c r="Z125" s="76"/>
    </row>
    <row r="126" spans="2:26" s="71" customFormat="1" ht="15.95" hidden="1" customHeight="1" thickTop="1" thickBot="1" x14ac:dyDescent="0.3">
      <c r="B126" s="76"/>
      <c r="C126" s="72">
        <v>9900000600</v>
      </c>
      <c r="D126" s="125">
        <f t="shared" si="5"/>
        <v>600</v>
      </c>
      <c r="E126" s="193" t="s">
        <v>127</v>
      </c>
      <c r="F126" s="193" t="s">
        <v>86</v>
      </c>
      <c r="G126" s="294">
        <v>0.77200000000000002</v>
      </c>
      <c r="H126" s="285">
        <f t="shared" ca="1" si="3"/>
        <v>0</v>
      </c>
      <c r="I126" s="194">
        <f t="shared" ca="1" si="4"/>
        <v>0</v>
      </c>
      <c r="J126" s="69">
        <f>SUMIF(Data!$H$2:$H$10178,$C126,Data!$D$2:$D$10178)</f>
        <v>0</v>
      </c>
      <c r="K126" s="69">
        <f>SUMIF(Data!$H$2:$H$10178,$C126,Data!$J$2:$J$10178)</f>
        <v>0</v>
      </c>
      <c r="L126" s="69">
        <f>SUMIF(Data!$K$2:$K$10178,$C126,Data!$M$2:$M$10178)</f>
        <v>0</v>
      </c>
      <c r="M126" s="69">
        <f>SUMIF(Data!$N$2:$N$10178,$C126,Data!$P$2:$P$10178)</f>
        <v>0</v>
      </c>
      <c r="N126" s="69">
        <f ca="1">SUMIF(Data!$Q$2:$R$10178,$C126,Data!$S$2:$S$10178)</f>
        <v>0</v>
      </c>
      <c r="O126" s="69">
        <f ca="1">SUMIF(Data!$T$2:$U$10178,$C126,Data!$V$2:$V$10178)</f>
        <v>0</v>
      </c>
      <c r="P126" s="69">
        <f>SUMIF(Data!$W$2:$W$10178,$C126,Data!$Y$2:$Y$10178)</f>
        <v>0</v>
      </c>
      <c r="Q126" s="69"/>
      <c r="R126" s="73"/>
      <c r="S126" s="119"/>
      <c r="T126" s="76"/>
      <c r="U126" s="142"/>
      <c r="V126" s="73"/>
      <c r="W126" s="73"/>
      <c r="X126" s="73"/>
      <c r="Y126" s="74"/>
      <c r="Z126" s="76"/>
    </row>
    <row r="127" spans="2:26" s="71" customFormat="1" ht="15.95" hidden="1" customHeight="1" thickTop="1" thickBot="1" x14ac:dyDescent="0.3">
      <c r="B127" s="76"/>
      <c r="C127" s="72">
        <v>9900000601</v>
      </c>
      <c r="D127" s="125">
        <f t="shared" si="5"/>
        <v>601</v>
      </c>
      <c r="E127" s="193" t="s">
        <v>135</v>
      </c>
      <c r="F127" s="193" t="s">
        <v>86</v>
      </c>
      <c r="G127" s="294">
        <v>0.05</v>
      </c>
      <c r="H127" s="285">
        <f t="shared" ca="1" si="3"/>
        <v>0</v>
      </c>
      <c r="I127" s="194">
        <f t="shared" ca="1" si="4"/>
        <v>0</v>
      </c>
      <c r="J127" s="69">
        <f>SUMIF(Data!$H$2:$H$10178,$C127,Data!$D$2:$D$10178)</f>
        <v>0</v>
      </c>
      <c r="K127" s="69">
        <f>SUMIF(Data!$H$2:$H$10178,$C127,Data!$J$2:$J$10178)</f>
        <v>0</v>
      </c>
      <c r="L127" s="69">
        <f>SUMIF(Data!$K$2:$K$10178,$C127,Data!$M$2:$M$10178)</f>
        <v>0</v>
      </c>
      <c r="M127" s="69">
        <f>SUMIF(Data!$N$2:$N$10178,$C127,Data!$P$2:$P$10178)</f>
        <v>0</v>
      </c>
      <c r="N127" s="69">
        <f ca="1">SUMIF(Data!$Q$2:$R$10178,$C127,Data!$S$2:$S$10178)</f>
        <v>0</v>
      </c>
      <c r="O127" s="69">
        <f ca="1">SUMIF(Data!$T$2:$U$10178,$C127,Data!$V$2:$V$10178)</f>
        <v>0</v>
      </c>
      <c r="P127" s="69">
        <f>SUMIF(Data!$W$2:$W$10178,$C127,Data!$Y$2:$Y$10178)</f>
        <v>0</v>
      </c>
      <c r="Q127" s="69"/>
      <c r="R127" s="73"/>
      <c r="S127" s="119"/>
      <c r="T127" s="76"/>
      <c r="U127" s="142"/>
      <c r="V127" s="73"/>
      <c r="W127" s="73"/>
      <c r="X127" s="73"/>
      <c r="Y127" s="74"/>
      <c r="Z127" s="76"/>
    </row>
    <row r="128" spans="2:26" s="71" customFormat="1" ht="15.95" hidden="1" customHeight="1" thickTop="1" thickBot="1" x14ac:dyDescent="0.3">
      <c r="B128" s="76"/>
      <c r="C128" s="72">
        <v>9900000647</v>
      </c>
      <c r="D128" s="125">
        <f t="shared" si="5"/>
        <v>647</v>
      </c>
      <c r="E128" s="193" t="s">
        <v>141</v>
      </c>
      <c r="F128" s="193" t="s">
        <v>55</v>
      </c>
      <c r="G128" s="294">
        <v>6.4</v>
      </c>
      <c r="H128" s="285">
        <f t="shared" ca="1" si="3"/>
        <v>0</v>
      </c>
      <c r="I128" s="194">
        <f t="shared" ca="1" si="4"/>
        <v>0</v>
      </c>
      <c r="J128" s="69">
        <f>SUMIF(Data!$H$2:$H$10178,$C128,Data!$D$2:$D$10178)</f>
        <v>0</v>
      </c>
      <c r="K128" s="69">
        <f>SUMIF(Data!$H$2:$H$10178,$C128,Data!$J$2:$J$10178)</f>
        <v>0</v>
      </c>
      <c r="L128" s="69">
        <f>SUMIF(Data!$K$2:$K$10178,$C128,Data!$M$2:$M$10178)</f>
        <v>0</v>
      </c>
      <c r="M128" s="69">
        <f>SUMIF(Data!$N$2:$N$10178,$C128,Data!$P$2:$P$10178)</f>
        <v>0</v>
      </c>
      <c r="N128" s="69">
        <f ca="1">SUMIF(Data!$Q$2:$R$10178,$C128,Data!$S$2:$S$10178)</f>
        <v>0</v>
      </c>
      <c r="O128" s="69">
        <f ca="1">SUMIF(Data!$T$2:$U$10178,$C128,Data!$V$2:$V$10178)</f>
        <v>0</v>
      </c>
      <c r="P128" s="69">
        <f>SUMIF(Data!$W$2:$W$10178,$C128,Data!$Y$2:$Y$10178)</f>
        <v>0</v>
      </c>
      <c r="Q128" s="69"/>
      <c r="R128" s="73"/>
      <c r="S128" s="119"/>
      <c r="T128" s="76"/>
      <c r="U128" s="142"/>
      <c r="V128" s="73"/>
      <c r="W128" s="73"/>
      <c r="X128" s="73"/>
      <c r="Y128" s="74"/>
      <c r="Z128" s="76"/>
    </row>
    <row r="129" spans="2:26" s="71" customFormat="1" ht="15.95" hidden="1" customHeight="1" thickTop="1" thickBot="1" x14ac:dyDescent="0.3">
      <c r="B129" s="76"/>
      <c r="C129" s="72">
        <v>9900000662</v>
      </c>
      <c r="D129" s="125">
        <f t="shared" si="5"/>
        <v>662</v>
      </c>
      <c r="E129" s="193" t="s">
        <v>124</v>
      </c>
      <c r="F129" s="193" t="s">
        <v>86</v>
      </c>
      <c r="G129" s="294">
        <v>3.25</v>
      </c>
      <c r="H129" s="285">
        <f t="shared" ca="1" si="3"/>
        <v>0</v>
      </c>
      <c r="I129" s="194">
        <f t="shared" ca="1" si="4"/>
        <v>0</v>
      </c>
      <c r="J129" s="69">
        <f>SUMIF(Data!$H$2:$H$10178,$C129,Data!$D$2:$D$10178)</f>
        <v>0</v>
      </c>
      <c r="K129" s="69">
        <f>SUMIF(Data!$H$2:$H$10178,$C129,Data!$J$2:$J$10178)</f>
        <v>0</v>
      </c>
      <c r="L129" s="69">
        <f>SUMIF(Data!$K$2:$K$10178,$C129,Data!$M$2:$M$10178)</f>
        <v>0</v>
      </c>
      <c r="M129" s="69">
        <f>SUMIF(Data!$N$2:$N$10178,$C129,Data!$P$2:$P$10178)</f>
        <v>0</v>
      </c>
      <c r="N129" s="69">
        <f ca="1">SUMIF(Data!$Q$2:$R$10178,$C129,Data!$S$2:$S$10178)</f>
        <v>0</v>
      </c>
      <c r="O129" s="69">
        <f ca="1">SUMIF(Data!$T$2:$U$10178,$C129,Data!$V$2:$V$10178)</f>
        <v>0</v>
      </c>
      <c r="P129" s="69">
        <f>SUMIF(Data!$W$2:$W$10178,$C129,Data!$Y$2:$Y$10178)</f>
        <v>0</v>
      </c>
      <c r="Q129" s="69"/>
      <c r="R129" s="73"/>
      <c r="S129" s="119"/>
      <c r="T129" s="76"/>
      <c r="U129" s="142"/>
      <c r="V129" s="73"/>
      <c r="W129" s="73"/>
      <c r="X129" s="73"/>
      <c r="Y129" s="74"/>
      <c r="Z129" s="76"/>
    </row>
    <row r="130" spans="2:26" s="71" customFormat="1" ht="15.95" hidden="1" customHeight="1" thickTop="1" thickBot="1" x14ac:dyDescent="0.3">
      <c r="B130" s="76"/>
      <c r="C130" s="72">
        <v>9900000670</v>
      </c>
      <c r="D130" s="125">
        <f t="shared" si="5"/>
        <v>670</v>
      </c>
      <c r="E130" s="193" t="s">
        <v>108</v>
      </c>
      <c r="F130" s="193" t="s">
        <v>55</v>
      </c>
      <c r="G130" s="294">
        <v>21.681000000000001</v>
      </c>
      <c r="H130" s="285">
        <f t="shared" ca="1" si="3"/>
        <v>0</v>
      </c>
      <c r="I130" s="194">
        <f t="shared" ca="1" si="4"/>
        <v>0</v>
      </c>
      <c r="J130" s="69">
        <f>SUMIF(Data!$H$2:$H$10178,$C130,Data!$D$2:$D$10178)</f>
        <v>0</v>
      </c>
      <c r="K130" s="69">
        <f>SUMIF(Data!$H$2:$H$10178,$C130,Data!$J$2:$J$10178)</f>
        <v>0</v>
      </c>
      <c r="L130" s="69">
        <f>SUMIF(Data!$K$2:$K$10178,$C130,Data!$M$2:$M$10178)</f>
        <v>0</v>
      </c>
      <c r="M130" s="69">
        <f>SUMIF(Data!$N$2:$N$10178,$C130,Data!$P$2:$P$10178)</f>
        <v>0</v>
      </c>
      <c r="N130" s="69">
        <f ca="1">SUMIF(Data!$Q$2:$R$10178,$C130,Data!$S$2:$S$10178)</f>
        <v>0</v>
      </c>
      <c r="O130" s="69">
        <f ca="1">SUMIF(Data!$T$2:$U$10178,$C130,Data!$V$2:$V$10178)</f>
        <v>0</v>
      </c>
      <c r="P130" s="69">
        <f>SUMIF(Data!$W$2:$W$10178,$C130,Data!$Y$2:$Y$10178)</f>
        <v>0</v>
      </c>
      <c r="Q130" s="69"/>
      <c r="R130" s="73"/>
      <c r="S130" s="119"/>
      <c r="T130" s="76"/>
      <c r="U130" s="142"/>
      <c r="V130" s="73"/>
      <c r="W130" s="73"/>
      <c r="X130" s="73"/>
      <c r="Y130" s="74"/>
      <c r="Z130" s="76"/>
    </row>
    <row r="131" spans="2:26" s="71" customFormat="1" ht="15.95" hidden="1" customHeight="1" thickTop="1" thickBot="1" x14ac:dyDescent="0.3">
      <c r="B131" s="76"/>
      <c r="C131" s="72">
        <v>9900000701</v>
      </c>
      <c r="D131" s="125">
        <f>C131-9900000000</f>
        <v>701</v>
      </c>
      <c r="E131" s="193" t="s">
        <v>91</v>
      </c>
      <c r="F131" s="193" t="s">
        <v>55</v>
      </c>
      <c r="G131" s="294">
        <v>40.548000000000002</v>
      </c>
      <c r="H131" s="285">
        <f t="shared" ca="1" si="3"/>
        <v>0</v>
      </c>
      <c r="I131" s="194">
        <f t="shared" ca="1" si="4"/>
        <v>0</v>
      </c>
      <c r="J131" s="69">
        <f>SUMIF(Data!$H$2:$H$10178,$C131,Data!$D$2:$D$10178)</f>
        <v>0</v>
      </c>
      <c r="K131" s="69">
        <f>SUMIF(Data!$H$2:$H$10178,$C131,Data!$J$2:$J$10178)</f>
        <v>0</v>
      </c>
      <c r="L131" s="69">
        <f>SUMIF(Data!$K$2:$K$10178,$C131,Data!$M$2:$M$10178)</f>
        <v>0</v>
      </c>
      <c r="M131" s="69">
        <f>SUMIF(Data!$N$2:$N$10178,$C131,Data!$P$2:$P$10178)</f>
        <v>0</v>
      </c>
      <c r="N131" s="69">
        <f ca="1">SUMIF(Data!$Q$2:$R$10178,$C131,Data!$S$2:$S$10178)</f>
        <v>0</v>
      </c>
      <c r="O131" s="69">
        <f ca="1">SUMIF(Data!$T$2:$U$10178,$C131,Data!$V$2:$V$10178)</f>
        <v>0</v>
      </c>
      <c r="P131" s="69">
        <f>SUMIF(Data!$W$2:$W$10178,$C131,Data!$Y$2:$Y$10178)</f>
        <v>0</v>
      </c>
      <c r="Q131" s="69"/>
      <c r="R131" s="73"/>
      <c r="S131" s="119"/>
      <c r="T131" s="76"/>
      <c r="U131" s="142"/>
      <c r="V131" s="73"/>
      <c r="W131" s="73"/>
      <c r="X131" s="73"/>
      <c r="Y131" s="74"/>
      <c r="Z131" s="76"/>
    </row>
    <row r="132" spans="2:26" s="71" customFormat="1" ht="15.95" hidden="1" customHeight="1" thickTop="1" thickBot="1" x14ac:dyDescent="0.3">
      <c r="B132" s="76"/>
      <c r="C132" s="72">
        <v>9900000702</v>
      </c>
      <c r="D132" s="125">
        <f>C132-9900000000</f>
        <v>702</v>
      </c>
      <c r="E132" s="193" t="s">
        <v>142</v>
      </c>
      <c r="F132" s="193" t="s">
        <v>55</v>
      </c>
      <c r="G132" s="294">
        <v>13.425000000000001</v>
      </c>
      <c r="H132" s="285">
        <f t="shared" ca="1" si="3"/>
        <v>0</v>
      </c>
      <c r="I132" s="194">
        <f t="shared" ca="1" si="4"/>
        <v>0</v>
      </c>
      <c r="J132" s="69">
        <f>SUMIF(Data!$H$2:$H$10178,$C132,Data!$D$2:$D$10178)</f>
        <v>0</v>
      </c>
      <c r="K132" s="69">
        <f>SUMIF(Data!$H$2:$H$10178,$C132,Data!$J$2:$J$10178)</f>
        <v>0</v>
      </c>
      <c r="L132" s="69">
        <f>SUMIF(Data!$K$2:$K$10178,$C132,Data!$M$2:$M$10178)</f>
        <v>0</v>
      </c>
      <c r="M132" s="69">
        <f>SUMIF(Data!$N$2:$N$10178,$C132,Data!$P$2:$P$10178)</f>
        <v>0</v>
      </c>
      <c r="N132" s="69">
        <f ca="1">SUMIF(Data!$Q$2:$R$10178,$C132,Data!$S$2:$S$10178)</f>
        <v>0</v>
      </c>
      <c r="O132" s="69">
        <f ca="1">SUMIF(Data!$T$2:$U$10178,$C132,Data!$V$2:$V$10178)</f>
        <v>0</v>
      </c>
      <c r="P132" s="69">
        <f>SUMIF(Data!$W$2:$W$10178,$C132,Data!$Y$2:$Y$10178)</f>
        <v>0</v>
      </c>
      <c r="Q132" s="69"/>
      <c r="R132" s="73"/>
      <c r="S132" s="119"/>
      <c r="T132" s="76"/>
      <c r="U132" s="142"/>
      <c r="V132" s="73"/>
      <c r="W132" s="73"/>
      <c r="X132" s="73"/>
      <c r="Y132" s="74"/>
      <c r="Z132" s="76"/>
    </row>
    <row r="133" spans="2:26" s="71" customFormat="1" ht="15.95" hidden="1" customHeight="1" thickTop="1" thickBot="1" x14ac:dyDescent="0.3">
      <c r="B133" s="76"/>
      <c r="C133" s="72">
        <v>9900000706</v>
      </c>
      <c r="D133" s="125">
        <f t="shared" ref="D133:D136" si="14">C133-9900000000</f>
        <v>706</v>
      </c>
      <c r="E133" s="193" t="s">
        <v>108</v>
      </c>
      <c r="F133" s="193" t="s">
        <v>55</v>
      </c>
      <c r="G133" s="294">
        <v>11.297000000000001</v>
      </c>
      <c r="H133" s="285">
        <f t="shared" ca="1" si="3"/>
        <v>0</v>
      </c>
      <c r="I133" s="194">
        <f t="shared" ca="1" si="4"/>
        <v>0</v>
      </c>
      <c r="J133" s="69">
        <f>SUMIF(Data!$H$2:$H$10178,$C133,Data!$D$2:$D$10178)</f>
        <v>0</v>
      </c>
      <c r="K133" s="69">
        <f>SUMIF(Data!$H$2:$H$10178,$C133,Data!$J$2:$J$10178)</f>
        <v>0</v>
      </c>
      <c r="L133" s="69">
        <f>SUMIF(Data!$K$2:$K$10178,$C133,Data!$M$2:$M$10178)</f>
        <v>0</v>
      </c>
      <c r="M133" s="69">
        <f>SUMIF(Data!$N$2:$N$10178,$C133,Data!$P$2:$P$10178)</f>
        <v>0</v>
      </c>
      <c r="N133" s="69">
        <f ca="1">SUMIF(Data!$Q$2:$R$10178,$C133,Data!$S$2:$S$10178)</f>
        <v>0</v>
      </c>
      <c r="O133" s="69">
        <f ca="1">SUMIF(Data!$T$2:$U$10178,$C133,Data!$V$2:$V$10178)</f>
        <v>0</v>
      </c>
      <c r="P133" s="69">
        <f>SUMIF(Data!$W$2:$W$10178,$C133,Data!$Y$2:$Y$10178)</f>
        <v>0</v>
      </c>
      <c r="Q133" s="69"/>
      <c r="R133" s="73"/>
      <c r="S133" s="119"/>
      <c r="T133" s="76"/>
      <c r="U133" s="142"/>
      <c r="V133" s="73"/>
      <c r="W133" s="73"/>
      <c r="X133" s="73"/>
      <c r="Y133" s="74"/>
      <c r="Z133" s="76"/>
    </row>
    <row r="134" spans="2:26" s="71" customFormat="1" ht="15.95" hidden="1" customHeight="1" thickTop="1" thickBot="1" x14ac:dyDescent="0.3">
      <c r="B134" s="76"/>
      <c r="C134" s="72">
        <v>9900000711</v>
      </c>
      <c r="D134" s="125">
        <f t="shared" si="14"/>
        <v>711</v>
      </c>
      <c r="E134" s="193" t="s">
        <v>91</v>
      </c>
      <c r="F134" s="193" t="s">
        <v>55</v>
      </c>
      <c r="G134" s="294">
        <v>61</v>
      </c>
      <c r="H134" s="285">
        <f t="shared" ref="H134:H136" ca="1" si="15">G134*I134</f>
        <v>0</v>
      </c>
      <c r="I134" s="194">
        <f t="shared" ref="I134:I136" ca="1" si="16">SUM(J134:P134)</f>
        <v>0</v>
      </c>
      <c r="J134" s="69">
        <f>SUMIF(Data!$H$2:$H$10178,$C134,Data!$D$2:$D$10178)</f>
        <v>0</v>
      </c>
      <c r="K134" s="69">
        <f>SUMIF(Data!$H$2:$H$10178,$C134,Data!$J$2:$J$10178)</f>
        <v>0</v>
      </c>
      <c r="L134" s="69">
        <f>SUMIF(Data!$K$2:$K$10178,$C134,Data!$M$2:$M$10178)</f>
        <v>0</v>
      </c>
      <c r="M134" s="69">
        <f>SUMIF(Data!$N$2:$N$10178,$C134,Data!$P$2:$P$10178)</f>
        <v>0</v>
      </c>
      <c r="N134" s="69">
        <f ca="1">SUMIF(Data!$Q$2:$R$10178,$C134,Data!$S$2:$S$10178)</f>
        <v>0</v>
      </c>
      <c r="O134" s="69">
        <f ca="1">SUMIF(Data!$T$2:$U$10178,$C134,Data!$V$2:$V$10178)</f>
        <v>0</v>
      </c>
      <c r="P134" s="69">
        <f>SUMIF(Data!$W$2:$W$10178,$C134,Data!$Y$2:$Y$10178)</f>
        <v>0</v>
      </c>
      <c r="Q134" s="69"/>
      <c r="R134" s="73"/>
      <c r="S134" s="119"/>
      <c r="T134" s="76"/>
      <c r="U134" s="142"/>
      <c r="V134" s="73"/>
      <c r="W134" s="73"/>
      <c r="X134" s="73"/>
      <c r="Y134" s="74"/>
      <c r="Z134" s="76"/>
    </row>
    <row r="135" spans="2:26" s="71" customFormat="1" ht="15.95" hidden="1" customHeight="1" thickTop="1" thickBot="1" x14ac:dyDescent="0.3">
      <c r="B135" s="76"/>
      <c r="C135" s="72">
        <v>9900000712</v>
      </c>
      <c r="D135" s="125">
        <f t="shared" si="14"/>
        <v>712</v>
      </c>
      <c r="E135" s="193" t="s">
        <v>142</v>
      </c>
      <c r="F135" s="193" t="s">
        <v>55</v>
      </c>
      <c r="G135" s="294">
        <v>15.5</v>
      </c>
      <c r="H135" s="285">
        <f t="shared" ca="1" si="15"/>
        <v>0</v>
      </c>
      <c r="I135" s="194">
        <f t="shared" ca="1" si="16"/>
        <v>0</v>
      </c>
      <c r="J135" s="69">
        <f>SUMIF(Data!$H$2:$H$10178,$C135,Data!$D$2:$D$10178)</f>
        <v>0</v>
      </c>
      <c r="K135" s="69">
        <f>SUMIF(Data!$H$2:$H$10178,$C135,Data!$J$2:$J$10178)</f>
        <v>0</v>
      </c>
      <c r="L135" s="69">
        <f>SUMIF(Data!$K$2:$K$10178,$C135,Data!$M$2:$M$10178)</f>
        <v>0</v>
      </c>
      <c r="M135" s="69">
        <f>SUMIF(Data!$N$2:$N$10178,$C135,Data!$P$2:$P$10178)</f>
        <v>0</v>
      </c>
      <c r="N135" s="69">
        <f ca="1">SUMIF(Data!$Q$2:$R$10178,$C135,Data!$S$2:$S$10178)</f>
        <v>0</v>
      </c>
      <c r="O135" s="69">
        <f ca="1">SUMIF(Data!$T$2:$U$10178,$C135,Data!$V$2:$V$10178)</f>
        <v>0</v>
      </c>
      <c r="P135" s="69">
        <f>SUMIF(Data!$W$2:$W$10178,$C135,Data!$Y$2:$Y$10178)</f>
        <v>0</v>
      </c>
      <c r="Q135" s="69"/>
      <c r="R135" s="73"/>
      <c r="S135" s="119"/>
      <c r="T135" s="76"/>
      <c r="U135" s="142"/>
      <c r="V135" s="73"/>
      <c r="W135" s="73"/>
      <c r="X135" s="73"/>
      <c r="Y135" s="74"/>
      <c r="Z135" s="76"/>
    </row>
    <row r="136" spans="2:26" s="71" customFormat="1" ht="15.95" hidden="1" customHeight="1" thickTop="1" thickBot="1" x14ac:dyDescent="0.3">
      <c r="B136" s="76"/>
      <c r="C136" s="72">
        <v>9900000713</v>
      </c>
      <c r="D136" s="125">
        <f t="shared" si="14"/>
        <v>713</v>
      </c>
      <c r="E136" s="193" t="s">
        <v>108</v>
      </c>
      <c r="F136" s="193" t="s">
        <v>55</v>
      </c>
      <c r="G136" s="294">
        <v>17</v>
      </c>
      <c r="H136" s="285">
        <f t="shared" ca="1" si="15"/>
        <v>0</v>
      </c>
      <c r="I136" s="194">
        <f t="shared" ca="1" si="16"/>
        <v>0</v>
      </c>
      <c r="J136" s="69">
        <f>SUMIF(Data!$H$2:$H$10178,$C136,Data!$D$2:$D$10178)</f>
        <v>0</v>
      </c>
      <c r="K136" s="69">
        <f>SUMIF(Data!$H$2:$H$10178,$C136,Data!$J$2:$J$10178)</f>
        <v>0</v>
      </c>
      <c r="L136" s="69">
        <f>SUMIF(Data!$K$2:$K$10178,$C136,Data!$M$2:$M$10178)</f>
        <v>0</v>
      </c>
      <c r="M136" s="69">
        <f>SUMIF(Data!$N$2:$N$10178,$C136,Data!$P$2:$P$10178)</f>
        <v>0</v>
      </c>
      <c r="N136" s="69">
        <f ca="1">SUMIF(Data!$Q$2:$R$10178,$C136,Data!$S$2:$S$10178)</f>
        <v>0</v>
      </c>
      <c r="O136" s="69">
        <f ca="1">SUMIF(Data!$T$2:$U$10178,$C136,Data!$V$2:$V$10178)</f>
        <v>0</v>
      </c>
      <c r="P136" s="69">
        <f>SUMIF(Data!$W$2:$W$10178,$C136,Data!$Y$2:$Y$10178)</f>
        <v>0</v>
      </c>
      <c r="Q136" s="69"/>
      <c r="R136" s="73"/>
      <c r="S136" s="119"/>
      <c r="T136" s="76"/>
      <c r="U136" s="142"/>
      <c r="V136" s="73"/>
      <c r="W136" s="73"/>
      <c r="X136" s="73"/>
      <c r="Y136" s="74"/>
      <c r="Z136" s="76"/>
    </row>
    <row r="137" spans="2:26" s="71" customFormat="1" ht="15.95" hidden="1" customHeight="1" thickTop="1" thickBot="1" x14ac:dyDescent="0.3">
      <c r="B137" s="76"/>
      <c r="C137" s="72">
        <v>9900000724</v>
      </c>
      <c r="D137" s="125">
        <f t="shared" si="5"/>
        <v>724</v>
      </c>
      <c r="E137" s="193" t="s">
        <v>91</v>
      </c>
      <c r="F137" s="193" t="s">
        <v>55</v>
      </c>
      <c r="G137" s="294">
        <v>72</v>
      </c>
      <c r="H137" s="285">
        <f t="shared" ca="1" si="3"/>
        <v>0</v>
      </c>
      <c r="I137" s="194">
        <f t="shared" ca="1" si="4"/>
        <v>0</v>
      </c>
      <c r="J137" s="69">
        <f>SUMIF(Data!$H$2:$H$10178,$C137,Data!$D$2:$D$10178)</f>
        <v>0</v>
      </c>
      <c r="K137" s="69">
        <f>SUMIF(Data!$H$2:$H$10178,$C137,Data!$J$2:$J$10178)</f>
        <v>0</v>
      </c>
      <c r="L137" s="69">
        <f>SUMIF(Data!$K$2:$K$10178,$C137,Data!$M$2:$M$10178)</f>
        <v>0</v>
      </c>
      <c r="M137" s="69">
        <f>SUMIF(Data!$N$2:$N$10178,$C137,Data!$P$2:$P$10178)</f>
        <v>0</v>
      </c>
      <c r="N137" s="69">
        <f ca="1">SUMIF(Data!$Q$2:$R$10178,$C137,Data!$S$2:$S$10178)</f>
        <v>0</v>
      </c>
      <c r="O137" s="69">
        <f ca="1">SUMIF(Data!$T$2:$U$10178,$C137,Data!$V$2:$V$10178)</f>
        <v>0</v>
      </c>
      <c r="P137" s="69">
        <f>SUMIF(Data!$W$2:$W$10178,$C137,Data!$Y$2:$Y$10178)</f>
        <v>0</v>
      </c>
      <c r="Q137" s="69"/>
      <c r="R137" s="73"/>
      <c r="S137" s="119"/>
      <c r="T137" s="76"/>
      <c r="U137" s="142"/>
      <c r="V137" s="73"/>
      <c r="W137" s="73"/>
      <c r="X137" s="73"/>
      <c r="Y137" s="74"/>
      <c r="Z137" s="76"/>
    </row>
    <row r="138" spans="2:26" s="71" customFormat="1" ht="15.95" hidden="1" customHeight="1" thickTop="1" thickBot="1" x14ac:dyDescent="0.3">
      <c r="B138" s="76"/>
      <c r="C138" s="72">
        <v>9900000725</v>
      </c>
      <c r="D138" s="125">
        <f t="shared" si="5"/>
        <v>725</v>
      </c>
      <c r="E138" s="193" t="s">
        <v>142</v>
      </c>
      <c r="F138" s="193" t="s">
        <v>55</v>
      </c>
      <c r="G138" s="294">
        <v>16</v>
      </c>
      <c r="H138" s="285">
        <f t="shared" ca="1" si="3"/>
        <v>0</v>
      </c>
      <c r="I138" s="194">
        <f t="shared" ca="1" si="4"/>
        <v>0</v>
      </c>
      <c r="J138" s="69">
        <f>SUMIF(Data!$H$2:$H$10178,$C138,Data!$D$2:$D$10178)</f>
        <v>0</v>
      </c>
      <c r="K138" s="69">
        <f>SUMIF(Data!$H$2:$H$10178,$C138,Data!$J$2:$J$10178)</f>
        <v>0</v>
      </c>
      <c r="L138" s="69">
        <f>SUMIF(Data!$K$2:$K$10178,$C138,Data!$M$2:$M$10178)</f>
        <v>0</v>
      </c>
      <c r="M138" s="69">
        <f>SUMIF(Data!$N$2:$N$10178,$C138,Data!$P$2:$P$10178)</f>
        <v>0</v>
      </c>
      <c r="N138" s="69">
        <f ca="1">SUMIF(Data!$Q$2:$R$10178,$C138,Data!$S$2:$S$10178)</f>
        <v>0</v>
      </c>
      <c r="O138" s="69">
        <f ca="1">SUMIF(Data!$T$2:$U$10178,$C138,Data!$V$2:$V$10178)</f>
        <v>0</v>
      </c>
      <c r="P138" s="69">
        <f>SUMIF(Data!$W$2:$W$10178,$C138,Data!$Y$2:$Y$10178)</f>
        <v>0</v>
      </c>
      <c r="Q138" s="69"/>
      <c r="R138" s="73"/>
      <c r="S138" s="119"/>
      <c r="T138" s="76"/>
      <c r="U138" s="142"/>
      <c r="V138" s="73"/>
      <c r="W138" s="73"/>
      <c r="X138" s="73"/>
      <c r="Y138" s="74"/>
      <c r="Z138" s="76"/>
    </row>
    <row r="139" spans="2:26" s="71" customFormat="1" ht="15.95" hidden="1" customHeight="1" thickTop="1" thickBot="1" x14ac:dyDescent="0.3">
      <c r="B139" s="76"/>
      <c r="C139" s="72">
        <v>9900000726</v>
      </c>
      <c r="D139" s="125">
        <f t="shared" si="5"/>
        <v>726</v>
      </c>
      <c r="E139" s="193" t="s">
        <v>143</v>
      </c>
      <c r="F139" s="193" t="s">
        <v>55</v>
      </c>
      <c r="G139" s="294">
        <v>19</v>
      </c>
      <c r="H139" s="285">
        <f t="shared" ca="1" si="3"/>
        <v>0</v>
      </c>
      <c r="I139" s="194">
        <f t="shared" ca="1" si="4"/>
        <v>0</v>
      </c>
      <c r="J139" s="69">
        <f>SUMIF(Data!$H$2:$H$10178,$C139,Data!$D$2:$D$10178)</f>
        <v>0</v>
      </c>
      <c r="K139" s="69">
        <f>SUMIF(Data!$H$2:$H$10178,$C139,Data!$J$2:$J$10178)</f>
        <v>0</v>
      </c>
      <c r="L139" s="69">
        <f>SUMIF(Data!$K$2:$K$10178,$C139,Data!$M$2:$M$10178)</f>
        <v>0</v>
      </c>
      <c r="M139" s="69">
        <f>SUMIF(Data!$N$2:$N$10178,$C139,Data!$P$2:$P$10178)</f>
        <v>0</v>
      </c>
      <c r="N139" s="69">
        <f ca="1">SUMIF(Data!$Q$2:$R$10178,$C139,Data!$S$2:$S$10178)</f>
        <v>0</v>
      </c>
      <c r="O139" s="69">
        <f ca="1">SUMIF(Data!$T$2:$U$10178,$C139,Data!$V$2:$V$10178)</f>
        <v>0</v>
      </c>
      <c r="P139" s="69">
        <f>SUMIF(Data!$W$2:$W$10178,$C139,Data!$Y$2:$Y$10178)</f>
        <v>0</v>
      </c>
      <c r="Q139" s="69"/>
      <c r="R139" s="73"/>
      <c r="S139" s="119"/>
      <c r="T139" s="76"/>
      <c r="U139" s="142"/>
      <c r="V139" s="73"/>
      <c r="W139" s="73"/>
      <c r="X139" s="73"/>
      <c r="Y139" s="74"/>
      <c r="Z139" s="76"/>
    </row>
    <row r="140" spans="2:26" s="71" customFormat="1" ht="15.95" hidden="1" customHeight="1" thickTop="1" thickBot="1" x14ac:dyDescent="0.3">
      <c r="B140" s="76"/>
      <c r="C140" s="72">
        <v>9900000727</v>
      </c>
      <c r="D140" s="125">
        <f t="shared" si="5"/>
        <v>727</v>
      </c>
      <c r="E140" s="193" t="s">
        <v>110</v>
      </c>
      <c r="F140" s="193" t="s">
        <v>101</v>
      </c>
      <c r="G140" s="294">
        <v>0.75</v>
      </c>
      <c r="H140" s="285">
        <f t="shared" ca="1" si="3"/>
        <v>0</v>
      </c>
      <c r="I140" s="194">
        <f t="shared" ca="1" si="4"/>
        <v>0</v>
      </c>
      <c r="J140" s="69">
        <f>SUMIF(Data!$H$2:$H$10178,$C140,Data!$D$2:$D$10178)</f>
        <v>0</v>
      </c>
      <c r="K140" s="69">
        <f>SUMIF(Data!$H$2:$H$10178,$C140,Data!$J$2:$J$10178)</f>
        <v>0</v>
      </c>
      <c r="L140" s="69">
        <f>SUMIF(Data!$K$2:$K$10178,$C140,Data!$M$2:$M$10178)</f>
        <v>0</v>
      </c>
      <c r="M140" s="69">
        <f>SUMIF(Data!$N$2:$N$10178,$C140,Data!$P$2:$P$10178)</f>
        <v>0</v>
      </c>
      <c r="N140" s="69">
        <f ca="1">SUMIF(Data!$Q$2:$R$10178,$C140,Data!$S$2:$S$10178)</f>
        <v>0</v>
      </c>
      <c r="O140" s="69">
        <f ca="1">SUMIF(Data!$T$2:$U$10178,$C140,Data!$V$2:$V$10178)</f>
        <v>0</v>
      </c>
      <c r="P140" s="69">
        <f>SUMIF(Data!$W$2:$W$10178,$C140,Data!$Y$2:$Y$10178)</f>
        <v>0</v>
      </c>
      <c r="Q140" s="69"/>
      <c r="R140" s="112"/>
      <c r="S140" s="119"/>
      <c r="T140" s="76"/>
      <c r="U140" s="142"/>
      <c r="V140" s="73"/>
      <c r="W140" s="73"/>
      <c r="X140" s="73"/>
      <c r="Y140" s="74"/>
      <c r="Z140" s="76"/>
    </row>
    <row r="141" spans="2:26" s="71" customFormat="1" ht="15.95" hidden="1" customHeight="1" thickTop="1" thickBot="1" x14ac:dyDescent="0.3">
      <c r="B141" s="76"/>
      <c r="C141" s="72">
        <v>9900000729</v>
      </c>
      <c r="D141" s="125">
        <f t="shared" si="5"/>
        <v>729</v>
      </c>
      <c r="E141" s="193" t="s">
        <v>111</v>
      </c>
      <c r="F141" s="193" t="s">
        <v>55</v>
      </c>
      <c r="G141" s="294">
        <v>12</v>
      </c>
      <c r="H141" s="285">
        <f t="shared" ca="1" si="3"/>
        <v>0</v>
      </c>
      <c r="I141" s="194">
        <f t="shared" ca="1" si="4"/>
        <v>0</v>
      </c>
      <c r="J141" s="69">
        <f>SUMIF(Data!$H$2:$H$10178,$C141,Data!$D$2:$D$10178)</f>
        <v>0</v>
      </c>
      <c r="K141" s="69">
        <f>SUMIF(Data!$H$2:$H$10178,$C141,Data!$J$2:$J$10178)</f>
        <v>0</v>
      </c>
      <c r="L141" s="69">
        <f>SUMIF(Data!$K$2:$K$10178,$C141,Data!$M$2:$M$10178)</f>
        <v>0</v>
      </c>
      <c r="M141" s="69">
        <f>SUMIF(Data!$N$2:$N$10178,$C141,Data!$P$2:$P$10178)</f>
        <v>0</v>
      </c>
      <c r="N141" s="69">
        <f ca="1">SUMIF(Data!$Q$2:$R$10178,$C141,Data!$S$2:$S$10178)</f>
        <v>0</v>
      </c>
      <c r="O141" s="69">
        <f ca="1">SUMIF(Data!$T$2:$U$10178,$C141,Data!$V$2:$V$10178)</f>
        <v>0</v>
      </c>
      <c r="P141" s="69">
        <f>SUMIF(Data!$W$2:$W$10178,$C141,Data!$Y$2:$Y$10178)</f>
        <v>0</v>
      </c>
      <c r="Q141" s="69"/>
      <c r="R141" s="112"/>
      <c r="S141" s="119"/>
      <c r="T141" s="76"/>
      <c r="U141" s="142"/>
      <c r="V141" s="73"/>
      <c r="W141" s="73"/>
      <c r="X141" s="73"/>
      <c r="Y141" s="74"/>
      <c r="Z141" s="76"/>
    </row>
    <row r="142" spans="2:26" s="71" customFormat="1" ht="15.95" hidden="1" customHeight="1" thickTop="1" thickBot="1" x14ac:dyDescent="0.3">
      <c r="B142" s="76"/>
      <c r="C142" s="72">
        <v>9900000737</v>
      </c>
      <c r="D142" s="125">
        <f t="shared" si="5"/>
        <v>737</v>
      </c>
      <c r="E142" s="193" t="s">
        <v>124</v>
      </c>
      <c r="F142" s="193" t="s">
        <v>86</v>
      </c>
      <c r="G142" s="294">
        <v>0.15</v>
      </c>
      <c r="H142" s="285">
        <f t="shared" ca="1" si="3"/>
        <v>0</v>
      </c>
      <c r="I142" s="194">
        <f t="shared" ca="1" si="4"/>
        <v>0</v>
      </c>
      <c r="J142" s="69">
        <f>SUMIF(Data!$H$2:$H$10178,$C142,Data!$D$2:$D$10178)</f>
        <v>0</v>
      </c>
      <c r="K142" s="69">
        <f>SUMIF(Data!$H$2:$H$10178,$C142,Data!$J$2:$J$10178)</f>
        <v>0</v>
      </c>
      <c r="L142" s="69">
        <f>SUMIF(Data!$K$2:$K$10178,$C142,Data!$M$2:$M$10178)</f>
        <v>0</v>
      </c>
      <c r="M142" s="69">
        <f>SUMIF(Data!$N$2:$N$10178,$C142,Data!$P$2:$P$10178)</f>
        <v>0</v>
      </c>
      <c r="N142" s="69">
        <f ca="1">SUMIF(Data!$Q$2:$R$10178,$C142,Data!$S$2:$S$10178)</f>
        <v>0</v>
      </c>
      <c r="O142" s="69">
        <f ca="1">SUMIF(Data!$T$2:$U$10178,$C142,Data!$V$2:$V$10178)</f>
        <v>0</v>
      </c>
      <c r="P142" s="69">
        <f>SUMIF(Data!$W$2:$W$10178,$C142,Data!$Y$2:$Y$10178)</f>
        <v>0</v>
      </c>
      <c r="Q142" s="69"/>
      <c r="R142" s="73"/>
      <c r="S142" s="119"/>
      <c r="T142" s="76"/>
      <c r="U142" s="142"/>
      <c r="V142" s="73"/>
      <c r="W142" s="73"/>
      <c r="X142" s="73"/>
      <c r="Y142" s="74"/>
      <c r="Z142" s="76"/>
    </row>
    <row r="143" spans="2:26" s="71" customFormat="1" ht="15.95" hidden="1" customHeight="1" thickTop="1" thickBot="1" x14ac:dyDescent="0.3">
      <c r="B143" s="76"/>
      <c r="C143" s="72">
        <v>9900000747</v>
      </c>
      <c r="D143" s="125">
        <f t="shared" si="5"/>
        <v>747</v>
      </c>
      <c r="E143" s="193" t="s">
        <v>105</v>
      </c>
      <c r="F143" s="193" t="s">
        <v>55</v>
      </c>
      <c r="G143" s="294">
        <v>2.2000000000000002</v>
      </c>
      <c r="H143" s="285">
        <f t="shared" ca="1" si="3"/>
        <v>0</v>
      </c>
      <c r="I143" s="194">
        <f t="shared" ca="1" si="4"/>
        <v>0</v>
      </c>
      <c r="J143" s="69">
        <f>SUMIF(Data!$H$2:$H$10178,$C143,Data!$D$2:$D$10178)</f>
        <v>0</v>
      </c>
      <c r="K143" s="69">
        <f>SUMIF(Data!$H$2:$H$10178,$C143,Data!$J$2:$J$10178)</f>
        <v>0</v>
      </c>
      <c r="L143" s="69">
        <f>SUMIF(Data!$K$2:$K$10178,$C143,Data!$M$2:$M$10178)</f>
        <v>0</v>
      </c>
      <c r="M143" s="69">
        <f>SUMIF(Data!$N$2:$N$10178,$C143,Data!$P$2:$P$10178)</f>
        <v>0</v>
      </c>
      <c r="N143" s="69">
        <f ca="1">SUMIF(Data!$Q$2:$R$10178,$C143,Data!$S$2:$S$10178)</f>
        <v>0</v>
      </c>
      <c r="O143" s="69">
        <f ca="1">SUMIF(Data!$T$2:$U$10178,$C143,Data!$V$2:$V$10178)</f>
        <v>0</v>
      </c>
      <c r="P143" s="69">
        <f>SUMIF(Data!$W$2:$W$10178,$C143,Data!$Y$2:$Y$10178)</f>
        <v>0</v>
      </c>
      <c r="Q143" s="69"/>
      <c r="R143" s="73"/>
      <c r="S143" s="119"/>
      <c r="T143" s="76"/>
      <c r="U143" s="142"/>
      <c r="V143" s="73"/>
      <c r="W143" s="73"/>
      <c r="X143" s="73"/>
      <c r="Y143" s="74"/>
      <c r="Z143" s="76"/>
    </row>
    <row r="144" spans="2:26" s="71" customFormat="1" ht="15.95" hidden="1" customHeight="1" thickTop="1" thickBot="1" x14ac:dyDescent="0.3">
      <c r="B144" s="76"/>
      <c r="C144" s="72">
        <v>9900020750</v>
      </c>
      <c r="D144" s="125">
        <v>750</v>
      </c>
      <c r="E144" s="193" t="s">
        <v>144</v>
      </c>
      <c r="F144" s="193" t="s">
        <v>86</v>
      </c>
      <c r="G144" s="294">
        <v>1.52</v>
      </c>
      <c r="H144" s="285">
        <f t="shared" ca="1" si="3"/>
        <v>0</v>
      </c>
      <c r="I144" s="194">
        <f t="shared" ca="1" si="4"/>
        <v>0</v>
      </c>
      <c r="J144" s="69">
        <f>SUMIF(Data!$H$2:$H$10178,$C144,Data!$D$2:$D$10178)</f>
        <v>0</v>
      </c>
      <c r="K144" s="69">
        <f>SUMIF(Data!$H$2:$H$10178,$C144,Data!$J$2:$J$10178)</f>
        <v>0</v>
      </c>
      <c r="L144" s="69">
        <f>SUMIF(Data!$K$2:$K$10178,$C144,Data!$M$2:$M$10178)</f>
        <v>0</v>
      </c>
      <c r="M144" s="69">
        <f>SUMIF(Data!$N$2:$N$10178,$C144,Data!$P$2:$P$10178)</f>
        <v>0</v>
      </c>
      <c r="N144" s="69">
        <f ca="1">SUMIF(Data!$Q$2:$R$10178,$C144,Data!$S$2:$S$10178)</f>
        <v>0</v>
      </c>
      <c r="O144" s="69">
        <f ca="1">SUMIF(Data!$T$2:$U$10178,$C144,Data!$V$2:$V$10178)</f>
        <v>0</v>
      </c>
      <c r="P144" s="69">
        <f>SUMIF(Data!$W$2:$W$10178,$C144,Data!$Y$2:$Y$10178)</f>
        <v>0</v>
      </c>
      <c r="Q144" s="69"/>
      <c r="R144" s="112"/>
      <c r="S144" s="119"/>
      <c r="T144" s="76"/>
      <c r="U144" s="142"/>
      <c r="V144" s="73"/>
      <c r="W144" s="73"/>
      <c r="X144" s="73"/>
      <c r="Y144" s="74"/>
      <c r="Z144" s="76"/>
    </row>
    <row r="145" spans="2:26" s="71" customFormat="1" ht="15.95" hidden="1" customHeight="1" thickTop="1" thickBot="1" x14ac:dyDescent="0.3">
      <c r="B145" s="76"/>
      <c r="C145" s="72">
        <v>9900000751</v>
      </c>
      <c r="D145" s="125">
        <f t="shared" si="5"/>
        <v>751</v>
      </c>
      <c r="E145" s="193" t="s">
        <v>135</v>
      </c>
      <c r="F145" s="193" t="s">
        <v>86</v>
      </c>
      <c r="G145" s="294">
        <v>0.45</v>
      </c>
      <c r="H145" s="285">
        <f t="shared" ca="1" si="3"/>
        <v>0</v>
      </c>
      <c r="I145" s="194">
        <f t="shared" ca="1" si="4"/>
        <v>0</v>
      </c>
      <c r="J145" s="69">
        <f>SUMIF(Data!$H$2:$H$10178,$C145,Data!$D$2:$D$10178)</f>
        <v>0</v>
      </c>
      <c r="K145" s="69">
        <f>SUMIF(Data!$H$2:$H$10178,$C145,Data!$J$2:$J$10178)</f>
        <v>0</v>
      </c>
      <c r="L145" s="69">
        <f>SUMIF(Data!$K$2:$K$10178,$C145,Data!$M$2:$M$10178)</f>
        <v>0</v>
      </c>
      <c r="M145" s="69">
        <f>SUMIF(Data!$N$2:$N$10178,$C145,Data!$P$2:$P$10178)</f>
        <v>0</v>
      </c>
      <c r="N145" s="69">
        <f ca="1">SUMIF(Data!$Q$2:$R$10178,$C145,Data!$S$2:$S$10178)</f>
        <v>0</v>
      </c>
      <c r="O145" s="69">
        <f ca="1">SUMIF(Data!$T$2:$U$10178,$C145,Data!$V$2:$V$10178)</f>
        <v>0</v>
      </c>
      <c r="P145" s="69">
        <f>SUMIF(Data!$W$2:$W$10178,$C145,Data!$Y$2:$Y$10178)</f>
        <v>0</v>
      </c>
      <c r="Q145" s="69"/>
      <c r="R145" s="112"/>
      <c r="S145" s="119"/>
      <c r="T145" s="76"/>
      <c r="U145" s="142"/>
      <c r="V145" s="73"/>
      <c r="W145" s="73"/>
      <c r="X145" s="73"/>
      <c r="Y145" s="74"/>
      <c r="Z145" s="76"/>
    </row>
    <row r="146" spans="2:26" s="71" customFormat="1" ht="15.95" hidden="1" customHeight="1" thickTop="1" thickBot="1" x14ac:dyDescent="0.3">
      <c r="B146" s="76"/>
      <c r="C146" s="72">
        <v>9900020757</v>
      </c>
      <c r="D146" s="125">
        <v>757</v>
      </c>
      <c r="E146" s="193" t="s">
        <v>145</v>
      </c>
      <c r="F146" s="193" t="s">
        <v>86</v>
      </c>
      <c r="G146" s="294">
        <v>1.2</v>
      </c>
      <c r="H146" s="285">
        <f t="shared" ca="1" si="3"/>
        <v>0</v>
      </c>
      <c r="I146" s="194">
        <f t="shared" ca="1" si="4"/>
        <v>0</v>
      </c>
      <c r="J146" s="69">
        <f>SUMIF(Data!$H$2:$H$10178,$C146,Data!$D$2:$D$10178)</f>
        <v>0</v>
      </c>
      <c r="K146" s="69">
        <f>SUMIF(Data!$H$2:$H$10178,$C146,Data!$J$2:$J$10178)</f>
        <v>0</v>
      </c>
      <c r="L146" s="69">
        <f>SUMIF(Data!$K$2:$K$10178,$C146,Data!$M$2:$M$10178)</f>
        <v>0</v>
      </c>
      <c r="M146" s="69">
        <f>SUMIF(Data!$N$2:$N$10178,$C146,Data!$P$2:$P$10178)</f>
        <v>0</v>
      </c>
      <c r="N146" s="69">
        <f ca="1">SUMIF(Data!$Q$2:$R$10178,$C146,Data!$S$2:$S$10178)</f>
        <v>0</v>
      </c>
      <c r="O146" s="69">
        <f ca="1">SUMIF(Data!$T$2:$U$10178,$C146,Data!$V$2:$V$10178)</f>
        <v>0</v>
      </c>
      <c r="P146" s="69">
        <f>SUMIF(Data!$W$2:$W$10178,$C146,Data!$Y$2:$Y$10178)</f>
        <v>0</v>
      </c>
      <c r="Q146" s="69"/>
      <c r="R146" s="112"/>
      <c r="S146" s="119"/>
      <c r="T146" s="76"/>
      <c r="U146" s="142"/>
      <c r="V146" s="73"/>
      <c r="W146" s="73"/>
      <c r="X146" s="73"/>
      <c r="Y146" s="74"/>
      <c r="Z146" s="76"/>
    </row>
    <row r="147" spans="2:26" s="71" customFormat="1" ht="15.95" hidden="1" customHeight="1" thickTop="1" thickBot="1" x14ac:dyDescent="0.3">
      <c r="B147" s="76"/>
      <c r="C147" s="72">
        <v>9900000766</v>
      </c>
      <c r="D147" s="125">
        <v>766</v>
      </c>
      <c r="E147" s="193" t="s">
        <v>146</v>
      </c>
      <c r="F147" s="193" t="s">
        <v>86</v>
      </c>
      <c r="G147" s="294">
        <v>0.01</v>
      </c>
      <c r="H147" s="285">
        <f t="shared" ca="1" si="3"/>
        <v>0</v>
      </c>
      <c r="I147" s="194">
        <f t="shared" ca="1" si="4"/>
        <v>0</v>
      </c>
      <c r="J147" s="69">
        <f>SUMIF(Data!$H$2:$H$10178,$C147,Data!$D$2:$D$10178)</f>
        <v>0</v>
      </c>
      <c r="K147" s="69">
        <f>SUMIF(Data!$H$2:$H$10178,$C147,Data!$J$2:$J$10178)</f>
        <v>0</v>
      </c>
      <c r="L147" s="69">
        <f>SUMIF(Data!$K$2:$K$10178,$C147,Data!$M$2:$M$10178)</f>
        <v>0</v>
      </c>
      <c r="M147" s="69">
        <f>SUMIF(Data!$N$2:$N$10178,$C147,Data!$P$2:$P$10178)</f>
        <v>0</v>
      </c>
      <c r="N147" s="69">
        <f ca="1">SUMIF(Data!$Q$2:$R$10178,$C147,Data!$S$2:$S$10178)</f>
        <v>0</v>
      </c>
      <c r="O147" s="69">
        <f ca="1">SUMIF(Data!$T$2:$U$10178,$C147,Data!$V$2:$V$10178)</f>
        <v>0</v>
      </c>
      <c r="P147" s="69">
        <f>SUMIF(Data!$W$2:$W$10178,$C147,Data!$Y$2:$Y$10178)</f>
        <v>0</v>
      </c>
      <c r="Q147" s="69"/>
      <c r="R147" s="73"/>
      <c r="S147" s="119"/>
      <c r="T147" s="76"/>
      <c r="U147" s="142"/>
      <c r="V147" s="73"/>
      <c r="W147" s="73"/>
      <c r="X147" s="73"/>
      <c r="Y147" s="74"/>
      <c r="Z147" s="76"/>
    </row>
    <row r="148" spans="2:26" s="71" customFormat="1" ht="15.95" hidden="1" customHeight="1" thickTop="1" thickBot="1" x14ac:dyDescent="0.3">
      <c r="B148" s="76"/>
      <c r="C148" s="72">
        <v>9900020780</v>
      </c>
      <c r="D148" s="125">
        <v>780</v>
      </c>
      <c r="E148" s="193" t="s">
        <v>147</v>
      </c>
      <c r="F148" s="193" t="s">
        <v>86</v>
      </c>
      <c r="G148" s="294">
        <v>2.91</v>
      </c>
      <c r="H148" s="285">
        <f t="shared" ca="1" si="3"/>
        <v>0</v>
      </c>
      <c r="I148" s="194">
        <f t="shared" ca="1" si="4"/>
        <v>0</v>
      </c>
      <c r="J148" s="69">
        <f>SUMIF(Data!$H$2:$H$10178,$C148,Data!$D$2:$D$10178)</f>
        <v>0</v>
      </c>
      <c r="K148" s="69">
        <f>SUMIF(Data!$H$2:$H$10178,$C148,Data!$J$2:$J$10178)</f>
        <v>0</v>
      </c>
      <c r="L148" s="69">
        <f>SUMIF(Data!$K$2:$K$10178,$C148,Data!$M$2:$M$10178)</f>
        <v>0</v>
      </c>
      <c r="M148" s="69">
        <f>SUMIF(Data!$N$2:$N$10178,$C148,Data!$P$2:$P$10178)</f>
        <v>0</v>
      </c>
      <c r="N148" s="69">
        <f ca="1">SUMIF(Data!$Q$2:$R$10178,$C148,Data!$S$2:$S$10178)</f>
        <v>0</v>
      </c>
      <c r="O148" s="69">
        <f ca="1">SUMIF(Data!$T$2:$U$10178,$C148,Data!$V$2:$V$10178)</f>
        <v>0</v>
      </c>
      <c r="P148" s="69">
        <f>SUMIF(Data!$W$2:$W$10178,$C148,Data!$Y$2:$Y$10178)</f>
        <v>0</v>
      </c>
      <c r="Q148" s="69"/>
      <c r="R148" s="73"/>
      <c r="S148" s="119"/>
      <c r="T148" s="76"/>
      <c r="U148" s="142"/>
      <c r="V148" s="73"/>
      <c r="W148" s="73"/>
      <c r="X148" s="73"/>
      <c r="Y148" s="74"/>
      <c r="Z148" s="76"/>
    </row>
    <row r="149" spans="2:26" s="71" customFormat="1" ht="15.95" hidden="1" customHeight="1" thickTop="1" thickBot="1" x14ac:dyDescent="0.3">
      <c r="B149" s="76"/>
      <c r="C149" s="72">
        <v>9900000781</v>
      </c>
      <c r="D149" s="125">
        <f t="shared" si="5"/>
        <v>781</v>
      </c>
      <c r="E149" s="193" t="s">
        <v>135</v>
      </c>
      <c r="F149" s="193" t="s">
        <v>86</v>
      </c>
      <c r="G149" s="294">
        <v>0.82</v>
      </c>
      <c r="H149" s="285">
        <f t="shared" ca="1" si="3"/>
        <v>0</v>
      </c>
      <c r="I149" s="194">
        <f t="shared" ca="1" si="4"/>
        <v>0</v>
      </c>
      <c r="J149" s="69">
        <f>SUMIF(Data!$H$2:$H$10178,$C149,Data!$D$2:$D$10178)</f>
        <v>0</v>
      </c>
      <c r="K149" s="69">
        <f>SUMIF(Data!$H$2:$H$10178,$C149,Data!$J$2:$J$10178)</f>
        <v>0</v>
      </c>
      <c r="L149" s="69">
        <f>SUMIF(Data!$K$2:$K$10178,$C149,Data!$M$2:$M$10178)</f>
        <v>0</v>
      </c>
      <c r="M149" s="69">
        <f>SUMIF(Data!$N$2:$N$10178,$C149,Data!$P$2:$P$10178)</f>
        <v>0</v>
      </c>
      <c r="N149" s="69">
        <f ca="1">SUMIF(Data!$Q$2:$R$10178,$C149,Data!$S$2:$S$10178)</f>
        <v>0</v>
      </c>
      <c r="O149" s="69">
        <f ca="1">SUMIF(Data!$T$2:$U$10178,$C149,Data!$V$2:$V$10178)</f>
        <v>0</v>
      </c>
      <c r="P149" s="69">
        <f>SUMIF(Data!$W$2:$W$10178,$C149,Data!$Y$2:$Y$10178)</f>
        <v>0</v>
      </c>
      <c r="Q149" s="69"/>
      <c r="R149" s="73"/>
      <c r="S149" s="119"/>
      <c r="T149" s="76"/>
      <c r="U149" s="142"/>
      <c r="V149" s="73"/>
      <c r="W149" s="73"/>
      <c r="X149" s="73"/>
      <c r="Y149" s="74"/>
      <c r="Z149" s="76"/>
    </row>
    <row r="150" spans="2:26" s="71" customFormat="1" ht="15.95" hidden="1" customHeight="1" thickTop="1" thickBot="1" x14ac:dyDescent="0.3">
      <c r="B150" s="76"/>
      <c r="C150" s="72">
        <v>9900020787</v>
      </c>
      <c r="D150" s="125">
        <v>787</v>
      </c>
      <c r="E150" s="193" t="s">
        <v>147</v>
      </c>
      <c r="F150" s="193" t="s">
        <v>86</v>
      </c>
      <c r="G150" s="294">
        <v>2.12</v>
      </c>
      <c r="H150" s="285">
        <f t="shared" ref="H150:H218" ca="1" si="17">G150*I150</f>
        <v>0</v>
      </c>
      <c r="I150" s="194">
        <f t="shared" ref="I150:I218" ca="1" si="18">SUM(J150:P150)</f>
        <v>0</v>
      </c>
      <c r="J150" s="69">
        <f>SUMIF(Data!$H$2:$H$10178,$C150,Data!$D$2:$D$10178)</f>
        <v>0</v>
      </c>
      <c r="K150" s="69">
        <f>SUMIF(Data!$H$2:$H$10178,$C150,Data!$J$2:$J$10178)</f>
        <v>0</v>
      </c>
      <c r="L150" s="69">
        <f>SUMIF(Data!$K$2:$K$10178,$C150,Data!$M$2:$M$10178)</f>
        <v>0</v>
      </c>
      <c r="M150" s="69">
        <f>SUMIF(Data!$N$2:$N$10178,$C150,Data!$P$2:$P$10178)</f>
        <v>0</v>
      </c>
      <c r="N150" s="69">
        <f ca="1">SUMIF(Data!$Q$2:$R$10178,$C150,Data!$S$2:$S$10178)</f>
        <v>0</v>
      </c>
      <c r="O150" s="69">
        <f ca="1">SUMIF(Data!$T$2:$U$10178,$C150,Data!$V$2:$V$10178)</f>
        <v>0</v>
      </c>
      <c r="P150" s="69">
        <f>SUMIF(Data!$W$2:$W$10178,$C150,Data!$Y$2:$Y$10178)</f>
        <v>0</v>
      </c>
      <c r="Q150" s="69"/>
      <c r="R150" s="73"/>
      <c r="S150" s="119"/>
      <c r="T150" s="76"/>
      <c r="U150" s="142"/>
      <c r="V150" s="73"/>
      <c r="W150" s="73"/>
      <c r="X150" s="73"/>
      <c r="Y150" s="74"/>
      <c r="Z150" s="76"/>
    </row>
    <row r="151" spans="2:26" s="71" customFormat="1" ht="15.95" hidden="1" customHeight="1" thickTop="1" thickBot="1" x14ac:dyDescent="0.3">
      <c r="B151" s="76"/>
      <c r="C151" s="72">
        <v>9900020790</v>
      </c>
      <c r="D151" s="125">
        <v>790</v>
      </c>
      <c r="E151" s="193" t="s">
        <v>148</v>
      </c>
      <c r="F151" s="193" t="s">
        <v>86</v>
      </c>
      <c r="G151" s="294">
        <v>4</v>
      </c>
      <c r="H151" s="285">
        <f t="shared" ca="1" si="17"/>
        <v>0</v>
      </c>
      <c r="I151" s="194">
        <f t="shared" ca="1" si="18"/>
        <v>0</v>
      </c>
      <c r="J151" s="69">
        <f>SUMIF(Data!$H$2:$H$10178,$C151,Data!$D$2:$D$10178)</f>
        <v>0</v>
      </c>
      <c r="K151" s="69">
        <f>SUMIF(Data!$H$2:$H$10178,$C151,Data!$J$2:$J$10178)</f>
        <v>0</v>
      </c>
      <c r="L151" s="69">
        <f>SUMIF(Data!$K$2:$K$10178,$C151,Data!$M$2:$M$10178)</f>
        <v>0</v>
      </c>
      <c r="M151" s="69">
        <f>SUMIF(Data!$N$2:$N$10178,$C151,Data!$P$2:$P$10178)</f>
        <v>0</v>
      </c>
      <c r="N151" s="69">
        <f ca="1">SUMIF(Data!$Q$2:$R$10178,$C151,Data!$S$2:$S$10178)</f>
        <v>0</v>
      </c>
      <c r="O151" s="69">
        <f ca="1">SUMIF(Data!$T$2:$U$10178,$C151,Data!$V$2:$V$10178)</f>
        <v>0</v>
      </c>
      <c r="P151" s="69">
        <f>SUMIF(Data!$W$2:$W$10178,$C151,Data!$Y$2:$Y$10178)</f>
        <v>0</v>
      </c>
      <c r="Q151" s="69"/>
      <c r="R151" s="73"/>
      <c r="S151" s="119"/>
      <c r="T151" s="76"/>
      <c r="U151" s="142"/>
      <c r="V151" s="73"/>
      <c r="W151" s="73"/>
      <c r="X151" s="73"/>
      <c r="Y151" s="74"/>
      <c r="Z151" s="76"/>
    </row>
    <row r="152" spans="2:26" s="71" customFormat="1" ht="15.95" hidden="1" customHeight="1" thickTop="1" thickBot="1" x14ac:dyDescent="0.3">
      <c r="B152" s="76"/>
      <c r="C152" s="72">
        <v>9900000791</v>
      </c>
      <c r="D152" s="125">
        <f t="shared" si="5"/>
        <v>791</v>
      </c>
      <c r="E152" s="193" t="s">
        <v>135</v>
      </c>
      <c r="F152" s="193" t="s">
        <v>86</v>
      </c>
      <c r="G152" s="294">
        <v>1.5</v>
      </c>
      <c r="H152" s="285">
        <f t="shared" ca="1" si="17"/>
        <v>0</v>
      </c>
      <c r="I152" s="194">
        <f t="shared" ca="1" si="18"/>
        <v>0</v>
      </c>
      <c r="J152" s="69">
        <f>SUMIF(Data!$H$2:$H$10178,$C152,Data!$D$2:$D$10178)</f>
        <v>0</v>
      </c>
      <c r="K152" s="69">
        <f>SUMIF(Data!$H$2:$H$10178,$C152,Data!$J$2:$J$10178)</f>
        <v>0</v>
      </c>
      <c r="L152" s="69">
        <f>SUMIF(Data!$K$2:$K$10178,$C152,Data!$M$2:$M$10178)</f>
        <v>0</v>
      </c>
      <c r="M152" s="69">
        <f>SUMIF(Data!$N$2:$N$10178,$C152,Data!$P$2:$P$10178)</f>
        <v>0</v>
      </c>
      <c r="N152" s="69">
        <f ca="1">SUMIF(Data!$Q$2:$R$10178,$C152,Data!$S$2:$S$10178)</f>
        <v>0</v>
      </c>
      <c r="O152" s="69">
        <f ca="1">SUMIF(Data!$T$2:$U$10178,$C152,Data!$V$2:$V$10178)</f>
        <v>0</v>
      </c>
      <c r="P152" s="69">
        <f>SUMIF(Data!$W$2:$W$10178,$C152,Data!$Y$2:$Y$10178)</f>
        <v>0</v>
      </c>
      <c r="Q152" s="69"/>
      <c r="R152" s="73"/>
      <c r="S152" s="119"/>
      <c r="T152" s="76"/>
      <c r="U152" s="142"/>
      <c r="V152" s="73"/>
      <c r="W152" s="73"/>
      <c r="X152" s="73"/>
      <c r="Y152" s="74"/>
      <c r="Z152" s="76"/>
    </row>
    <row r="153" spans="2:26" s="71" customFormat="1" ht="15.95" hidden="1" customHeight="1" thickTop="1" thickBot="1" x14ac:dyDescent="0.3">
      <c r="B153" s="76"/>
      <c r="C153" s="72">
        <v>9900000798</v>
      </c>
      <c r="D153" s="125">
        <f t="shared" si="5"/>
        <v>798</v>
      </c>
      <c r="E153" s="193" t="s">
        <v>112</v>
      </c>
      <c r="F153" s="193" t="s">
        <v>86</v>
      </c>
      <c r="G153" s="294">
        <v>3.5</v>
      </c>
      <c r="H153" s="285">
        <f t="shared" ca="1" si="17"/>
        <v>0</v>
      </c>
      <c r="I153" s="194">
        <f t="shared" ca="1" si="18"/>
        <v>0</v>
      </c>
      <c r="J153" s="69">
        <f>SUMIF(Data!$H$2:$H$10178,$C153,Data!$D$2:$D$10178)</f>
        <v>0</v>
      </c>
      <c r="K153" s="69">
        <f>SUMIF(Data!$H$2:$H$10178,$C153,Data!$J$2:$J$10178)</f>
        <v>0</v>
      </c>
      <c r="L153" s="69">
        <f>SUMIF(Data!$K$2:$K$10178,$C153,Data!$M$2:$M$10178)</f>
        <v>0</v>
      </c>
      <c r="M153" s="69">
        <f>SUMIF(Data!$N$2:$N$10178,$C153,Data!$P$2:$P$10178)</f>
        <v>0</v>
      </c>
      <c r="N153" s="69">
        <f ca="1">SUMIF(Data!$Q$2:$R$10178,$C153,Data!$S$2:$S$10178)</f>
        <v>0</v>
      </c>
      <c r="O153" s="69">
        <f ca="1">SUMIF(Data!$T$2:$U$10178,$C153,Data!$V$2:$V$10178)</f>
        <v>0</v>
      </c>
      <c r="P153" s="69">
        <f>SUMIF(Data!$W$2:$W$10178,$C153,Data!$Y$2:$Y$10178)</f>
        <v>0</v>
      </c>
      <c r="Q153" s="69"/>
      <c r="R153" s="73"/>
      <c r="S153" s="119"/>
      <c r="T153" s="76"/>
      <c r="U153" s="142"/>
      <c r="V153" s="73"/>
      <c r="W153" s="73"/>
      <c r="X153" s="73"/>
      <c r="Y153" s="74"/>
      <c r="Z153" s="76"/>
    </row>
    <row r="154" spans="2:26" s="71" customFormat="1" ht="15.95" hidden="1" customHeight="1" thickTop="1" thickBot="1" x14ac:dyDescent="0.3">
      <c r="B154" s="76"/>
      <c r="C154" s="72">
        <v>9900020800</v>
      </c>
      <c r="D154" s="125">
        <v>800</v>
      </c>
      <c r="E154" s="193" t="s">
        <v>149</v>
      </c>
      <c r="F154" s="193" t="s">
        <v>86</v>
      </c>
      <c r="G154" s="294">
        <v>2.84</v>
      </c>
      <c r="H154" s="285">
        <f t="shared" ca="1" si="17"/>
        <v>0</v>
      </c>
      <c r="I154" s="194">
        <f t="shared" ca="1" si="18"/>
        <v>0</v>
      </c>
      <c r="J154" s="69">
        <f>SUMIF(Data!$H$2:$H$10178,$C154,Data!$D$2:$D$10178)</f>
        <v>0</v>
      </c>
      <c r="K154" s="69">
        <f>SUMIF(Data!$H$2:$H$10178,$C154,Data!$J$2:$J$10178)</f>
        <v>0</v>
      </c>
      <c r="L154" s="69">
        <f>SUMIF(Data!$K$2:$K$10178,$C154,Data!$M$2:$M$10178)</f>
        <v>0</v>
      </c>
      <c r="M154" s="69">
        <f>SUMIF(Data!$N$2:$N$10178,$C154,Data!$P$2:$P$10178)</f>
        <v>0</v>
      </c>
      <c r="N154" s="69">
        <f ca="1">SUMIF(Data!$Q$2:$R$10178,$C154,Data!$S$2:$S$10178)</f>
        <v>0</v>
      </c>
      <c r="O154" s="69">
        <f ca="1">SUMIF(Data!$T$2:$U$10178,$C154,Data!$V$2:$V$10178)</f>
        <v>0</v>
      </c>
      <c r="P154" s="69">
        <f>SUMIF(Data!$W$2:$W$10178,$C154,Data!$Y$2:$Y$10178)</f>
        <v>0</v>
      </c>
      <c r="Q154" s="69"/>
      <c r="R154" s="73"/>
      <c r="S154" s="119"/>
      <c r="T154" s="76"/>
      <c r="U154" s="142"/>
      <c r="V154" s="73"/>
      <c r="W154" s="73"/>
      <c r="X154" s="73"/>
      <c r="Y154" s="74"/>
      <c r="Z154" s="76"/>
    </row>
    <row r="155" spans="2:26" s="71" customFormat="1" ht="15.95" hidden="1" customHeight="1" thickTop="1" thickBot="1" x14ac:dyDescent="0.3">
      <c r="B155" s="76"/>
      <c r="C155" s="72">
        <v>9900000801</v>
      </c>
      <c r="D155" s="125">
        <f t="shared" si="5"/>
        <v>801</v>
      </c>
      <c r="E155" s="193" t="s">
        <v>135</v>
      </c>
      <c r="F155" s="193" t="s">
        <v>86</v>
      </c>
      <c r="G155" s="294">
        <v>0.84</v>
      </c>
      <c r="H155" s="285">
        <f t="shared" ca="1" si="17"/>
        <v>0</v>
      </c>
      <c r="I155" s="194">
        <f t="shared" ca="1" si="18"/>
        <v>0</v>
      </c>
      <c r="J155" s="69">
        <f>SUMIF(Data!$H$2:$H$10178,$C155,Data!$D$2:$D$10178)</f>
        <v>0</v>
      </c>
      <c r="K155" s="69">
        <f>SUMIF(Data!$H$2:$H$10178,$C155,Data!$J$2:$J$10178)</f>
        <v>0</v>
      </c>
      <c r="L155" s="69">
        <f>SUMIF(Data!$K$2:$K$10178,$C155,Data!$M$2:$M$10178)</f>
        <v>0</v>
      </c>
      <c r="M155" s="69">
        <f>SUMIF(Data!$N$2:$N$10178,$C155,Data!$P$2:$P$10178)</f>
        <v>0</v>
      </c>
      <c r="N155" s="69">
        <f ca="1">SUMIF(Data!$Q$2:$R$10178,$C155,Data!$S$2:$S$10178)</f>
        <v>0</v>
      </c>
      <c r="O155" s="69">
        <f ca="1">SUMIF(Data!$T$2:$U$10178,$C155,Data!$V$2:$V$10178)</f>
        <v>0</v>
      </c>
      <c r="P155" s="69">
        <f>SUMIF(Data!$W$2:$W$10178,$C155,Data!$Y$2:$Y$10178)</f>
        <v>0</v>
      </c>
      <c r="Q155" s="69"/>
      <c r="R155" s="73"/>
      <c r="S155" s="119"/>
      <c r="T155" s="76"/>
      <c r="U155" s="142"/>
      <c r="V155" s="73"/>
      <c r="W155" s="73"/>
      <c r="X155" s="73"/>
      <c r="Y155" s="74"/>
      <c r="Z155" s="76"/>
    </row>
    <row r="156" spans="2:26" s="71" customFormat="1" ht="15.95" hidden="1" customHeight="1" thickTop="1" thickBot="1" x14ac:dyDescent="0.3">
      <c r="B156" s="76"/>
      <c r="C156" s="72">
        <v>9900000814</v>
      </c>
      <c r="D156" s="125">
        <f t="shared" si="5"/>
        <v>814</v>
      </c>
      <c r="E156" s="193" t="s">
        <v>126</v>
      </c>
      <c r="F156" s="193" t="s">
        <v>104</v>
      </c>
      <c r="G156" s="294">
        <v>60.009</v>
      </c>
      <c r="H156" s="285">
        <f t="shared" ca="1" si="17"/>
        <v>0</v>
      </c>
      <c r="I156" s="194">
        <f t="shared" ca="1" si="18"/>
        <v>0</v>
      </c>
      <c r="J156" s="69">
        <f>SUMIF(Data!$H$2:$H$10178,$C156,Data!$D$2:$D$10178)</f>
        <v>0</v>
      </c>
      <c r="K156" s="69">
        <f>SUMIF(Data!$H$2:$H$10178,$C156,Data!$J$2:$J$10178)</f>
        <v>0</v>
      </c>
      <c r="L156" s="69">
        <f>SUMIF(Data!$K$2:$K$10178,$C156,Data!$M$2:$M$10178)</f>
        <v>0</v>
      </c>
      <c r="M156" s="69">
        <f>SUMIF(Data!$N$2:$N$10178,$C156,Data!$P$2:$P$10178)</f>
        <v>0</v>
      </c>
      <c r="N156" s="69">
        <f ca="1">SUMIF(Data!$Q$2:$R$10178,$C156,Data!$S$2:$S$10178)</f>
        <v>0</v>
      </c>
      <c r="O156" s="69">
        <f ca="1">SUMIF(Data!$T$2:$U$10178,$C156,Data!$V$2:$V$10178)</f>
        <v>0</v>
      </c>
      <c r="P156" s="69">
        <f>SUMIF(Data!$W$2:$W$10178,$C156,Data!$Y$2:$Y$10178)</f>
        <v>0</v>
      </c>
      <c r="Q156" s="69"/>
      <c r="R156" s="73"/>
      <c r="S156" s="119"/>
      <c r="T156" s="76"/>
      <c r="U156" s="142"/>
      <c r="V156" s="73"/>
      <c r="W156" s="73"/>
      <c r="X156" s="73"/>
      <c r="Y156" s="74"/>
      <c r="Z156" s="76"/>
    </row>
    <row r="157" spans="2:26" s="71" customFormat="1" ht="15.95" hidden="1" customHeight="1" thickTop="1" thickBot="1" x14ac:dyDescent="0.3">
      <c r="B157" s="76"/>
      <c r="C157" s="72">
        <v>9900000836</v>
      </c>
      <c r="D157" s="125">
        <f t="shared" si="5"/>
        <v>836</v>
      </c>
      <c r="E157" s="193" t="s">
        <v>150</v>
      </c>
      <c r="F157" s="193" t="s">
        <v>104</v>
      </c>
      <c r="G157" s="294">
        <v>82.019000000000005</v>
      </c>
      <c r="H157" s="285">
        <f t="shared" ca="1" si="17"/>
        <v>0</v>
      </c>
      <c r="I157" s="194">
        <f t="shared" ca="1" si="18"/>
        <v>0</v>
      </c>
      <c r="J157" s="69">
        <f>SUMIF(Data!$H$2:$H$10178,$C157,Data!$D$2:$D$10178)</f>
        <v>0</v>
      </c>
      <c r="K157" s="69">
        <f>SUMIF(Data!$H$2:$H$10178,$C157,Data!$J$2:$J$10178)</f>
        <v>0</v>
      </c>
      <c r="L157" s="69">
        <f>SUMIF(Data!$K$2:$K$10178,$C157,Data!$M$2:$M$10178)</f>
        <v>0</v>
      </c>
      <c r="M157" s="69">
        <f>SUMIF(Data!$N$2:$N$10178,$C157,Data!$P$2:$P$10178)</f>
        <v>0</v>
      </c>
      <c r="N157" s="69">
        <f ca="1">SUMIF(Data!$Q$2:$R$10178,$C157,Data!$S$2:$S$10178)</f>
        <v>0</v>
      </c>
      <c r="O157" s="69">
        <f ca="1">SUMIF(Data!$T$2:$U$10178,$C157,Data!$V$2:$V$10178)</f>
        <v>0</v>
      </c>
      <c r="P157" s="69">
        <f>SUMIF(Data!$W$2:$W$10178,$C157,Data!$Y$2:$Y$10178)</f>
        <v>0</v>
      </c>
      <c r="Q157" s="69"/>
      <c r="R157" s="73"/>
      <c r="S157" s="119"/>
      <c r="T157" s="76"/>
      <c r="U157" s="142"/>
      <c r="V157" s="73"/>
      <c r="W157" s="73"/>
      <c r="X157" s="73"/>
      <c r="Y157" s="74"/>
      <c r="Z157" s="76"/>
    </row>
    <row r="158" spans="2:26" s="71" customFormat="1" ht="15.95" hidden="1" customHeight="1" thickTop="1" thickBot="1" x14ac:dyDescent="0.3">
      <c r="B158" s="76"/>
      <c r="C158" s="72">
        <v>9900020840</v>
      </c>
      <c r="D158" s="125">
        <v>840</v>
      </c>
      <c r="E158" s="193" t="s">
        <v>151</v>
      </c>
      <c r="F158" s="193" t="s">
        <v>86</v>
      </c>
      <c r="G158" s="294">
        <v>4.63</v>
      </c>
      <c r="H158" s="285">
        <f t="shared" ca="1" si="17"/>
        <v>0</v>
      </c>
      <c r="I158" s="194">
        <f t="shared" ca="1" si="18"/>
        <v>0</v>
      </c>
      <c r="J158" s="69">
        <f>SUMIF(Data!$H$2:$H$10178,$C158,Data!$D$2:$D$10178)</f>
        <v>0</v>
      </c>
      <c r="K158" s="69">
        <f>SUMIF(Data!$H$2:$H$10178,$C158,Data!$J$2:$J$10178)</f>
        <v>0</v>
      </c>
      <c r="L158" s="69">
        <f>SUMIF(Data!$K$2:$K$10178,$C158,Data!$M$2:$M$10178)</f>
        <v>0</v>
      </c>
      <c r="M158" s="69">
        <f>SUMIF(Data!$N$2:$N$10178,$C158,Data!$P$2:$P$10178)</f>
        <v>0</v>
      </c>
      <c r="N158" s="69">
        <f ca="1">SUMIF(Data!$Q$2:$R$10178,$C158,Data!$S$2:$S$10178)</f>
        <v>0</v>
      </c>
      <c r="O158" s="69">
        <f ca="1">SUMIF(Data!$T$2:$U$10178,$C158,Data!$V$2:$V$10178)</f>
        <v>0</v>
      </c>
      <c r="P158" s="69">
        <f>SUMIF(Data!$W$2:$W$10178,$C158,Data!$Y$2:$Y$10178)</f>
        <v>0</v>
      </c>
      <c r="Q158" s="69"/>
      <c r="R158" s="73"/>
      <c r="S158" s="119"/>
      <c r="T158" s="76"/>
      <c r="U158" s="142"/>
      <c r="V158" s="73"/>
      <c r="W158" s="73"/>
      <c r="X158" s="73"/>
      <c r="Y158" s="74"/>
      <c r="Z158" s="76"/>
    </row>
    <row r="159" spans="2:26" s="71" customFormat="1" ht="15.95" hidden="1" customHeight="1" thickTop="1" thickBot="1" x14ac:dyDescent="0.3">
      <c r="B159" s="76"/>
      <c r="C159" s="72">
        <v>9900000841</v>
      </c>
      <c r="D159" s="125">
        <f t="shared" si="5"/>
        <v>841</v>
      </c>
      <c r="E159" s="193" t="s">
        <v>135</v>
      </c>
      <c r="F159" s="193" t="s">
        <v>86</v>
      </c>
      <c r="G159" s="294">
        <v>1.63</v>
      </c>
      <c r="H159" s="285">
        <f t="shared" ca="1" si="17"/>
        <v>0</v>
      </c>
      <c r="I159" s="194">
        <f t="shared" ca="1" si="18"/>
        <v>0</v>
      </c>
      <c r="J159" s="69">
        <f>SUMIF(Data!$H$2:$H$10178,$C159,Data!$D$2:$D$10178)</f>
        <v>0</v>
      </c>
      <c r="K159" s="69">
        <f>SUMIF(Data!$H$2:$H$10178,$C159,Data!$J$2:$J$10178)</f>
        <v>0</v>
      </c>
      <c r="L159" s="69">
        <f>SUMIF(Data!$K$2:$K$10178,$C159,Data!$M$2:$M$10178)</f>
        <v>0</v>
      </c>
      <c r="M159" s="69">
        <f>SUMIF(Data!$N$2:$N$10178,$C159,Data!$P$2:$P$10178)</f>
        <v>0</v>
      </c>
      <c r="N159" s="69">
        <f ca="1">SUMIF(Data!$Q$2:$R$10178,$C159,Data!$S$2:$S$10178)</f>
        <v>0</v>
      </c>
      <c r="O159" s="69">
        <f ca="1">SUMIF(Data!$T$2:$U$10178,$C159,Data!$V$2:$V$10178)</f>
        <v>0</v>
      </c>
      <c r="P159" s="69">
        <f>SUMIF(Data!$W$2:$W$10178,$C159,Data!$Y$2:$Y$10178)</f>
        <v>0</v>
      </c>
      <c r="Q159" s="69"/>
      <c r="R159" s="73"/>
      <c r="S159" s="119"/>
      <c r="T159" s="76"/>
      <c r="U159" s="142"/>
      <c r="V159" s="73"/>
      <c r="W159" s="73"/>
      <c r="X159" s="73"/>
      <c r="Y159" s="74"/>
      <c r="Z159" s="76"/>
    </row>
    <row r="160" spans="2:26" s="71" customFormat="1" ht="15.95" hidden="1" customHeight="1" thickTop="1" thickBot="1" x14ac:dyDescent="0.3">
      <c r="B160" s="76"/>
      <c r="C160" s="72">
        <v>9900000848</v>
      </c>
      <c r="D160" s="125">
        <f t="shared" si="5"/>
        <v>848</v>
      </c>
      <c r="E160" s="193" t="s">
        <v>103</v>
      </c>
      <c r="F160" s="193" t="s">
        <v>104</v>
      </c>
      <c r="G160" s="294">
        <v>85</v>
      </c>
      <c r="H160" s="285">
        <f t="shared" ca="1" si="17"/>
        <v>0</v>
      </c>
      <c r="I160" s="194">
        <f t="shared" ca="1" si="18"/>
        <v>0</v>
      </c>
      <c r="J160" s="69">
        <f>SUMIF(Data!$H$2:$H$10178,$C160,Data!$D$2:$D$10178)</f>
        <v>0</v>
      </c>
      <c r="K160" s="69">
        <f>SUMIF(Data!$H$2:$H$10178,$C160,Data!$J$2:$J$10178)</f>
        <v>0</v>
      </c>
      <c r="L160" s="69">
        <f>SUMIF(Data!$K$2:$K$10178,$C160,Data!$M$2:$M$10178)</f>
        <v>0</v>
      </c>
      <c r="M160" s="69">
        <f>SUMIF(Data!$N$2:$N$10178,$C160,Data!$P$2:$P$10178)</f>
        <v>0</v>
      </c>
      <c r="N160" s="69">
        <f ca="1">SUMIF(Data!$Q$2:$R$10178,$C160,Data!$S$2:$S$10178)</f>
        <v>0</v>
      </c>
      <c r="O160" s="69">
        <f ca="1">SUMIF(Data!$T$2:$U$10178,$C160,Data!$V$2:$V$10178)</f>
        <v>0</v>
      </c>
      <c r="P160" s="69">
        <f>SUMIF(Data!$W$2:$W$10178,$C160,Data!$Y$2:$Y$10178)</f>
        <v>0</v>
      </c>
      <c r="Q160" s="69"/>
      <c r="R160" s="73"/>
      <c r="S160" s="119"/>
      <c r="T160" s="76"/>
      <c r="U160" s="142"/>
      <c r="V160" s="73"/>
      <c r="W160" s="73"/>
      <c r="X160" s="73"/>
      <c r="Y160" s="74"/>
      <c r="Z160" s="76"/>
    </row>
    <row r="161" spans="2:26" s="71" customFormat="1" ht="15.95" hidden="1" customHeight="1" thickTop="1" thickBot="1" x14ac:dyDescent="0.3">
      <c r="B161" s="76"/>
      <c r="C161" s="72">
        <v>9900000859</v>
      </c>
      <c r="D161" s="125">
        <f t="shared" ref="D161" si="19">C161-9900000000</f>
        <v>859</v>
      </c>
      <c r="E161" s="193" t="s">
        <v>152</v>
      </c>
      <c r="F161" s="193" t="s">
        <v>86</v>
      </c>
      <c r="G161" s="294">
        <v>0.36</v>
      </c>
      <c r="H161" s="285">
        <f t="shared" ref="H161" ca="1" si="20">G161*I161</f>
        <v>0</v>
      </c>
      <c r="I161" s="194">
        <f t="shared" ref="I161" ca="1" si="21">SUM(J161:P161)</f>
        <v>0</v>
      </c>
      <c r="J161" s="69">
        <f>SUMIF(Data!$H$2:$H$10178,$C161,Data!$D$2:$D$10178)</f>
        <v>0</v>
      </c>
      <c r="K161" s="69">
        <f>SUMIF(Data!$H$2:$H$10178,$C161,Data!$J$2:$J$10178)</f>
        <v>0</v>
      </c>
      <c r="L161" s="69">
        <f>SUMIF(Data!$K$2:$K$10178,$C161,Data!$M$2:$M$10178)</f>
        <v>0</v>
      </c>
      <c r="M161" s="69">
        <f>SUMIF(Data!$N$2:$N$10178,$C161,Data!$P$2:$P$10178)</f>
        <v>0</v>
      </c>
      <c r="N161" s="69">
        <f ca="1">SUMIF(Data!$Q$2:$R$10178,$C161,Data!$S$2:$S$10178)</f>
        <v>0</v>
      </c>
      <c r="O161" s="69">
        <f ca="1">SUMIF(Data!$T$2:$U$10178,$C161,Data!$V$2:$V$10178)</f>
        <v>0</v>
      </c>
      <c r="P161" s="69">
        <f>SUMIF(Data!$W$2:$W$10178,$C161,Data!$Y$2:$Y$10178)</f>
        <v>0</v>
      </c>
      <c r="Q161" s="69"/>
      <c r="R161" s="73"/>
      <c r="S161" s="119"/>
      <c r="T161" s="76"/>
      <c r="U161" s="142"/>
      <c r="V161" s="73"/>
      <c r="W161" s="73"/>
      <c r="X161" s="73"/>
      <c r="Y161" s="74"/>
      <c r="Z161" s="76"/>
    </row>
    <row r="162" spans="2:26" s="71" customFormat="1" ht="15.95" hidden="1" customHeight="1" thickTop="1" thickBot="1" x14ac:dyDescent="0.3">
      <c r="B162" s="76"/>
      <c r="C162" s="72">
        <v>9900000890</v>
      </c>
      <c r="D162" s="125">
        <v>890</v>
      </c>
      <c r="E162" s="193" t="s">
        <v>112</v>
      </c>
      <c r="F162" s="193" t="s">
        <v>86</v>
      </c>
      <c r="G162" s="294">
        <v>1.5</v>
      </c>
      <c r="H162" s="285">
        <f t="shared" ca="1" si="17"/>
        <v>0</v>
      </c>
      <c r="I162" s="194">
        <f t="shared" ca="1" si="18"/>
        <v>0</v>
      </c>
      <c r="J162" s="69">
        <f>SUMIF(Data!$H$2:$H$10178,$C162,Data!$D$2:$D$10178)</f>
        <v>0</v>
      </c>
      <c r="K162" s="69">
        <f>SUMIF(Data!$H$2:$H$10178,$C162,Data!$J$2:$J$10178)</f>
        <v>0</v>
      </c>
      <c r="L162" s="69">
        <f>SUMIF(Data!$K$2:$K$10178,$C162,Data!$M$2:$M$10178)</f>
        <v>0</v>
      </c>
      <c r="M162" s="69">
        <f>SUMIF(Data!$N$2:$N$10178,$C162,Data!$P$2:$P$10178)</f>
        <v>0</v>
      </c>
      <c r="N162" s="69">
        <f ca="1">SUMIF(Data!$Q$2:$R$10178,$C162,Data!$S$2:$S$10178)</f>
        <v>0</v>
      </c>
      <c r="O162" s="69">
        <f ca="1">SUMIF(Data!$T$2:$U$10178,$C162,Data!$V$2:$V$10178)</f>
        <v>0</v>
      </c>
      <c r="P162" s="69">
        <f>SUMIF(Data!$W$2:$W$10178,$C162,Data!$Y$2:$Y$10178)</f>
        <v>0</v>
      </c>
      <c r="Q162" s="69"/>
      <c r="R162" s="73"/>
      <c r="S162" s="119"/>
      <c r="T162" s="76"/>
      <c r="U162" s="142"/>
      <c r="V162" s="73"/>
      <c r="W162" s="73"/>
      <c r="X162" s="73"/>
      <c r="Y162" s="74"/>
      <c r="Z162" s="76"/>
    </row>
    <row r="163" spans="2:26" s="71" customFormat="1" ht="15.95" hidden="1" customHeight="1" thickTop="1" thickBot="1" x14ac:dyDescent="0.3">
      <c r="B163" s="76"/>
      <c r="C163" s="72">
        <v>9900000991</v>
      </c>
      <c r="D163" s="125">
        <f t="shared" si="5"/>
        <v>991</v>
      </c>
      <c r="E163" s="193" t="s">
        <v>135</v>
      </c>
      <c r="F163" s="193" t="s">
        <v>86</v>
      </c>
      <c r="G163" s="294">
        <v>4.5</v>
      </c>
      <c r="H163" s="285">
        <f t="shared" ca="1" si="17"/>
        <v>0</v>
      </c>
      <c r="I163" s="194">
        <f t="shared" ca="1" si="18"/>
        <v>0</v>
      </c>
      <c r="J163" s="69">
        <f>SUMIF(Data!$H$2:$H$10178,$C163,Data!$D$2:$D$10178)</f>
        <v>0</v>
      </c>
      <c r="K163" s="69">
        <f>SUMIF(Data!$H$2:$H$10178,$C163,Data!$J$2:$J$10178)</f>
        <v>0</v>
      </c>
      <c r="L163" s="69">
        <f>SUMIF(Data!$K$2:$K$10178,$C163,Data!$M$2:$M$10178)</f>
        <v>0</v>
      </c>
      <c r="M163" s="69">
        <f>SUMIF(Data!$N$2:$N$10178,$C163,Data!$P$2:$P$10178)</f>
        <v>0</v>
      </c>
      <c r="N163" s="69">
        <f ca="1">SUMIF(Data!$Q$2:$R$10178,$C163,Data!$S$2:$S$10178)</f>
        <v>0</v>
      </c>
      <c r="O163" s="69">
        <f ca="1">SUMIF(Data!$T$2:$U$10178,$C163,Data!$V$2:$V$10178)</f>
        <v>0</v>
      </c>
      <c r="P163" s="69">
        <f>SUMIF(Data!$W$2:$W$10178,$C163,Data!$Y$2:$Y$10178)</f>
        <v>0</v>
      </c>
      <c r="Q163" s="69"/>
      <c r="R163" s="73"/>
      <c r="S163" s="119"/>
      <c r="T163" s="76"/>
      <c r="U163" s="142"/>
      <c r="V163" s="73"/>
      <c r="W163" s="73"/>
      <c r="X163" s="73"/>
      <c r="Y163" s="74"/>
      <c r="Z163" s="76"/>
    </row>
    <row r="164" spans="2:26" s="71" customFormat="1" ht="15.95" hidden="1" customHeight="1" thickTop="1" thickBot="1" x14ac:dyDescent="0.3">
      <c r="B164" s="76"/>
      <c r="C164" s="72">
        <v>9900001021</v>
      </c>
      <c r="D164" s="125">
        <f t="shared" si="5"/>
        <v>1021</v>
      </c>
      <c r="E164" s="193" t="s">
        <v>153</v>
      </c>
      <c r="F164" s="193" t="s">
        <v>86</v>
      </c>
      <c r="G164" s="294">
        <v>0.28199999999999997</v>
      </c>
      <c r="H164" s="285">
        <f t="shared" ca="1" si="17"/>
        <v>0</v>
      </c>
      <c r="I164" s="194">
        <f t="shared" ca="1" si="18"/>
        <v>0</v>
      </c>
      <c r="J164" s="69">
        <f>SUMIF(Data!$H$2:$H$10178,$C164,Data!$D$2:$D$10178)</f>
        <v>0</v>
      </c>
      <c r="K164" s="69">
        <f>SUMIF(Data!$H$2:$H$10178,$C164,Data!$J$2:$J$10178)</f>
        <v>0</v>
      </c>
      <c r="L164" s="69">
        <f>SUMIF(Data!$K$2:$K$10178,$C164,Data!$M$2:$M$10178)</f>
        <v>0</v>
      </c>
      <c r="M164" s="69">
        <f>SUMIF(Data!$N$2:$N$10178,$C164,Data!$P$2:$P$10178)</f>
        <v>0</v>
      </c>
      <c r="N164" s="69">
        <f ca="1">SUMIF(Data!$Q$2:$R$10178,$C164,Data!$S$2:$S$10178)</f>
        <v>0</v>
      </c>
      <c r="O164" s="69">
        <f ca="1">SUMIF(Data!$T$2:$U$10178,$C164,Data!$V$2:$V$10178)</f>
        <v>0</v>
      </c>
      <c r="P164" s="69">
        <f>SUMIF(Data!$W$2:$W$10178,$C164,Data!$Y$2:$Y$10178)</f>
        <v>0</v>
      </c>
      <c r="Q164" s="69"/>
      <c r="R164" s="73"/>
      <c r="S164" s="119"/>
      <c r="T164" s="76"/>
      <c r="U164" s="142"/>
      <c r="V164" s="73"/>
      <c r="W164" s="73"/>
      <c r="X164" s="73"/>
      <c r="Y164" s="74"/>
      <c r="Z164" s="76"/>
    </row>
    <row r="165" spans="2:26" s="71" customFormat="1" ht="15.95" hidden="1" customHeight="1" thickTop="1" thickBot="1" x14ac:dyDescent="0.3">
      <c r="B165" s="76"/>
      <c r="C165" s="72">
        <v>9900001022</v>
      </c>
      <c r="D165" s="125">
        <f t="shared" si="5"/>
        <v>1022</v>
      </c>
      <c r="E165" s="193" t="s">
        <v>154</v>
      </c>
      <c r="F165" s="193" t="s">
        <v>86</v>
      </c>
      <c r="G165" s="294">
        <v>0.17</v>
      </c>
      <c r="H165" s="285">
        <f t="shared" ca="1" si="17"/>
        <v>0</v>
      </c>
      <c r="I165" s="194">
        <f t="shared" ca="1" si="18"/>
        <v>0</v>
      </c>
      <c r="J165" s="69">
        <f>SUMIF(Data!$H$2:$H$10178,$C165,Data!$D$2:$D$10178)</f>
        <v>0</v>
      </c>
      <c r="K165" s="69">
        <f>SUMIF(Data!$H$2:$H$10178,$C165,Data!$J$2:$J$10178)</f>
        <v>0</v>
      </c>
      <c r="L165" s="69">
        <f>SUMIF(Data!$K$2:$K$10178,$C165,Data!$M$2:$M$10178)</f>
        <v>0</v>
      </c>
      <c r="M165" s="69">
        <f>SUMIF(Data!$N$2:$N$10178,$C165,Data!$P$2:$P$10178)</f>
        <v>0</v>
      </c>
      <c r="N165" s="69">
        <f ca="1">SUMIF(Data!$Q$2:$R$10178,$C165,Data!$S$2:$S$10178)</f>
        <v>0</v>
      </c>
      <c r="O165" s="69">
        <f ca="1">SUMIF(Data!$T$2:$U$10178,$C165,Data!$V$2:$V$10178)</f>
        <v>0</v>
      </c>
      <c r="P165" s="69">
        <f>SUMIF(Data!$W$2:$W$10178,$C165,Data!$Y$2:$Y$10178)</f>
        <v>0</v>
      </c>
      <c r="Q165" s="69"/>
      <c r="R165" s="73"/>
      <c r="S165" s="119"/>
      <c r="T165" s="76"/>
      <c r="U165" s="142"/>
      <c r="V165" s="73"/>
      <c r="W165" s="73"/>
      <c r="X165" s="73"/>
      <c r="Y165" s="74"/>
      <c r="Z165" s="76"/>
    </row>
    <row r="166" spans="2:26" s="71" customFormat="1" ht="15.95" hidden="1" customHeight="1" thickTop="1" thickBot="1" x14ac:dyDescent="0.3">
      <c r="B166" s="76"/>
      <c r="C166" s="72">
        <v>9900001025</v>
      </c>
      <c r="D166" s="125">
        <f t="shared" si="5"/>
        <v>1025</v>
      </c>
      <c r="E166" s="193" t="s">
        <v>155</v>
      </c>
      <c r="F166" s="193" t="s">
        <v>86</v>
      </c>
      <c r="G166" s="294">
        <v>0.45</v>
      </c>
      <c r="H166" s="285">
        <f t="shared" ca="1" si="17"/>
        <v>0</v>
      </c>
      <c r="I166" s="194">
        <f t="shared" ca="1" si="18"/>
        <v>0</v>
      </c>
      <c r="J166" s="69">
        <f>SUMIF(Data!$H$2:$H$10178,$C166,Data!$D$2:$D$10178)</f>
        <v>0</v>
      </c>
      <c r="K166" s="69">
        <f>SUMIF(Data!$H$2:$H$10178,$C166,Data!$J$2:$J$10178)</f>
        <v>0</v>
      </c>
      <c r="L166" s="69">
        <f>SUMIF(Data!$K$2:$K$10178,$C166,Data!$M$2:$M$10178)</f>
        <v>0</v>
      </c>
      <c r="M166" s="69">
        <f>SUMIF(Data!$N$2:$N$10178,$C166,Data!$P$2:$P$10178)</f>
        <v>0</v>
      </c>
      <c r="N166" s="69">
        <f ca="1">SUMIF(Data!$Q$2:$R$10178,$C166,Data!$S$2:$S$10178)</f>
        <v>0</v>
      </c>
      <c r="O166" s="69">
        <f ca="1">SUMIF(Data!$T$2:$U$10178,$C166,Data!$V$2:$V$10178)</f>
        <v>0</v>
      </c>
      <c r="P166" s="69">
        <f>SUMIF(Data!$W$2:$W$10178,$C166,Data!$Y$2:$Y$10178)</f>
        <v>0</v>
      </c>
      <c r="Q166" s="69"/>
      <c r="R166" s="73"/>
      <c r="S166" s="119"/>
      <c r="T166" s="76"/>
      <c r="U166" s="142"/>
      <c r="V166" s="73"/>
      <c r="W166" s="73"/>
      <c r="X166" s="73"/>
      <c r="Y166" s="74"/>
      <c r="Z166" s="76"/>
    </row>
    <row r="167" spans="2:26" s="71" customFormat="1" ht="15.95" hidden="1" customHeight="1" thickTop="1" thickBot="1" x14ac:dyDescent="0.3">
      <c r="B167" s="76"/>
      <c r="C167" s="72">
        <v>9900001026</v>
      </c>
      <c r="D167" s="125">
        <f t="shared" si="5"/>
        <v>1026</v>
      </c>
      <c r="E167" s="193" t="s">
        <v>156</v>
      </c>
      <c r="F167" s="193" t="s">
        <v>86</v>
      </c>
      <c r="G167" s="294">
        <v>0.28999999999999998</v>
      </c>
      <c r="H167" s="285">
        <f t="shared" ca="1" si="17"/>
        <v>0</v>
      </c>
      <c r="I167" s="194">
        <f t="shared" ca="1" si="18"/>
        <v>0</v>
      </c>
      <c r="J167" s="69">
        <f>SUMIF(Data!$H$2:$H$10178,$C167,Data!$D$2:$D$10178)</f>
        <v>0</v>
      </c>
      <c r="K167" s="69">
        <f>SUMIF(Data!$H$2:$H$10178,$C167,Data!$J$2:$J$10178)</f>
        <v>0</v>
      </c>
      <c r="L167" s="69">
        <f>SUMIF(Data!$K$2:$K$10178,$C167,Data!$M$2:$M$10178)</f>
        <v>0</v>
      </c>
      <c r="M167" s="69">
        <f>SUMIF(Data!$N$2:$N$10178,$C167,Data!$P$2:$P$10178)</f>
        <v>0</v>
      </c>
      <c r="N167" s="69">
        <f ca="1">SUMIF(Data!$Q$2:$R$10178,$C167,Data!$S$2:$S$10178)</f>
        <v>0</v>
      </c>
      <c r="O167" s="69">
        <f ca="1">SUMIF(Data!$T$2:$U$10178,$C167,Data!$V$2:$V$10178)</f>
        <v>0</v>
      </c>
      <c r="P167" s="69">
        <f>SUMIF(Data!$W$2:$W$10178,$C167,Data!$Y$2:$Y$10178)</f>
        <v>0</v>
      </c>
      <c r="Q167" s="69"/>
      <c r="R167" s="73"/>
      <c r="S167" s="119"/>
      <c r="T167" s="76"/>
      <c r="U167" s="142"/>
      <c r="V167" s="73"/>
      <c r="W167" s="73"/>
      <c r="X167" s="73"/>
      <c r="Y167" s="74"/>
      <c r="Z167" s="76"/>
    </row>
    <row r="168" spans="2:26" s="71" customFormat="1" ht="15.95" hidden="1" customHeight="1" thickTop="1" thickBot="1" x14ac:dyDescent="0.3">
      <c r="B168" s="76"/>
      <c r="C168" s="72">
        <v>9900001029</v>
      </c>
      <c r="D168" s="125">
        <f t="shared" si="5"/>
        <v>1029</v>
      </c>
      <c r="E168" s="193" t="s">
        <v>157</v>
      </c>
      <c r="F168" s="193" t="s">
        <v>86</v>
      </c>
      <c r="G168" s="294">
        <v>0.33</v>
      </c>
      <c r="H168" s="285">
        <f t="shared" ca="1" si="17"/>
        <v>0</v>
      </c>
      <c r="I168" s="194">
        <f t="shared" ca="1" si="18"/>
        <v>0</v>
      </c>
      <c r="J168" s="69">
        <f>SUMIF(Data!$H$2:$H$10178,$C168,Data!$D$2:$D$10178)</f>
        <v>0</v>
      </c>
      <c r="K168" s="69">
        <f>SUMIF(Data!$H$2:$H$10178,$C168,Data!$J$2:$J$10178)</f>
        <v>0</v>
      </c>
      <c r="L168" s="69">
        <f>SUMIF(Data!$K$2:$K$10178,$C168,Data!$M$2:$M$10178)</f>
        <v>0</v>
      </c>
      <c r="M168" s="69">
        <f>SUMIF(Data!$N$2:$N$10178,$C168,Data!$P$2:$P$10178)</f>
        <v>0</v>
      </c>
      <c r="N168" s="69">
        <f ca="1">SUMIF(Data!$Q$2:$R$10178,$C168,Data!$S$2:$S$10178)</f>
        <v>0</v>
      </c>
      <c r="O168" s="69">
        <f ca="1">SUMIF(Data!$T$2:$U$10178,$C168,Data!$V$2:$V$10178)</f>
        <v>0</v>
      </c>
      <c r="P168" s="69">
        <f>SUMIF(Data!$W$2:$W$10178,$C168,Data!$Y$2:$Y$10178)</f>
        <v>0</v>
      </c>
      <c r="Q168" s="69"/>
      <c r="R168" s="73"/>
      <c r="S168" s="119"/>
      <c r="T168" s="76"/>
      <c r="U168" s="142"/>
      <c r="V168" s="73"/>
      <c r="W168" s="73"/>
      <c r="X168" s="73"/>
      <c r="Y168" s="74"/>
      <c r="Z168" s="76"/>
    </row>
    <row r="169" spans="2:26" s="71" customFormat="1" ht="15.95" hidden="1" customHeight="1" thickTop="1" thickBot="1" x14ac:dyDescent="0.3">
      <c r="B169" s="76"/>
      <c r="C169" s="72">
        <v>9900001031</v>
      </c>
      <c r="D169" s="125">
        <v>1031</v>
      </c>
      <c r="E169" s="193" t="s">
        <v>158</v>
      </c>
      <c r="F169" s="193" t="s">
        <v>86</v>
      </c>
      <c r="G169" s="294">
        <v>0.318</v>
      </c>
      <c r="H169" s="285">
        <f t="shared" ca="1" si="17"/>
        <v>0</v>
      </c>
      <c r="I169" s="194">
        <f t="shared" ca="1" si="18"/>
        <v>0</v>
      </c>
      <c r="J169" s="69">
        <f>SUMIF(Data!$H$2:$H$10178,$C169,Data!$D$2:$D$10178)</f>
        <v>0</v>
      </c>
      <c r="K169" s="69">
        <f>SUMIF(Data!$H$2:$H$10178,$C169,Data!$J$2:$J$10178)</f>
        <v>0</v>
      </c>
      <c r="L169" s="69">
        <f>SUMIF(Data!$K$2:$K$10178,$C169,Data!$M$2:$M$10178)</f>
        <v>0</v>
      </c>
      <c r="M169" s="69">
        <f>SUMIF(Data!$N$2:$N$10178,$C169,Data!$P$2:$P$10178)</f>
        <v>0</v>
      </c>
      <c r="N169" s="69">
        <f ca="1">SUMIF(Data!$Q$2:$R$10178,$C169,Data!$S$2:$S$10178)</f>
        <v>0</v>
      </c>
      <c r="O169" s="69">
        <f ca="1">SUMIF(Data!$T$2:$U$10178,$C169,Data!$V$2:$V$10178)</f>
        <v>0</v>
      </c>
      <c r="P169" s="69">
        <f>SUMIF(Data!$W$2:$W$10178,$C169,Data!$Y$2:$Y$10178)</f>
        <v>0</v>
      </c>
      <c r="Q169" s="69"/>
      <c r="R169" s="73"/>
      <c r="S169" s="119"/>
      <c r="T169" s="76"/>
      <c r="U169" s="142"/>
      <c r="V169" s="73"/>
      <c r="W169" s="73"/>
      <c r="X169" s="73"/>
      <c r="Y169" s="74"/>
      <c r="Z169" s="76"/>
    </row>
    <row r="170" spans="2:26" s="71" customFormat="1" ht="15.95" hidden="1" customHeight="1" thickTop="1" thickBot="1" x14ac:dyDescent="0.3">
      <c r="B170" s="76"/>
      <c r="C170" s="72">
        <v>9900001041</v>
      </c>
      <c r="D170" s="125">
        <f t="shared" si="5"/>
        <v>1041</v>
      </c>
      <c r="E170" s="193" t="s">
        <v>159</v>
      </c>
      <c r="F170" s="193" t="s">
        <v>86</v>
      </c>
      <c r="G170" s="294">
        <v>0.37</v>
      </c>
      <c r="H170" s="285">
        <f t="shared" ca="1" si="17"/>
        <v>0</v>
      </c>
      <c r="I170" s="194">
        <f t="shared" ca="1" si="18"/>
        <v>0</v>
      </c>
      <c r="J170" s="69">
        <f>SUMIF(Data!$H$2:$H$10178,$C170,Data!$D$2:$D$10178)</f>
        <v>0</v>
      </c>
      <c r="K170" s="69">
        <f>SUMIF(Data!$H$2:$H$10178,$C170,Data!$J$2:$J$10178)</f>
        <v>0</v>
      </c>
      <c r="L170" s="69">
        <f>SUMIF(Data!$K$2:$K$10178,$C170,Data!$M$2:$M$10178)</f>
        <v>0</v>
      </c>
      <c r="M170" s="69">
        <f>SUMIF(Data!$N$2:$N$10178,$C170,Data!$P$2:$P$10178)</f>
        <v>0</v>
      </c>
      <c r="N170" s="69">
        <f ca="1">SUMIF(Data!$Q$2:$R$10178,$C170,Data!$S$2:$S$10178)</f>
        <v>0</v>
      </c>
      <c r="O170" s="69">
        <f ca="1">SUMIF(Data!$T$2:$U$10178,$C170,Data!$V$2:$V$10178)</f>
        <v>0</v>
      </c>
      <c r="P170" s="69">
        <f>SUMIF(Data!$W$2:$W$10178,$C170,Data!$Y$2:$Y$10178)</f>
        <v>0</v>
      </c>
      <c r="Q170" s="69"/>
      <c r="R170" s="73"/>
      <c r="S170" s="119"/>
      <c r="T170" s="76"/>
      <c r="U170" s="142"/>
      <c r="V170" s="73"/>
      <c r="W170" s="73"/>
      <c r="X170" s="73"/>
      <c r="Y170" s="74"/>
      <c r="Z170" s="76"/>
    </row>
    <row r="171" spans="2:26" s="71" customFormat="1" ht="15.95" hidden="1" customHeight="1" thickTop="1" thickBot="1" x14ac:dyDescent="0.3">
      <c r="B171" s="76"/>
      <c r="C171" s="72">
        <v>9900001046</v>
      </c>
      <c r="D171" s="125">
        <f t="shared" si="5"/>
        <v>1046</v>
      </c>
      <c r="E171" s="193" t="s">
        <v>160</v>
      </c>
      <c r="F171" s="193" t="s">
        <v>86</v>
      </c>
      <c r="G171" s="294">
        <v>0.41</v>
      </c>
      <c r="H171" s="285">
        <f t="shared" ca="1" si="17"/>
        <v>0</v>
      </c>
      <c r="I171" s="194">
        <f t="shared" ca="1" si="18"/>
        <v>0</v>
      </c>
      <c r="J171" s="69">
        <f>SUMIF(Data!$H$2:$H$10178,$C171,Data!$D$2:$D$10178)</f>
        <v>0</v>
      </c>
      <c r="K171" s="69">
        <f>SUMIF(Data!$H$2:$H$10178,$C171,Data!$J$2:$J$10178)</f>
        <v>0</v>
      </c>
      <c r="L171" s="69">
        <f>SUMIF(Data!$K$2:$K$10178,$C171,Data!$M$2:$M$10178)</f>
        <v>0</v>
      </c>
      <c r="M171" s="69">
        <f>SUMIF(Data!$N$2:$N$10178,$C171,Data!$P$2:$P$10178)</f>
        <v>0</v>
      </c>
      <c r="N171" s="69">
        <f ca="1">SUMIF(Data!$Q$2:$R$10178,$C171,Data!$S$2:$S$10178)</f>
        <v>0</v>
      </c>
      <c r="O171" s="69">
        <f ca="1">SUMIF(Data!$T$2:$U$10178,$C171,Data!$V$2:$V$10178)</f>
        <v>0</v>
      </c>
      <c r="P171" s="69">
        <f>SUMIF(Data!$W$2:$W$10178,$C171,Data!$Y$2:$Y$10178)</f>
        <v>0</v>
      </c>
      <c r="Q171" s="69"/>
      <c r="R171" s="73"/>
      <c r="S171" s="119"/>
      <c r="T171" s="76"/>
      <c r="U171" s="142"/>
      <c r="V171" s="73"/>
      <c r="W171" s="73"/>
      <c r="X171" s="73"/>
      <c r="Y171" s="74"/>
      <c r="Z171" s="76"/>
    </row>
    <row r="172" spans="2:26" s="71" customFormat="1" ht="15.95" hidden="1" customHeight="1" thickTop="1" thickBot="1" x14ac:dyDescent="0.3">
      <c r="B172" s="76"/>
      <c r="C172" s="72">
        <v>9900001055</v>
      </c>
      <c r="D172" s="125">
        <v>1055</v>
      </c>
      <c r="E172" s="193" t="s">
        <v>103</v>
      </c>
      <c r="F172" s="193" t="s">
        <v>104</v>
      </c>
      <c r="G172" s="294">
        <v>130</v>
      </c>
      <c r="H172" s="285">
        <f t="shared" ca="1" si="17"/>
        <v>0</v>
      </c>
      <c r="I172" s="194">
        <f t="shared" ca="1" si="18"/>
        <v>0</v>
      </c>
      <c r="J172" s="69">
        <f>SUMIF(Data!$H$2:$H$10178,$C172,Data!$D$2:$D$10178)</f>
        <v>0</v>
      </c>
      <c r="K172" s="69">
        <f>SUMIF(Data!$H$2:$H$10178,$C172,Data!$J$2:$J$10178)</f>
        <v>0</v>
      </c>
      <c r="L172" s="69">
        <f>SUMIF(Data!$K$2:$K$10178,$C172,Data!$M$2:$M$10178)</f>
        <v>0</v>
      </c>
      <c r="M172" s="69">
        <f>SUMIF(Data!$N$2:$N$10178,$C172,Data!$P$2:$P$10178)</f>
        <v>0</v>
      </c>
      <c r="N172" s="69">
        <f ca="1">SUMIF(Data!$Q$2:$R$10178,$C172,Data!$S$2:$S$10178)</f>
        <v>0</v>
      </c>
      <c r="O172" s="69">
        <f ca="1">SUMIF(Data!$T$2:$U$10178,$C172,Data!$V$2:$V$10178)</f>
        <v>0</v>
      </c>
      <c r="P172" s="69">
        <f>SUMIF(Data!$W$2:$W$10178,$C172,Data!$Y$2:$Y$10178)</f>
        <v>0</v>
      </c>
      <c r="Q172" s="69"/>
      <c r="R172" s="73"/>
      <c r="S172" s="119"/>
      <c r="T172" s="76"/>
      <c r="U172" s="142"/>
      <c r="V172" s="73"/>
      <c r="W172" s="73"/>
      <c r="X172" s="73"/>
      <c r="Y172" s="74"/>
      <c r="Z172" s="76"/>
    </row>
    <row r="173" spans="2:26" s="71" customFormat="1" ht="15.95" hidden="1" customHeight="1" thickTop="1" thickBot="1" x14ac:dyDescent="0.3">
      <c r="B173" s="76"/>
      <c r="C173" s="72">
        <v>9900001107</v>
      </c>
      <c r="D173" s="125">
        <f t="shared" si="5"/>
        <v>1107</v>
      </c>
      <c r="E173" s="193" t="s">
        <v>124</v>
      </c>
      <c r="F173" s="193" t="s">
        <v>86</v>
      </c>
      <c r="G173" s="294">
        <v>3.4</v>
      </c>
      <c r="H173" s="285">
        <f t="shared" ca="1" si="17"/>
        <v>0</v>
      </c>
      <c r="I173" s="194">
        <f t="shared" ca="1" si="18"/>
        <v>0</v>
      </c>
      <c r="J173" s="69">
        <f>SUMIF(Data!$H$2:$H$10178,$C173,Data!$D$2:$D$10178)</f>
        <v>0</v>
      </c>
      <c r="K173" s="69">
        <f>SUMIF(Data!$H$2:$H$10178,$C173,Data!$J$2:$J$10178)</f>
        <v>0</v>
      </c>
      <c r="L173" s="69">
        <f>SUMIF(Data!$K$2:$K$10178,$C173,Data!$M$2:$M$10178)</f>
        <v>0</v>
      </c>
      <c r="M173" s="69">
        <f>SUMIF(Data!$N$2:$N$10178,$C173,Data!$P$2:$P$10178)</f>
        <v>0</v>
      </c>
      <c r="N173" s="69">
        <f ca="1">SUMIF(Data!$Q$2:$R$10178,$C173,Data!$S$2:$S$10178)</f>
        <v>0</v>
      </c>
      <c r="O173" s="69">
        <f ca="1">SUMIF(Data!$T$2:$U$10178,$C173,Data!$V$2:$V$10178)</f>
        <v>0</v>
      </c>
      <c r="P173" s="69">
        <f>SUMIF(Data!$W$2:$W$10178,$C173,Data!$Y$2:$Y$10178)</f>
        <v>0</v>
      </c>
      <c r="Q173" s="69"/>
      <c r="R173" s="73"/>
      <c r="S173" s="119"/>
      <c r="T173" s="76"/>
      <c r="U173" s="142"/>
      <c r="V173" s="73"/>
      <c r="W173" s="73"/>
      <c r="X173" s="73"/>
      <c r="Y173" s="74"/>
      <c r="Z173" s="76"/>
    </row>
    <row r="174" spans="2:26" s="71" customFormat="1" ht="15.95" hidden="1" customHeight="1" thickTop="1" thickBot="1" x14ac:dyDescent="0.3">
      <c r="B174" s="76"/>
      <c r="C174" s="72">
        <v>9900001109</v>
      </c>
      <c r="D174" s="125">
        <f t="shared" si="5"/>
        <v>1109</v>
      </c>
      <c r="E174" s="193" t="s">
        <v>103</v>
      </c>
      <c r="F174" s="193" t="s">
        <v>104</v>
      </c>
      <c r="G174" s="294">
        <v>225</v>
      </c>
      <c r="H174" s="285">
        <f t="shared" ca="1" si="17"/>
        <v>0</v>
      </c>
      <c r="I174" s="194">
        <f t="shared" ca="1" si="18"/>
        <v>0</v>
      </c>
      <c r="J174" s="69">
        <f>SUMIF(Data!$H$2:$H$10178,$C174,Data!$D$2:$D$10178)</f>
        <v>0</v>
      </c>
      <c r="K174" s="69">
        <f>SUMIF(Data!$H$2:$H$10178,$C174,Data!$J$2:$J$10178)</f>
        <v>0</v>
      </c>
      <c r="L174" s="69">
        <f>SUMIF(Data!$K$2:$K$10178,$C174,Data!$M$2:$M$10178)</f>
        <v>0</v>
      </c>
      <c r="M174" s="69">
        <f>SUMIF(Data!$N$2:$N$10178,$C174,Data!$P$2:$P$10178)</f>
        <v>0</v>
      </c>
      <c r="N174" s="69">
        <f ca="1">SUMIF(Data!$Q$2:$R$10178,$C174,Data!$S$2:$S$10178)</f>
        <v>0</v>
      </c>
      <c r="O174" s="69">
        <f ca="1">SUMIF(Data!$T$2:$U$10178,$C174,Data!$V$2:$V$10178)</f>
        <v>0</v>
      </c>
      <c r="P174" s="69">
        <f>SUMIF(Data!$W$2:$W$10178,$C174,Data!$Y$2:$Y$10178)</f>
        <v>0</v>
      </c>
      <c r="Q174" s="69"/>
      <c r="R174" s="73"/>
      <c r="S174" s="119"/>
      <c r="T174" s="76"/>
      <c r="U174" s="142"/>
      <c r="V174" s="73"/>
      <c r="W174" s="73"/>
      <c r="X174" s="73"/>
      <c r="Y174" s="74"/>
      <c r="Z174" s="76"/>
    </row>
    <row r="175" spans="2:26" s="71" customFormat="1" ht="15.95" hidden="1" customHeight="1" thickTop="1" thickBot="1" x14ac:dyDescent="0.3">
      <c r="B175" s="76"/>
      <c r="C175" s="72">
        <v>9900001113</v>
      </c>
      <c r="D175" s="125">
        <f t="shared" si="5"/>
        <v>1113</v>
      </c>
      <c r="E175" s="193" t="s">
        <v>103</v>
      </c>
      <c r="F175" s="193" t="s">
        <v>104</v>
      </c>
      <c r="G175" s="294">
        <v>236</v>
      </c>
      <c r="H175" s="285">
        <f t="shared" ca="1" si="17"/>
        <v>0</v>
      </c>
      <c r="I175" s="194">
        <f t="shared" ca="1" si="18"/>
        <v>0</v>
      </c>
      <c r="J175" s="69">
        <f>SUMIF(Data!$H$2:$H$10178,$C175,Data!$D$2:$D$10178)</f>
        <v>0</v>
      </c>
      <c r="K175" s="69">
        <f>SUMIF(Data!$H$2:$H$10178,$C175,Data!$J$2:$J$10178)</f>
        <v>0</v>
      </c>
      <c r="L175" s="69">
        <f>SUMIF(Data!$K$2:$K$10178,$C175,Data!$M$2:$M$10178)</f>
        <v>0</v>
      </c>
      <c r="M175" s="69">
        <f>SUMIF(Data!$N$2:$N$10178,$C175,Data!$P$2:$P$10178)</f>
        <v>0</v>
      </c>
      <c r="N175" s="69">
        <f ca="1">SUMIF(Data!$Q$2:$R$10178,$C175,Data!$S$2:$S$10178)</f>
        <v>0</v>
      </c>
      <c r="O175" s="69">
        <f ca="1">SUMIF(Data!$T$2:$U$10178,$C175,Data!$V$2:$V$10178)</f>
        <v>0</v>
      </c>
      <c r="P175" s="69">
        <f>SUMIF(Data!$W$2:$W$10178,$C175,Data!$Y$2:$Y$10178)</f>
        <v>0</v>
      </c>
      <c r="Q175" s="69"/>
      <c r="R175" s="73"/>
      <c r="S175" s="119"/>
      <c r="T175" s="76"/>
      <c r="U175" s="142"/>
      <c r="V175" s="73"/>
      <c r="W175" s="73"/>
      <c r="X175" s="73"/>
      <c r="Y175" s="74"/>
      <c r="Z175" s="76"/>
    </row>
    <row r="176" spans="2:26" s="71" customFormat="1" ht="15.95" hidden="1" customHeight="1" thickTop="1" thickBot="1" x14ac:dyDescent="0.3">
      <c r="B176" s="76"/>
      <c r="C176" s="72">
        <v>9900001114</v>
      </c>
      <c r="D176" s="125">
        <f t="shared" si="5"/>
        <v>1114</v>
      </c>
      <c r="E176" s="193" t="s">
        <v>103</v>
      </c>
      <c r="F176" s="193" t="s">
        <v>104</v>
      </c>
      <c r="G176" s="294">
        <v>258</v>
      </c>
      <c r="H176" s="285">
        <f t="shared" ca="1" si="17"/>
        <v>0</v>
      </c>
      <c r="I176" s="194">
        <f t="shared" ca="1" si="18"/>
        <v>0</v>
      </c>
      <c r="J176" s="69">
        <f>SUMIF(Data!$H$2:$H$10178,$C176,Data!$D$2:$D$10178)</f>
        <v>0</v>
      </c>
      <c r="K176" s="69">
        <f>SUMIF(Data!$H$2:$H$10178,$C176,Data!$J$2:$J$10178)</f>
        <v>0</v>
      </c>
      <c r="L176" s="69">
        <f>SUMIF(Data!$K$2:$K$10178,$C176,Data!$M$2:$M$10178)</f>
        <v>0</v>
      </c>
      <c r="M176" s="69">
        <f>SUMIF(Data!$N$2:$N$10178,$C176,Data!$P$2:$P$10178)</f>
        <v>0</v>
      </c>
      <c r="N176" s="69">
        <f ca="1">SUMIF(Data!$Q$2:$R$10178,$C176,Data!$S$2:$S$10178)</f>
        <v>0</v>
      </c>
      <c r="O176" s="69">
        <f ca="1">SUMIF(Data!$T$2:$U$10178,$C176,Data!$V$2:$V$10178)</f>
        <v>0</v>
      </c>
      <c r="P176" s="69">
        <f>SUMIF(Data!$W$2:$W$10178,$C176,Data!$Y$2:$Y$10178)</f>
        <v>0</v>
      </c>
      <c r="Q176" s="69"/>
      <c r="R176" s="73"/>
      <c r="S176" s="119"/>
      <c r="T176" s="76"/>
      <c r="U176" s="142"/>
      <c r="V176" s="73"/>
      <c r="W176" s="73"/>
      <c r="X176" s="73"/>
      <c r="Y176" s="74"/>
      <c r="Z176" s="76"/>
    </row>
    <row r="177" spans="2:26" s="71" customFormat="1" ht="15.95" hidden="1" customHeight="1" thickTop="1" thickBot="1" x14ac:dyDescent="0.3">
      <c r="B177" s="76"/>
      <c r="C177" s="72">
        <v>9900001120</v>
      </c>
      <c r="D177" s="125">
        <f t="shared" si="5"/>
        <v>1120</v>
      </c>
      <c r="E177" s="193" t="s">
        <v>107</v>
      </c>
      <c r="F177" s="193" t="s">
        <v>104</v>
      </c>
      <c r="G177" s="294">
        <v>5.5</v>
      </c>
      <c r="H177" s="285">
        <f t="shared" ca="1" si="17"/>
        <v>0</v>
      </c>
      <c r="I177" s="194">
        <f t="shared" ca="1" si="18"/>
        <v>0</v>
      </c>
      <c r="J177" s="69">
        <f>SUMIF(Data!$H$2:$H$10178,$C177,Data!$D$2:$D$10178)</f>
        <v>0</v>
      </c>
      <c r="K177" s="69">
        <f>SUMIF(Data!$H$2:$H$10178,$C177,Data!$J$2:$J$10178)</f>
        <v>0</v>
      </c>
      <c r="L177" s="69">
        <f>SUMIF(Data!$K$2:$K$10178,$C177,Data!$M$2:$M$10178)</f>
        <v>0</v>
      </c>
      <c r="M177" s="69">
        <f>SUMIF(Data!$N$2:$N$10178,$C177,Data!$P$2:$P$10178)</f>
        <v>0</v>
      </c>
      <c r="N177" s="69">
        <f ca="1">SUMIF(Data!$Q$2:$R$10178,$C177,Data!$S$2:$S$10178)</f>
        <v>0</v>
      </c>
      <c r="O177" s="69">
        <f ca="1">SUMIF(Data!$T$2:$U$10178,$C177,Data!$V$2:$V$10178)</f>
        <v>0</v>
      </c>
      <c r="P177" s="69">
        <f>SUMIF(Data!$W$2:$W$10178,$C177,Data!$Y$2:$Y$10178)</f>
        <v>0</v>
      </c>
      <c r="Q177" s="69"/>
      <c r="R177" s="73"/>
      <c r="S177" s="119"/>
      <c r="T177" s="76"/>
      <c r="U177" s="142"/>
      <c r="V177" s="73"/>
      <c r="W177" s="73"/>
      <c r="X177" s="73"/>
      <c r="Y177" s="74"/>
      <c r="Z177" s="76"/>
    </row>
    <row r="178" spans="2:26" s="71" customFormat="1" ht="15.95" hidden="1" customHeight="1" thickTop="1" thickBot="1" x14ac:dyDescent="0.3">
      <c r="B178" s="76"/>
      <c r="C178" s="72">
        <v>9900001121</v>
      </c>
      <c r="D178" s="125">
        <f t="shared" si="5"/>
        <v>1121</v>
      </c>
      <c r="E178" s="193" t="s">
        <v>107</v>
      </c>
      <c r="F178" s="193" t="s">
        <v>104</v>
      </c>
      <c r="G178" s="294">
        <v>5.5</v>
      </c>
      <c r="H178" s="285">
        <f t="shared" ca="1" si="17"/>
        <v>0</v>
      </c>
      <c r="I178" s="194">
        <f t="shared" ca="1" si="18"/>
        <v>0</v>
      </c>
      <c r="J178" s="69">
        <f>SUMIF(Data!$H$2:$H$10178,$C178,Data!$D$2:$D$10178)</f>
        <v>0</v>
      </c>
      <c r="K178" s="69">
        <f>SUMIF(Data!$H$2:$H$10178,$C178,Data!$J$2:$J$10178)</f>
        <v>0</v>
      </c>
      <c r="L178" s="69">
        <f>SUMIF(Data!$K$2:$K$10178,$C178,Data!$M$2:$M$10178)</f>
        <v>0</v>
      </c>
      <c r="M178" s="69">
        <f>SUMIF(Data!$N$2:$N$10178,$C178,Data!$P$2:$P$10178)</f>
        <v>0</v>
      </c>
      <c r="N178" s="69">
        <f ca="1">SUMIF(Data!$Q$2:$R$10178,$C178,Data!$S$2:$S$10178)</f>
        <v>0</v>
      </c>
      <c r="O178" s="69">
        <f ca="1">SUMIF(Data!$T$2:$U$10178,$C178,Data!$V$2:$V$10178)</f>
        <v>0</v>
      </c>
      <c r="P178" s="69">
        <f>SUMIF(Data!$W$2:$W$10178,$C178,Data!$Y$2:$Y$10178)</f>
        <v>0</v>
      </c>
      <c r="Q178" s="69"/>
      <c r="R178" s="73"/>
      <c r="S178" s="119"/>
      <c r="T178" s="76"/>
      <c r="U178" s="142"/>
      <c r="V178" s="73"/>
      <c r="W178" s="73"/>
      <c r="X178" s="73"/>
      <c r="Y178" s="74"/>
      <c r="Z178" s="76"/>
    </row>
    <row r="179" spans="2:26" s="71" customFormat="1" ht="15.95" hidden="1" customHeight="1" thickTop="1" thickBot="1" x14ac:dyDescent="0.3">
      <c r="B179" s="76"/>
      <c r="C179" s="72">
        <v>9900001124</v>
      </c>
      <c r="D179" s="125">
        <f t="shared" si="5"/>
        <v>1124</v>
      </c>
      <c r="E179" s="193" t="s">
        <v>124</v>
      </c>
      <c r="F179" s="193" t="s">
        <v>86</v>
      </c>
      <c r="G179" s="294">
        <v>3.4</v>
      </c>
      <c r="H179" s="285">
        <f t="shared" ca="1" si="17"/>
        <v>0</v>
      </c>
      <c r="I179" s="194">
        <f t="shared" ca="1" si="18"/>
        <v>0</v>
      </c>
      <c r="J179" s="69">
        <f>SUMIF(Data!$H$2:$H$10178,$C179,Data!$D$2:$D$10178)</f>
        <v>0</v>
      </c>
      <c r="K179" s="69">
        <f>SUMIF(Data!$H$2:$H$10178,$C179,Data!$J$2:$J$10178)</f>
        <v>0</v>
      </c>
      <c r="L179" s="69">
        <f>SUMIF(Data!$K$2:$K$10178,$C179,Data!$M$2:$M$10178)</f>
        <v>0</v>
      </c>
      <c r="M179" s="69">
        <f>SUMIF(Data!$N$2:$N$10178,$C179,Data!$P$2:$P$10178)</f>
        <v>0</v>
      </c>
      <c r="N179" s="69">
        <f ca="1">SUMIF(Data!$Q$2:$R$10178,$C179,Data!$S$2:$S$10178)</f>
        <v>0</v>
      </c>
      <c r="O179" s="69">
        <f ca="1">SUMIF(Data!$T$2:$U$10178,$C179,Data!$V$2:$V$10178)</f>
        <v>0</v>
      </c>
      <c r="P179" s="69">
        <f>SUMIF(Data!$W$2:$W$10178,$C179,Data!$Y$2:$Y$10178)</f>
        <v>0</v>
      </c>
      <c r="Q179" s="69"/>
      <c r="R179" s="73"/>
      <c r="S179" s="119"/>
      <c r="T179" s="76"/>
      <c r="U179" s="142"/>
      <c r="V179" s="73"/>
      <c r="W179" s="73"/>
      <c r="X179" s="73"/>
      <c r="Y179" s="74"/>
      <c r="Z179" s="76"/>
    </row>
    <row r="180" spans="2:26" s="71" customFormat="1" ht="15.95" hidden="1" customHeight="1" thickTop="1" thickBot="1" x14ac:dyDescent="0.3">
      <c r="B180" s="76"/>
      <c r="C180" s="72">
        <v>9900001136</v>
      </c>
      <c r="D180" s="125">
        <f t="shared" si="5"/>
        <v>1136</v>
      </c>
      <c r="E180" s="193" t="s">
        <v>103</v>
      </c>
      <c r="F180" s="193" t="s">
        <v>104</v>
      </c>
      <c r="G180" s="294">
        <v>265</v>
      </c>
      <c r="H180" s="285">
        <f t="shared" ca="1" si="17"/>
        <v>0</v>
      </c>
      <c r="I180" s="194">
        <f t="shared" ca="1" si="18"/>
        <v>0</v>
      </c>
      <c r="J180" s="69">
        <f>SUMIF(Data!$H$2:$H$10178,$C180,Data!$D$2:$D$10178)</f>
        <v>0</v>
      </c>
      <c r="K180" s="69">
        <f>SUMIF(Data!$H$2:$H$10178,$C180,Data!$J$2:$J$10178)</f>
        <v>0</v>
      </c>
      <c r="L180" s="69">
        <f>SUMIF(Data!$K$2:$K$10178,$C180,Data!$M$2:$M$10178)</f>
        <v>0</v>
      </c>
      <c r="M180" s="69">
        <f>SUMIF(Data!$N$2:$N$10178,$C180,Data!$P$2:$P$10178)</f>
        <v>0</v>
      </c>
      <c r="N180" s="69">
        <f ca="1">SUMIF(Data!$Q$2:$R$10178,$C180,Data!$S$2:$S$10178)</f>
        <v>0</v>
      </c>
      <c r="O180" s="69">
        <f ca="1">SUMIF(Data!$T$2:$U$10178,$C180,Data!$V$2:$V$10178)</f>
        <v>0</v>
      </c>
      <c r="P180" s="69">
        <f>SUMIF(Data!$W$2:$W$10178,$C180,Data!$Y$2:$Y$10178)</f>
        <v>0</v>
      </c>
      <c r="Q180" s="69"/>
      <c r="R180" s="73"/>
      <c r="S180" s="119"/>
      <c r="T180" s="76"/>
      <c r="U180" s="142"/>
      <c r="V180" s="73"/>
      <c r="W180" s="73"/>
      <c r="X180" s="73"/>
      <c r="Y180" s="74"/>
      <c r="Z180" s="76"/>
    </row>
    <row r="181" spans="2:26" s="71" customFormat="1" ht="15.95" hidden="1" customHeight="1" thickTop="1" thickBot="1" x14ac:dyDescent="0.3">
      <c r="B181" s="76"/>
      <c r="C181" s="72">
        <v>9900001171</v>
      </c>
      <c r="D181" s="125">
        <v>1171</v>
      </c>
      <c r="E181" s="193" t="s">
        <v>135</v>
      </c>
      <c r="F181" s="193" t="s">
        <v>86</v>
      </c>
      <c r="G181" s="294">
        <v>250</v>
      </c>
      <c r="H181" s="285">
        <f t="shared" ca="1" si="17"/>
        <v>0</v>
      </c>
      <c r="I181" s="194">
        <f t="shared" ca="1" si="18"/>
        <v>0</v>
      </c>
      <c r="J181" s="69">
        <f>SUMIF(Data!$H$2:$H$10178,$C181,Data!$D$2:$D$10178)</f>
        <v>0</v>
      </c>
      <c r="K181" s="69">
        <f>SUMIF(Data!$H$2:$H$10178,$C181,Data!$J$2:$J$10178)</f>
        <v>0</v>
      </c>
      <c r="L181" s="69">
        <f>SUMIF(Data!$K$2:$K$10178,$C181,Data!$M$2:$M$10178)</f>
        <v>0</v>
      </c>
      <c r="M181" s="69">
        <f>SUMIF(Data!$N$2:$N$10178,$C181,Data!$P$2:$P$10178)</f>
        <v>0</v>
      </c>
      <c r="N181" s="69">
        <f ca="1">SUMIF(Data!$Q$2:$R$10178,$C181,Data!$S$2:$S$10178)</f>
        <v>0</v>
      </c>
      <c r="O181" s="69">
        <f ca="1">SUMIF(Data!$T$2:$U$10178,$C181,Data!$V$2:$V$10178)</f>
        <v>0</v>
      </c>
      <c r="P181" s="69">
        <f>SUMIF(Data!$W$2:$W$10178,$C181,Data!$Y$2:$Y$10178)</f>
        <v>0</v>
      </c>
      <c r="Q181" s="69"/>
      <c r="R181" s="73"/>
      <c r="S181" s="119"/>
      <c r="T181" s="76"/>
      <c r="U181" s="142"/>
      <c r="V181" s="73"/>
      <c r="W181" s="73"/>
      <c r="X181" s="73"/>
      <c r="Y181" s="74"/>
      <c r="Z181" s="76"/>
    </row>
    <row r="182" spans="2:26" s="71" customFormat="1" ht="15.95" hidden="1" customHeight="1" thickTop="1" thickBot="1" x14ac:dyDescent="0.3">
      <c r="B182" s="76"/>
      <c r="C182" s="72">
        <v>9900001180</v>
      </c>
      <c r="D182" s="125">
        <f t="shared" ref="D182" si="22">C182-9900000000</f>
        <v>1180</v>
      </c>
      <c r="E182" s="193" t="s">
        <v>103</v>
      </c>
      <c r="F182" s="193" t="s">
        <v>104</v>
      </c>
      <c r="G182" s="294">
        <v>242</v>
      </c>
      <c r="H182" s="285">
        <f t="shared" ref="H182" ca="1" si="23">G182*I182</f>
        <v>0</v>
      </c>
      <c r="I182" s="194">
        <f t="shared" ref="I182" ca="1" si="24">SUM(J182:P182)</f>
        <v>0</v>
      </c>
      <c r="J182" s="69">
        <f>SUMIF(Data!$H$2:$H$10178,$C182,Data!$D$2:$D$10178)</f>
        <v>0</v>
      </c>
      <c r="K182" s="69">
        <f>SUMIF(Data!$H$2:$H$10178,$C182,Data!$J$2:$J$10178)</f>
        <v>0</v>
      </c>
      <c r="L182" s="69">
        <f>SUMIF(Data!$K$2:$K$10178,$C182,Data!$M$2:$M$10178)</f>
        <v>0</v>
      </c>
      <c r="M182" s="69">
        <f>SUMIF(Data!$N$2:$N$10178,$C182,Data!$P$2:$P$10178)</f>
        <v>0</v>
      </c>
      <c r="N182" s="69">
        <f ca="1">SUMIF(Data!$Q$2:$R$10178,$C182,Data!$S$2:$S$10178)</f>
        <v>0</v>
      </c>
      <c r="O182" s="69">
        <f ca="1">SUMIF(Data!$T$2:$U$10178,$C182,Data!$V$2:$V$10178)</f>
        <v>0</v>
      </c>
      <c r="P182" s="69">
        <f>SUMIF(Data!$W$2:$W$10178,$C182,Data!$Y$2:$Y$10178)</f>
        <v>0</v>
      </c>
      <c r="Q182" s="69"/>
      <c r="R182" s="73"/>
      <c r="S182" s="119"/>
      <c r="T182" s="76"/>
      <c r="U182" s="142"/>
      <c r="V182" s="73"/>
      <c r="W182" s="73"/>
      <c r="X182" s="73"/>
      <c r="Y182" s="74"/>
      <c r="Z182" s="76"/>
    </row>
    <row r="183" spans="2:26" s="71" customFormat="1" ht="15.95" hidden="1" customHeight="1" thickTop="1" thickBot="1" x14ac:dyDescent="0.3">
      <c r="B183" s="76"/>
      <c r="C183" s="72">
        <v>9900001200</v>
      </c>
      <c r="D183" s="125">
        <f t="shared" si="5"/>
        <v>1200</v>
      </c>
      <c r="E183" s="193" t="s">
        <v>127</v>
      </c>
      <c r="F183" s="193" t="s">
        <v>86</v>
      </c>
      <c r="G183" s="294">
        <v>5</v>
      </c>
      <c r="H183" s="285">
        <f t="shared" ca="1" si="17"/>
        <v>0</v>
      </c>
      <c r="I183" s="194">
        <f t="shared" ca="1" si="18"/>
        <v>0</v>
      </c>
      <c r="J183" s="69">
        <f>SUMIF(Data!$H$2:$H$10178,$C183,Data!$D$2:$D$10178)</f>
        <v>0</v>
      </c>
      <c r="K183" s="69">
        <f>SUMIF(Data!$H$2:$H$10178,$C183,Data!$J$2:$J$10178)</f>
        <v>0</v>
      </c>
      <c r="L183" s="69">
        <f>SUMIF(Data!$K$2:$K$10178,$C183,Data!$M$2:$M$10178)</f>
        <v>0</v>
      </c>
      <c r="M183" s="69">
        <f>SUMIF(Data!$N$2:$N$10178,$C183,Data!$P$2:$P$10178)</f>
        <v>0</v>
      </c>
      <c r="N183" s="69">
        <f ca="1">SUMIF(Data!$Q$2:$R$10178,$C183,Data!$S$2:$S$10178)</f>
        <v>0</v>
      </c>
      <c r="O183" s="69">
        <f ca="1">SUMIF(Data!$T$2:$U$10178,$C183,Data!$V$2:$V$10178)</f>
        <v>0</v>
      </c>
      <c r="P183" s="69">
        <f>SUMIF(Data!$W$2:$W$10178,$C183,Data!$Y$2:$Y$10178)</f>
        <v>0</v>
      </c>
      <c r="Q183" s="69"/>
      <c r="R183" s="73"/>
      <c r="S183" s="119"/>
      <c r="T183" s="76"/>
      <c r="U183" s="142"/>
      <c r="V183" s="73"/>
      <c r="W183" s="73"/>
      <c r="X183" s="73"/>
      <c r="Y183" s="74"/>
      <c r="Z183" s="76"/>
    </row>
    <row r="184" spans="2:26" s="71" customFormat="1" ht="15.95" hidden="1" customHeight="1" thickTop="1" thickBot="1" x14ac:dyDescent="0.3">
      <c r="B184" s="76"/>
      <c r="C184" s="72">
        <v>9900001373</v>
      </c>
      <c r="D184" s="125">
        <f t="shared" si="5"/>
        <v>1373</v>
      </c>
      <c r="E184" s="193" t="s">
        <v>161</v>
      </c>
      <c r="F184" s="193" t="s">
        <v>104</v>
      </c>
      <c r="G184" s="294">
        <v>158</v>
      </c>
      <c r="H184" s="285">
        <f t="shared" ca="1" si="17"/>
        <v>0</v>
      </c>
      <c r="I184" s="194">
        <f t="shared" ca="1" si="18"/>
        <v>0</v>
      </c>
      <c r="J184" s="69">
        <f>SUMIF(Data!$H$2:$H$10178,$C184,Data!$D$2:$D$10178)</f>
        <v>0</v>
      </c>
      <c r="K184" s="69">
        <f>SUMIF(Data!$H$2:$H$10178,$C184,Data!$J$2:$J$10178)</f>
        <v>0</v>
      </c>
      <c r="L184" s="69">
        <f>SUMIF(Data!$K$2:$K$10178,$C184,Data!$M$2:$M$10178)</f>
        <v>0</v>
      </c>
      <c r="M184" s="69">
        <f>SUMIF(Data!$N$2:$N$10178,$C184,Data!$P$2:$P$10178)</f>
        <v>0</v>
      </c>
      <c r="N184" s="69">
        <f ca="1">SUMIF(Data!$Q$2:$R$10178,$C184,Data!$S$2:$S$10178)</f>
        <v>0</v>
      </c>
      <c r="O184" s="69">
        <f ca="1">SUMIF(Data!$T$2:$U$10178,$C184,Data!$V$2:$V$10178)</f>
        <v>0</v>
      </c>
      <c r="P184" s="69">
        <f>SUMIF(Data!$W$2:$W$10178,$C184,Data!$Y$2:$Y$10178)</f>
        <v>0</v>
      </c>
      <c r="Q184" s="69"/>
      <c r="R184" s="73"/>
      <c r="S184" s="119"/>
      <c r="T184" s="76"/>
      <c r="U184" s="142"/>
      <c r="V184" s="73"/>
      <c r="W184" s="73"/>
      <c r="X184" s="73"/>
      <c r="Y184" s="74"/>
      <c r="Z184" s="76"/>
    </row>
    <row r="185" spans="2:26" s="71" customFormat="1" ht="15.95" hidden="1" customHeight="1" thickTop="1" thickBot="1" x14ac:dyDescent="0.3">
      <c r="B185" s="76"/>
      <c r="C185" s="72">
        <v>9900001396</v>
      </c>
      <c r="D185" s="125">
        <f t="shared" si="5"/>
        <v>1396</v>
      </c>
      <c r="E185" s="193" t="s">
        <v>112</v>
      </c>
      <c r="F185" s="193" t="s">
        <v>86</v>
      </c>
      <c r="G185" s="294">
        <v>0.2</v>
      </c>
      <c r="H185" s="285">
        <f t="shared" ca="1" si="17"/>
        <v>0</v>
      </c>
      <c r="I185" s="194">
        <f t="shared" ca="1" si="18"/>
        <v>0</v>
      </c>
      <c r="J185" s="69">
        <f>SUMIF(Data!$H$2:$H$10178,$C185,Data!$D$2:$D$10178)</f>
        <v>0</v>
      </c>
      <c r="K185" s="69">
        <f>SUMIF(Data!$H$2:$H$10178,$C185,Data!$J$2:$J$10178)</f>
        <v>0</v>
      </c>
      <c r="L185" s="69">
        <f>SUMIF(Data!$K$2:$K$10178,$C185,Data!$M$2:$M$10178)</f>
        <v>0</v>
      </c>
      <c r="M185" s="69">
        <f>SUMIF(Data!$N$2:$N$10178,$C185,Data!$P$2:$P$10178)</f>
        <v>0</v>
      </c>
      <c r="N185" s="69">
        <f ca="1">SUMIF(Data!$Q$2:$R$10178,$C185,Data!$S$2:$S$10178)</f>
        <v>0</v>
      </c>
      <c r="O185" s="69">
        <f ca="1">SUMIF(Data!$T$2:$U$10178,$C185,Data!$V$2:$V$10178)</f>
        <v>0</v>
      </c>
      <c r="P185" s="69">
        <f>SUMIF(Data!$W$2:$W$10178,$C185,Data!$Y$2:$Y$10178)</f>
        <v>0</v>
      </c>
      <c r="Q185" s="69"/>
      <c r="R185" s="73"/>
      <c r="S185" s="119"/>
      <c r="T185" s="76"/>
      <c r="U185" s="142"/>
      <c r="V185" s="73"/>
      <c r="W185" s="73"/>
      <c r="X185" s="73"/>
      <c r="Y185" s="74"/>
      <c r="Z185" s="76"/>
    </row>
    <row r="186" spans="2:26" s="71" customFormat="1" ht="15.95" hidden="1" customHeight="1" thickTop="1" thickBot="1" x14ac:dyDescent="0.3">
      <c r="B186" s="76"/>
      <c r="C186" s="72">
        <v>9900001397</v>
      </c>
      <c r="D186" s="125">
        <f t="shared" si="5"/>
        <v>1397</v>
      </c>
      <c r="E186" s="193" t="s">
        <v>112</v>
      </c>
      <c r="F186" s="193" t="s">
        <v>86</v>
      </c>
      <c r="G186" s="294">
        <v>0.1</v>
      </c>
      <c r="H186" s="285">
        <f t="shared" ca="1" si="17"/>
        <v>0</v>
      </c>
      <c r="I186" s="194">
        <f t="shared" ca="1" si="18"/>
        <v>0</v>
      </c>
      <c r="J186" s="69">
        <f>SUMIF(Data!$H$2:$H$10178,$C186,Data!$D$2:$D$10178)</f>
        <v>0</v>
      </c>
      <c r="K186" s="69">
        <f>SUMIF(Data!$H$2:$H$10178,$C186,Data!$J$2:$J$10178)</f>
        <v>0</v>
      </c>
      <c r="L186" s="69">
        <f>SUMIF(Data!$K$2:$K$10178,$C186,Data!$M$2:$M$10178)</f>
        <v>0</v>
      </c>
      <c r="M186" s="69">
        <f>SUMIF(Data!$N$2:$N$10178,$C186,Data!$P$2:$P$10178)</f>
        <v>0</v>
      </c>
      <c r="N186" s="69">
        <f ca="1">SUMIF(Data!$Q$2:$R$10178,$C186,Data!$S$2:$S$10178)</f>
        <v>0</v>
      </c>
      <c r="O186" s="69">
        <f ca="1">SUMIF(Data!$T$2:$U$10178,$C186,Data!$V$2:$V$10178)</f>
        <v>0</v>
      </c>
      <c r="P186" s="69">
        <f>SUMIF(Data!$W$2:$W$10178,$C186,Data!$Y$2:$Y$10178)</f>
        <v>0</v>
      </c>
      <c r="Q186" s="69"/>
      <c r="R186" s="73"/>
      <c r="S186" s="119"/>
      <c r="T186" s="76"/>
      <c r="U186" s="142"/>
      <c r="V186" s="73"/>
      <c r="W186" s="73"/>
      <c r="X186" s="73"/>
      <c r="Y186" s="74"/>
      <c r="Z186" s="76"/>
    </row>
    <row r="187" spans="2:26" s="71" customFormat="1" ht="15.95" hidden="1" customHeight="1" thickTop="1" thickBot="1" x14ac:dyDescent="0.3">
      <c r="B187" s="76"/>
      <c r="C187" s="72">
        <v>9900001408</v>
      </c>
      <c r="D187" s="125">
        <f t="shared" si="5"/>
        <v>1408</v>
      </c>
      <c r="E187" s="193" t="s">
        <v>127</v>
      </c>
      <c r="F187" s="193" t="s">
        <v>86</v>
      </c>
      <c r="G187" s="294">
        <v>1.33</v>
      </c>
      <c r="H187" s="285">
        <f t="shared" ca="1" si="17"/>
        <v>0</v>
      </c>
      <c r="I187" s="194">
        <f t="shared" ca="1" si="18"/>
        <v>0</v>
      </c>
      <c r="J187" s="69">
        <f>SUMIF(Data!$H$2:$H$10178,$C187,Data!$D$2:$D$10178)</f>
        <v>0</v>
      </c>
      <c r="K187" s="69">
        <f>SUMIF(Data!$H$2:$H$10178,$C187,Data!$J$2:$J$10178)</f>
        <v>0</v>
      </c>
      <c r="L187" s="69">
        <f>SUMIF(Data!$K$2:$K$10178,$C187,Data!$M$2:$M$10178)</f>
        <v>0</v>
      </c>
      <c r="M187" s="69">
        <f>SUMIF(Data!$N$2:$N$10178,$C187,Data!$P$2:$P$10178)</f>
        <v>0</v>
      </c>
      <c r="N187" s="69">
        <f ca="1">SUMIF(Data!$Q$2:$R$10178,$C187,Data!$S$2:$S$10178)</f>
        <v>0</v>
      </c>
      <c r="O187" s="69">
        <f ca="1">SUMIF(Data!$T$2:$U$10178,$C187,Data!$V$2:$V$10178)</f>
        <v>0</v>
      </c>
      <c r="P187" s="69">
        <f>SUMIF(Data!$W$2:$W$10178,$C187,Data!$Y$2:$Y$10178)</f>
        <v>0</v>
      </c>
      <c r="Q187" s="69"/>
      <c r="R187" s="73"/>
      <c r="S187" s="119"/>
      <c r="T187" s="76"/>
      <c r="U187" s="142"/>
      <c r="V187" s="73"/>
      <c r="W187" s="73"/>
      <c r="X187" s="73"/>
      <c r="Y187" s="74"/>
      <c r="Z187" s="76"/>
    </row>
    <row r="188" spans="2:26" s="71" customFormat="1" ht="15.95" hidden="1" customHeight="1" thickTop="1" thickBot="1" x14ac:dyDescent="0.3">
      <c r="B188" s="76"/>
      <c r="C188" s="72">
        <v>9900001414</v>
      </c>
      <c r="D188" s="125">
        <f t="shared" si="5"/>
        <v>1414</v>
      </c>
      <c r="E188" s="193" t="s">
        <v>162</v>
      </c>
      <c r="F188" s="193" t="s">
        <v>86</v>
      </c>
      <c r="G188" s="294">
        <v>0.3</v>
      </c>
      <c r="H188" s="285">
        <f t="shared" ca="1" si="17"/>
        <v>0</v>
      </c>
      <c r="I188" s="194">
        <f t="shared" ca="1" si="18"/>
        <v>0</v>
      </c>
      <c r="J188" s="69">
        <f>SUMIF(Data!$H$2:$H$10178,$C188,Data!$D$2:$D$10178)</f>
        <v>0</v>
      </c>
      <c r="K188" s="69">
        <f>SUMIF(Data!$H$2:$H$10178,$C188,Data!$J$2:$J$10178)</f>
        <v>0</v>
      </c>
      <c r="L188" s="69">
        <f>SUMIF(Data!$K$2:$K$10178,$C188,Data!$M$2:$M$10178)</f>
        <v>0</v>
      </c>
      <c r="M188" s="69">
        <f>SUMIF(Data!$N$2:$N$10178,$C188,Data!$P$2:$P$10178)</f>
        <v>0</v>
      </c>
      <c r="N188" s="69">
        <f ca="1">SUMIF(Data!$Q$2:$R$10178,$C188,Data!$S$2:$S$10178)</f>
        <v>0</v>
      </c>
      <c r="O188" s="69">
        <f ca="1">SUMIF(Data!$T$2:$U$10178,$C188,Data!$V$2:$V$10178)</f>
        <v>0</v>
      </c>
      <c r="P188" s="69">
        <f>SUMIF(Data!$W$2:$W$10178,$C188,Data!$Y$2:$Y$10178)</f>
        <v>0</v>
      </c>
      <c r="Q188" s="69"/>
      <c r="R188" s="73"/>
      <c r="S188" s="119"/>
      <c r="T188" s="76"/>
      <c r="U188" s="142"/>
      <c r="V188" s="73"/>
      <c r="W188" s="73"/>
      <c r="X188" s="73"/>
      <c r="Y188" s="74"/>
      <c r="Z188" s="76"/>
    </row>
    <row r="189" spans="2:26" s="71" customFormat="1" ht="15.95" hidden="1" customHeight="1" thickTop="1" thickBot="1" x14ac:dyDescent="0.3">
      <c r="B189" s="76"/>
      <c r="C189" s="72">
        <v>9900001415</v>
      </c>
      <c r="D189" s="125">
        <f t="shared" si="5"/>
        <v>1415</v>
      </c>
      <c r="E189" s="193" t="s">
        <v>103</v>
      </c>
      <c r="F189" s="193" t="s">
        <v>104</v>
      </c>
      <c r="G189" s="294">
        <v>282</v>
      </c>
      <c r="H189" s="285">
        <f t="shared" ca="1" si="17"/>
        <v>0</v>
      </c>
      <c r="I189" s="194">
        <f t="shared" ca="1" si="18"/>
        <v>0</v>
      </c>
      <c r="J189" s="69">
        <f>SUMIF(Data!$H$2:$H$10178,$C189,Data!$D$2:$D$10178)</f>
        <v>0</v>
      </c>
      <c r="K189" s="69">
        <f>SUMIF(Data!$H$2:$H$10178,$C189,Data!$J$2:$J$10178)</f>
        <v>0</v>
      </c>
      <c r="L189" s="69">
        <f>SUMIF(Data!$K$2:$K$10178,$C189,Data!$M$2:$M$10178)</f>
        <v>0</v>
      </c>
      <c r="M189" s="69">
        <f>SUMIF(Data!$N$2:$N$10178,$C189,Data!$P$2:$P$10178)</f>
        <v>0</v>
      </c>
      <c r="N189" s="69">
        <f ca="1">SUMIF(Data!$Q$2:$R$10178,$C189,Data!$S$2:$S$10178)</f>
        <v>0</v>
      </c>
      <c r="O189" s="69">
        <f ca="1">SUMIF(Data!$T$2:$U$10178,$C189,Data!$V$2:$V$10178)</f>
        <v>0</v>
      </c>
      <c r="P189" s="69">
        <f>SUMIF(Data!$W$2:$W$10178,$C189,Data!$Y$2:$Y$10178)</f>
        <v>0</v>
      </c>
      <c r="Q189" s="69"/>
      <c r="R189" s="73"/>
      <c r="S189" s="119"/>
      <c r="T189" s="76"/>
      <c r="U189" s="142"/>
      <c r="V189" s="73"/>
      <c r="W189" s="73"/>
      <c r="X189" s="73"/>
      <c r="Y189" s="74"/>
      <c r="Z189" s="76"/>
    </row>
    <row r="190" spans="2:26" s="71" customFormat="1" ht="15.95" hidden="1" customHeight="1" thickTop="1" thickBot="1" x14ac:dyDescent="0.3">
      <c r="B190" s="76"/>
      <c r="C190" s="72">
        <v>9900001416</v>
      </c>
      <c r="D190" s="125">
        <f t="shared" ref="D190:D282" si="25">C190-9900000000</f>
        <v>1416</v>
      </c>
      <c r="E190" s="193" t="s">
        <v>105</v>
      </c>
      <c r="F190" s="193" t="s">
        <v>55</v>
      </c>
      <c r="G190" s="294">
        <v>13</v>
      </c>
      <c r="H190" s="285">
        <f t="shared" ca="1" si="17"/>
        <v>0</v>
      </c>
      <c r="I190" s="194">
        <f t="shared" ca="1" si="18"/>
        <v>0</v>
      </c>
      <c r="J190" s="69">
        <f>SUMIF(Data!$H$2:$H$10178,$C190,Data!$D$2:$D$10178)</f>
        <v>0</v>
      </c>
      <c r="K190" s="69">
        <f>SUMIF(Data!$H$2:$H$10178,$C190,Data!$J$2:$J$10178)</f>
        <v>0</v>
      </c>
      <c r="L190" s="69">
        <f>SUMIF(Data!$K$2:$K$10178,$C190,Data!$M$2:$M$10178)</f>
        <v>0</v>
      </c>
      <c r="M190" s="69">
        <f>SUMIF(Data!$N$2:$N$10178,$C190,Data!$P$2:$P$10178)</f>
        <v>0</v>
      </c>
      <c r="N190" s="69">
        <f ca="1">SUMIF(Data!$Q$2:$R$10178,$C190,Data!$S$2:$S$10178)</f>
        <v>0</v>
      </c>
      <c r="O190" s="69">
        <f ca="1">SUMIF(Data!$T$2:$U$10178,$C190,Data!$V$2:$V$10178)</f>
        <v>0</v>
      </c>
      <c r="P190" s="69">
        <f>SUMIF(Data!$W$2:$W$10178,$C190,Data!$Y$2:$Y$10178)</f>
        <v>0</v>
      </c>
      <c r="Q190" s="69"/>
      <c r="R190" s="73"/>
      <c r="S190" s="119"/>
      <c r="T190" s="76"/>
      <c r="U190" s="142"/>
      <c r="V190" s="73"/>
      <c r="W190" s="73"/>
      <c r="X190" s="73"/>
      <c r="Y190" s="74"/>
      <c r="Z190" s="76"/>
    </row>
    <row r="191" spans="2:26" s="71" customFormat="1" ht="15.95" hidden="1" customHeight="1" thickTop="1" thickBot="1" x14ac:dyDescent="0.3">
      <c r="B191" s="76"/>
      <c r="C191" s="72">
        <v>9900001420</v>
      </c>
      <c r="D191" s="125">
        <f t="shared" ref="D191" si="26">C191-9900000000</f>
        <v>1420</v>
      </c>
      <c r="E191" s="193" t="s">
        <v>103</v>
      </c>
      <c r="F191" s="193" t="s">
        <v>104</v>
      </c>
      <c r="G191" s="294">
        <v>205</v>
      </c>
      <c r="H191" s="285">
        <f t="shared" ref="H191" ca="1" si="27">G191*I191</f>
        <v>0</v>
      </c>
      <c r="I191" s="194">
        <f t="shared" ref="I191" ca="1" si="28">SUM(J191:P191)</f>
        <v>0</v>
      </c>
      <c r="J191" s="69">
        <f>SUMIF(Data!$H$2:$H$10178,$C191,Data!$D$2:$D$10178)</f>
        <v>0</v>
      </c>
      <c r="K191" s="69">
        <f>SUMIF(Data!$H$2:$H$10178,$C191,Data!$J$2:$J$10178)</f>
        <v>0</v>
      </c>
      <c r="L191" s="69">
        <f>SUMIF(Data!$K$2:$K$10178,$C191,Data!$M$2:$M$10178)</f>
        <v>0</v>
      </c>
      <c r="M191" s="69">
        <f>SUMIF(Data!$N$2:$N$10178,$C191,Data!$P$2:$P$10178)</f>
        <v>0</v>
      </c>
      <c r="N191" s="69">
        <f ca="1">SUMIF(Data!$Q$2:$R$10178,$C191,Data!$S$2:$S$10178)</f>
        <v>0</v>
      </c>
      <c r="O191" s="69">
        <f ca="1">SUMIF(Data!$T$2:$U$10178,$C191,Data!$V$2:$V$10178)</f>
        <v>0</v>
      </c>
      <c r="P191" s="69">
        <f>SUMIF(Data!$W$2:$W$10178,$C191,Data!$Y$2:$Y$10178)</f>
        <v>0</v>
      </c>
      <c r="Q191" s="69"/>
      <c r="R191" s="73"/>
      <c r="S191" s="119"/>
      <c r="T191" s="76"/>
      <c r="U191" s="142"/>
      <c r="V191" s="73"/>
      <c r="W191" s="73"/>
      <c r="X191" s="73"/>
      <c r="Y191" s="74"/>
      <c r="Z191" s="76"/>
    </row>
    <row r="192" spans="2:26" s="71" customFormat="1" ht="15.95" hidden="1" customHeight="1" thickTop="1" thickBot="1" x14ac:dyDescent="0.3">
      <c r="B192" s="76"/>
      <c r="C192" s="72">
        <v>9900001424</v>
      </c>
      <c r="D192" s="125">
        <f t="shared" si="25"/>
        <v>1424</v>
      </c>
      <c r="E192" s="193" t="s">
        <v>103</v>
      </c>
      <c r="F192" s="193" t="s">
        <v>104</v>
      </c>
      <c r="G192" s="294">
        <v>84</v>
      </c>
      <c r="H192" s="285">
        <f t="shared" ca="1" si="17"/>
        <v>0</v>
      </c>
      <c r="I192" s="194">
        <f t="shared" ca="1" si="18"/>
        <v>0</v>
      </c>
      <c r="J192" s="69">
        <f>SUMIF(Data!$H$2:$H$10178,$C192,Data!$D$2:$D$10178)</f>
        <v>0</v>
      </c>
      <c r="K192" s="69">
        <f>SUMIF(Data!$H$2:$H$10178,$C192,Data!$J$2:$J$10178)</f>
        <v>0</v>
      </c>
      <c r="L192" s="69">
        <f>SUMIF(Data!$K$2:$K$10178,$C192,Data!$M$2:$M$10178)</f>
        <v>0</v>
      </c>
      <c r="M192" s="69">
        <f>SUMIF(Data!$N$2:$N$10178,$C192,Data!$P$2:$P$10178)</f>
        <v>0</v>
      </c>
      <c r="N192" s="69">
        <f ca="1">SUMIF(Data!$Q$2:$R$10178,$C192,Data!$S$2:$S$10178)</f>
        <v>0</v>
      </c>
      <c r="O192" s="69">
        <f ca="1">SUMIF(Data!$T$2:$U$10178,$C192,Data!$V$2:$V$10178)</f>
        <v>0</v>
      </c>
      <c r="P192" s="69">
        <f>SUMIF(Data!$W$2:$W$10178,$C192,Data!$Y$2:$Y$10178)</f>
        <v>0</v>
      </c>
      <c r="Q192" s="69"/>
      <c r="R192" s="73"/>
      <c r="S192" s="119"/>
      <c r="T192" s="76"/>
      <c r="U192" s="142"/>
      <c r="V192" s="73"/>
      <c r="W192" s="73"/>
      <c r="X192" s="73"/>
      <c r="Y192" s="74"/>
      <c r="Z192" s="76"/>
    </row>
    <row r="193" spans="2:26" s="71" customFormat="1" ht="15.95" hidden="1" customHeight="1" thickTop="1" thickBot="1" x14ac:dyDescent="0.3">
      <c r="B193" s="76"/>
      <c r="C193" s="72">
        <v>9900001425</v>
      </c>
      <c r="D193" s="125">
        <f t="shared" si="25"/>
        <v>1425</v>
      </c>
      <c r="E193" s="193" t="s">
        <v>124</v>
      </c>
      <c r="F193" s="193" t="s">
        <v>86</v>
      </c>
      <c r="G193" s="294">
        <v>0.22</v>
      </c>
      <c r="H193" s="285">
        <f t="shared" ca="1" si="17"/>
        <v>0</v>
      </c>
      <c r="I193" s="194">
        <f t="shared" ca="1" si="18"/>
        <v>0</v>
      </c>
      <c r="J193" s="69">
        <f>SUMIF(Data!$H$2:$H$10178,$C193,Data!$D$2:$D$10178)</f>
        <v>0</v>
      </c>
      <c r="K193" s="69">
        <f>SUMIF(Data!$H$2:$H$10178,$C193,Data!$J$2:$J$10178)</f>
        <v>0</v>
      </c>
      <c r="L193" s="69">
        <f>SUMIF(Data!$K$2:$K$10178,$C193,Data!$M$2:$M$10178)</f>
        <v>0</v>
      </c>
      <c r="M193" s="69">
        <f>SUMIF(Data!$N$2:$N$10178,$C193,Data!$P$2:$P$10178)</f>
        <v>0</v>
      </c>
      <c r="N193" s="69">
        <f ca="1">SUMIF(Data!$Q$2:$R$10178,$C193,Data!$S$2:$S$10178)</f>
        <v>0</v>
      </c>
      <c r="O193" s="69">
        <f ca="1">SUMIF(Data!$T$2:$U$10178,$C193,Data!$V$2:$V$10178)</f>
        <v>0</v>
      </c>
      <c r="P193" s="69">
        <f>SUMIF(Data!$W$2:$W$10178,$C193,Data!$Y$2:$Y$10178)</f>
        <v>0</v>
      </c>
      <c r="Q193" s="69"/>
      <c r="R193" s="73"/>
      <c r="S193" s="119"/>
      <c r="T193" s="76"/>
      <c r="U193" s="142"/>
      <c r="V193" s="73"/>
      <c r="W193" s="73"/>
      <c r="X193" s="73"/>
      <c r="Y193" s="74"/>
      <c r="Z193" s="76"/>
    </row>
    <row r="194" spans="2:26" s="71" customFormat="1" ht="15.95" hidden="1" customHeight="1" thickTop="1" thickBot="1" x14ac:dyDescent="0.3">
      <c r="B194" s="76"/>
      <c r="C194" s="72">
        <v>9900001427</v>
      </c>
      <c r="D194" s="125">
        <f t="shared" si="25"/>
        <v>1427</v>
      </c>
      <c r="E194" s="193" t="s">
        <v>124</v>
      </c>
      <c r="F194" s="193" t="s">
        <v>86</v>
      </c>
      <c r="G194" s="294">
        <v>1.87</v>
      </c>
      <c r="H194" s="285">
        <f t="shared" ca="1" si="17"/>
        <v>0</v>
      </c>
      <c r="I194" s="194">
        <f t="shared" ca="1" si="18"/>
        <v>0</v>
      </c>
      <c r="J194" s="69">
        <f>SUMIF(Data!$H$2:$H$10178,$C194,Data!$D$2:$D$10178)</f>
        <v>0</v>
      </c>
      <c r="K194" s="69">
        <f>SUMIF(Data!$H$2:$H$10178,$C194,Data!$J$2:$J$10178)</f>
        <v>0</v>
      </c>
      <c r="L194" s="69">
        <f>SUMIF(Data!$K$2:$K$10178,$C194,Data!$M$2:$M$10178)</f>
        <v>0</v>
      </c>
      <c r="M194" s="69">
        <f>SUMIF(Data!$N$2:$N$10178,$C194,Data!$P$2:$P$10178)</f>
        <v>0</v>
      </c>
      <c r="N194" s="69">
        <f ca="1">SUMIF(Data!$Q$2:$R$10178,$C194,Data!$S$2:$S$10178)</f>
        <v>0</v>
      </c>
      <c r="O194" s="69">
        <f ca="1">SUMIF(Data!$T$2:$U$10178,$C194,Data!$V$2:$V$10178)</f>
        <v>0</v>
      </c>
      <c r="P194" s="69">
        <f>SUMIF(Data!$W$2:$W$10178,$C194,Data!$Y$2:$Y$10178)</f>
        <v>0</v>
      </c>
      <c r="Q194" s="69"/>
      <c r="R194" s="73"/>
      <c r="S194" s="119"/>
      <c r="T194" s="76"/>
      <c r="U194" s="142"/>
      <c r="V194" s="73"/>
      <c r="W194" s="73"/>
      <c r="X194" s="73"/>
      <c r="Y194" s="74"/>
      <c r="Z194" s="76"/>
    </row>
    <row r="195" spans="2:26" s="71" customFormat="1" ht="15.95" hidden="1" customHeight="1" thickTop="1" thickBot="1" x14ac:dyDescent="0.3">
      <c r="B195" s="76"/>
      <c r="C195" s="72">
        <v>9900001445</v>
      </c>
      <c r="D195" s="125">
        <f t="shared" si="25"/>
        <v>1445</v>
      </c>
      <c r="E195" s="193" t="s">
        <v>124</v>
      </c>
      <c r="F195" s="193" t="s">
        <v>86</v>
      </c>
      <c r="G195" s="294">
        <v>5</v>
      </c>
      <c r="H195" s="285">
        <f t="shared" ca="1" si="17"/>
        <v>0</v>
      </c>
      <c r="I195" s="194">
        <f t="shared" ca="1" si="18"/>
        <v>0</v>
      </c>
      <c r="J195" s="69">
        <f>SUMIF(Data!$H$2:$H$10178,$C195,Data!$D$2:$D$10178)</f>
        <v>0</v>
      </c>
      <c r="K195" s="69">
        <f>SUMIF(Data!$H$2:$H$10178,$C195,Data!$J$2:$J$10178)</f>
        <v>0</v>
      </c>
      <c r="L195" s="69">
        <f>SUMIF(Data!$K$2:$K$10178,$C195,Data!$M$2:$M$10178)</f>
        <v>0</v>
      </c>
      <c r="M195" s="69">
        <f>SUMIF(Data!$N$2:$N$10178,$C195,Data!$P$2:$P$10178)</f>
        <v>0</v>
      </c>
      <c r="N195" s="69">
        <f ca="1">SUMIF(Data!$Q$2:$R$10178,$C195,Data!$S$2:$S$10178)</f>
        <v>0</v>
      </c>
      <c r="O195" s="69">
        <f ca="1">SUMIF(Data!$T$2:$U$10178,$C195,Data!$V$2:$V$10178)</f>
        <v>0</v>
      </c>
      <c r="P195" s="69">
        <f>SUMIF(Data!$W$2:$W$10178,$C195,Data!$Y$2:$Y$10178)</f>
        <v>0</v>
      </c>
      <c r="Q195" s="69"/>
      <c r="R195" s="73"/>
      <c r="S195" s="119"/>
      <c r="T195" s="76"/>
      <c r="U195" s="142"/>
      <c r="V195" s="73"/>
      <c r="W195" s="73"/>
      <c r="X195" s="73"/>
      <c r="Y195" s="74"/>
      <c r="Z195" s="76"/>
    </row>
    <row r="196" spans="2:26" s="71" customFormat="1" ht="15.95" hidden="1" customHeight="1" thickTop="1" thickBot="1" x14ac:dyDescent="0.3">
      <c r="B196" s="76"/>
      <c r="C196" s="72">
        <v>9900001447</v>
      </c>
      <c r="D196" s="125">
        <f t="shared" si="25"/>
        <v>1447</v>
      </c>
      <c r="E196" s="193" t="s">
        <v>124</v>
      </c>
      <c r="F196" s="193" t="s">
        <v>86</v>
      </c>
      <c r="G196" s="294">
        <v>5</v>
      </c>
      <c r="H196" s="285">
        <f t="shared" ca="1" si="17"/>
        <v>0</v>
      </c>
      <c r="I196" s="194">
        <f t="shared" ca="1" si="18"/>
        <v>0</v>
      </c>
      <c r="J196" s="69">
        <f>SUMIF(Data!$H$2:$H$10178,$C196,Data!$D$2:$D$10178)</f>
        <v>0</v>
      </c>
      <c r="K196" s="69">
        <f>SUMIF(Data!$H$2:$H$10178,$C196,Data!$J$2:$J$10178)</f>
        <v>0</v>
      </c>
      <c r="L196" s="69">
        <f>SUMIF(Data!$K$2:$K$10178,$C196,Data!$M$2:$M$10178)</f>
        <v>0</v>
      </c>
      <c r="M196" s="69">
        <f>SUMIF(Data!$N$2:$N$10178,$C196,Data!$P$2:$P$10178)</f>
        <v>0</v>
      </c>
      <c r="N196" s="69">
        <f ca="1">SUMIF(Data!$Q$2:$R$10178,$C196,Data!$S$2:$S$10178)</f>
        <v>0</v>
      </c>
      <c r="O196" s="69">
        <f ca="1">SUMIF(Data!$T$2:$U$10178,$C196,Data!$V$2:$V$10178)</f>
        <v>0</v>
      </c>
      <c r="P196" s="69">
        <f>SUMIF(Data!$W$2:$W$10178,$C196,Data!$Y$2:$Y$10178)</f>
        <v>0</v>
      </c>
      <c r="Q196" s="69"/>
      <c r="R196" s="73"/>
      <c r="S196" s="119"/>
      <c r="T196" s="76"/>
      <c r="U196" s="142"/>
      <c r="V196" s="73"/>
      <c r="W196" s="73"/>
      <c r="X196" s="73"/>
      <c r="Y196" s="74"/>
      <c r="Z196" s="76"/>
    </row>
    <row r="197" spans="2:26" s="71" customFormat="1" ht="15.95" hidden="1" customHeight="1" thickTop="1" thickBot="1" x14ac:dyDescent="0.3">
      <c r="B197" s="76"/>
      <c r="C197" s="72">
        <v>9900001455</v>
      </c>
      <c r="D197" s="125">
        <f t="shared" si="25"/>
        <v>1455</v>
      </c>
      <c r="E197" s="193" t="s">
        <v>103</v>
      </c>
      <c r="F197" s="193" t="s">
        <v>104</v>
      </c>
      <c r="G197" s="294">
        <v>0</v>
      </c>
      <c r="H197" s="285">
        <f t="shared" ca="1" si="17"/>
        <v>0</v>
      </c>
      <c r="I197" s="194">
        <f t="shared" ca="1" si="18"/>
        <v>0</v>
      </c>
      <c r="J197" s="69">
        <f>SUMIF(Data!$H$2:$H$10178,$C197,Data!$D$2:$D$10178)</f>
        <v>0</v>
      </c>
      <c r="K197" s="69">
        <f>SUMIF(Data!$H$2:$H$10178,$C197,Data!$J$2:$J$10178)</f>
        <v>0</v>
      </c>
      <c r="L197" s="69">
        <f>SUMIF(Data!$K$2:$K$10178,$C197,Data!$M$2:$M$10178)</f>
        <v>0</v>
      </c>
      <c r="M197" s="69">
        <f>SUMIF(Data!$N$2:$N$10178,$C197,Data!$P$2:$P$10178)</f>
        <v>0</v>
      </c>
      <c r="N197" s="69">
        <f ca="1">SUMIF(Data!$Q$2:$R$10178,$C197,Data!$S$2:$S$10178)</f>
        <v>0</v>
      </c>
      <c r="O197" s="69">
        <f ca="1">SUMIF(Data!$T$2:$U$10178,$C197,Data!$V$2:$V$10178)</f>
        <v>0</v>
      </c>
      <c r="P197" s="69">
        <f>SUMIF(Data!$W$2:$W$10178,$C197,Data!$Y$2:$Y$10178)</f>
        <v>0</v>
      </c>
      <c r="Q197" s="69"/>
      <c r="R197" s="73"/>
      <c r="S197" s="119"/>
      <c r="T197" s="76"/>
      <c r="U197" s="142"/>
      <c r="V197" s="73"/>
      <c r="W197" s="73"/>
      <c r="X197" s="73"/>
      <c r="Y197" s="74"/>
      <c r="Z197" s="76"/>
    </row>
    <row r="198" spans="2:26" s="71" customFormat="1" ht="15.95" hidden="1" customHeight="1" thickTop="1" thickBot="1" x14ac:dyDescent="0.3">
      <c r="B198" s="76"/>
      <c r="C198" s="72">
        <v>9900001458</v>
      </c>
      <c r="D198" s="125">
        <f t="shared" si="25"/>
        <v>1458</v>
      </c>
      <c r="E198" s="193" t="s">
        <v>163</v>
      </c>
      <c r="F198" s="193" t="s">
        <v>86</v>
      </c>
      <c r="G198" s="294">
        <v>0.6</v>
      </c>
      <c r="H198" s="285">
        <f t="shared" ca="1" si="17"/>
        <v>0</v>
      </c>
      <c r="I198" s="194">
        <f t="shared" ca="1" si="18"/>
        <v>0</v>
      </c>
      <c r="J198" s="69">
        <f>SUMIF(Data!$H$2:$H$10178,$C198,Data!$D$2:$D$10178)</f>
        <v>0</v>
      </c>
      <c r="K198" s="69">
        <f>SUMIF(Data!$H$2:$H$10178,$C198,Data!$J$2:$J$10178)</f>
        <v>0</v>
      </c>
      <c r="L198" s="69">
        <f>SUMIF(Data!$K$2:$K$10178,$C198,Data!$M$2:$M$10178)</f>
        <v>0</v>
      </c>
      <c r="M198" s="69">
        <f>SUMIF(Data!$N$2:$N$10178,$C198,Data!$P$2:$P$10178)</f>
        <v>0</v>
      </c>
      <c r="N198" s="69">
        <f ca="1">SUMIF(Data!$Q$2:$R$10178,$C198,Data!$S$2:$S$10178)</f>
        <v>0</v>
      </c>
      <c r="O198" s="69">
        <f ca="1">SUMIF(Data!$T$2:$U$10178,$C198,Data!$V$2:$V$10178)</f>
        <v>0</v>
      </c>
      <c r="P198" s="69">
        <f>SUMIF(Data!$W$2:$W$10178,$C198,Data!$Y$2:$Y$10178)</f>
        <v>0</v>
      </c>
      <c r="Q198" s="69"/>
      <c r="R198" s="73"/>
      <c r="S198" s="119"/>
      <c r="T198" s="76"/>
      <c r="U198" s="142"/>
      <c r="V198" s="73"/>
      <c r="W198" s="73"/>
      <c r="X198" s="73"/>
      <c r="Y198" s="74"/>
      <c r="Z198" s="76"/>
    </row>
    <row r="199" spans="2:26" s="71" customFormat="1" ht="15.95" hidden="1" customHeight="1" thickTop="1" thickBot="1" x14ac:dyDescent="0.3">
      <c r="B199" s="76"/>
      <c r="C199" s="72">
        <v>9900001462</v>
      </c>
      <c r="D199" s="125">
        <f t="shared" si="25"/>
        <v>1462</v>
      </c>
      <c r="E199" s="193" t="s">
        <v>112</v>
      </c>
      <c r="F199" s="193" t="s">
        <v>86</v>
      </c>
      <c r="G199" s="294">
        <v>0.25</v>
      </c>
      <c r="H199" s="285">
        <f t="shared" ca="1" si="17"/>
        <v>0</v>
      </c>
      <c r="I199" s="194">
        <f t="shared" ca="1" si="18"/>
        <v>0</v>
      </c>
      <c r="J199" s="69">
        <f>SUMIF(Data!$H$2:$H$10178,$C199,Data!$D$2:$D$10178)</f>
        <v>0</v>
      </c>
      <c r="K199" s="69">
        <f>SUMIF(Data!$H$2:$H$10178,$C199,Data!$J$2:$J$10178)</f>
        <v>0</v>
      </c>
      <c r="L199" s="69">
        <f>SUMIF(Data!$K$2:$K$10178,$C199,Data!$M$2:$M$10178)</f>
        <v>0</v>
      </c>
      <c r="M199" s="69">
        <f>SUMIF(Data!$N$2:$N$10178,$C199,Data!$P$2:$P$10178)</f>
        <v>0</v>
      </c>
      <c r="N199" s="69">
        <f ca="1">SUMIF(Data!$Q$2:$R$10178,$C199,Data!$S$2:$S$10178)</f>
        <v>0</v>
      </c>
      <c r="O199" s="69">
        <f ca="1">SUMIF(Data!$T$2:$U$10178,$C199,Data!$V$2:$V$10178)</f>
        <v>0</v>
      </c>
      <c r="P199" s="69">
        <f>SUMIF(Data!$W$2:$W$10178,$C199,Data!$Y$2:$Y$10178)</f>
        <v>0</v>
      </c>
      <c r="Q199" s="69"/>
      <c r="R199" s="73"/>
      <c r="S199" s="119"/>
      <c r="T199" s="76"/>
      <c r="U199" s="142"/>
      <c r="V199" s="73"/>
      <c r="W199" s="73"/>
      <c r="X199" s="73"/>
      <c r="Y199" s="74"/>
      <c r="Z199" s="76"/>
    </row>
    <row r="200" spans="2:26" s="71" customFormat="1" ht="15.95" hidden="1" customHeight="1" thickTop="1" thickBot="1" x14ac:dyDescent="0.3">
      <c r="B200" s="76"/>
      <c r="C200" s="72">
        <v>9900001463</v>
      </c>
      <c r="D200" s="125">
        <f t="shared" si="25"/>
        <v>1463</v>
      </c>
      <c r="E200" s="193" t="s">
        <v>111</v>
      </c>
      <c r="F200" s="193" t="s">
        <v>55</v>
      </c>
      <c r="G200" s="294">
        <v>1.22</v>
      </c>
      <c r="H200" s="285">
        <f t="shared" ca="1" si="17"/>
        <v>0</v>
      </c>
      <c r="I200" s="194">
        <f t="shared" ca="1" si="18"/>
        <v>0</v>
      </c>
      <c r="J200" s="69">
        <f>SUMIF(Data!$H$2:$H$10178,$C200,Data!$D$2:$D$10178)</f>
        <v>0</v>
      </c>
      <c r="K200" s="69">
        <f>SUMIF(Data!$H$2:$H$10178,$C200,Data!$J$2:$J$10178)</f>
        <v>0</v>
      </c>
      <c r="L200" s="69">
        <f>SUMIF(Data!$K$2:$K$10178,$C200,Data!$M$2:$M$10178)</f>
        <v>0</v>
      </c>
      <c r="M200" s="69">
        <f>SUMIF(Data!$N$2:$N$10178,$C200,Data!$P$2:$P$10178)</f>
        <v>0</v>
      </c>
      <c r="N200" s="69">
        <f ca="1">SUMIF(Data!$Q$2:$R$10178,$C200,Data!$S$2:$S$10178)</f>
        <v>0</v>
      </c>
      <c r="O200" s="69">
        <f ca="1">SUMIF(Data!$T$2:$U$10178,$C200,Data!$V$2:$V$10178)</f>
        <v>0</v>
      </c>
      <c r="P200" s="69">
        <f>SUMIF(Data!$W$2:$W$10178,$C200,Data!$Y$2:$Y$10178)</f>
        <v>0</v>
      </c>
      <c r="Q200" s="69"/>
      <c r="R200" s="73"/>
      <c r="S200" s="119"/>
      <c r="T200" s="76"/>
      <c r="U200" s="142"/>
      <c r="V200" s="73"/>
      <c r="W200" s="73"/>
      <c r="X200" s="73"/>
      <c r="Y200" s="74"/>
      <c r="Z200" s="76"/>
    </row>
    <row r="201" spans="2:26" s="71" customFormat="1" ht="15.95" hidden="1" customHeight="1" thickTop="1" thickBot="1" x14ac:dyDescent="0.3">
      <c r="B201" s="76"/>
      <c r="C201" s="72">
        <v>9900001464</v>
      </c>
      <c r="D201" s="125">
        <f t="shared" si="25"/>
        <v>1464</v>
      </c>
      <c r="E201" s="193" t="s">
        <v>111</v>
      </c>
      <c r="F201" s="193" t="s">
        <v>55</v>
      </c>
      <c r="G201" s="294">
        <v>0.93</v>
      </c>
      <c r="H201" s="285">
        <f t="shared" ca="1" si="17"/>
        <v>0</v>
      </c>
      <c r="I201" s="194">
        <f t="shared" ca="1" si="18"/>
        <v>0</v>
      </c>
      <c r="J201" s="69">
        <f>SUMIF(Data!$H$2:$H$10178,$C201,Data!$D$2:$D$10178)</f>
        <v>0</v>
      </c>
      <c r="K201" s="69">
        <f>SUMIF(Data!$H$2:$H$10178,$C201,Data!$J$2:$J$10178)</f>
        <v>0</v>
      </c>
      <c r="L201" s="69">
        <f>SUMIF(Data!$K$2:$K$10178,$C201,Data!$M$2:$M$10178)</f>
        <v>0</v>
      </c>
      <c r="M201" s="69">
        <f>SUMIF(Data!$N$2:$N$10178,$C201,Data!$P$2:$P$10178)</f>
        <v>0</v>
      </c>
      <c r="N201" s="69">
        <f ca="1">SUMIF(Data!$Q$2:$R$10178,$C201,Data!$S$2:$S$10178)</f>
        <v>0</v>
      </c>
      <c r="O201" s="69">
        <f ca="1">SUMIF(Data!$T$2:$U$10178,$C201,Data!$V$2:$V$10178)</f>
        <v>0</v>
      </c>
      <c r="P201" s="69">
        <f>SUMIF(Data!$W$2:$W$10178,$C201,Data!$Y$2:$Y$10178)</f>
        <v>0</v>
      </c>
      <c r="Q201" s="69"/>
      <c r="R201" s="73"/>
      <c r="S201" s="119"/>
      <c r="T201" s="76"/>
      <c r="U201" s="142"/>
      <c r="V201" s="73"/>
      <c r="W201" s="73"/>
      <c r="X201" s="73"/>
      <c r="Y201" s="74"/>
      <c r="Z201" s="76"/>
    </row>
    <row r="202" spans="2:26" s="71" customFormat="1" ht="15.95" hidden="1" customHeight="1" thickTop="1" thickBot="1" x14ac:dyDescent="0.3">
      <c r="B202" s="76"/>
      <c r="C202" s="72">
        <v>9900001475</v>
      </c>
      <c r="D202" s="125">
        <f t="shared" ref="D202" si="29">C202-9900000000</f>
        <v>1475</v>
      </c>
      <c r="E202" s="193" t="s">
        <v>124</v>
      </c>
      <c r="F202" s="193" t="s">
        <v>86</v>
      </c>
      <c r="G202" s="294">
        <v>3.6</v>
      </c>
      <c r="H202" s="285">
        <f t="shared" ref="H202" ca="1" si="30">G202*I202</f>
        <v>0</v>
      </c>
      <c r="I202" s="194">
        <f t="shared" ref="I202" ca="1" si="31">SUM(J202:P202)</f>
        <v>0</v>
      </c>
      <c r="J202" s="69">
        <f>SUMIF(Data!$H$2:$H$10178,$C202,Data!$D$2:$D$10178)</f>
        <v>0</v>
      </c>
      <c r="K202" s="69">
        <f>SUMIF(Data!$H$2:$H$10178,$C202,Data!$J$2:$J$10178)</f>
        <v>0</v>
      </c>
      <c r="L202" s="69">
        <f>SUMIF(Data!$K$2:$K$10178,$C202,Data!$M$2:$M$10178)</f>
        <v>0</v>
      </c>
      <c r="M202" s="69">
        <f>SUMIF(Data!$N$2:$N$10178,$C202,Data!$P$2:$P$10178)</f>
        <v>0</v>
      </c>
      <c r="N202" s="69">
        <f ca="1">SUMIF(Data!$Q$2:$R$10178,$C202,Data!$S$2:$S$10178)</f>
        <v>0</v>
      </c>
      <c r="O202" s="69">
        <f ca="1">SUMIF(Data!$T$2:$U$10178,$C202,Data!$V$2:$V$10178)</f>
        <v>0</v>
      </c>
      <c r="P202" s="69">
        <f>SUMIF(Data!$W$2:$W$10178,$C202,Data!$Y$2:$Y$10178)</f>
        <v>0</v>
      </c>
      <c r="Q202" s="69"/>
      <c r="R202" s="73"/>
      <c r="S202" s="119"/>
      <c r="T202" s="76"/>
      <c r="U202" s="142"/>
      <c r="V202" s="73"/>
      <c r="W202" s="73"/>
      <c r="X202" s="73"/>
      <c r="Y202" s="74"/>
      <c r="Z202" s="76"/>
    </row>
    <row r="203" spans="2:26" s="71" customFormat="1" ht="15.95" hidden="1" customHeight="1" thickTop="1" thickBot="1" x14ac:dyDescent="0.3">
      <c r="B203" s="76"/>
      <c r="C203" s="72">
        <v>9900001476</v>
      </c>
      <c r="D203" s="125">
        <f t="shared" si="25"/>
        <v>1476</v>
      </c>
      <c r="E203" s="193" t="s">
        <v>124</v>
      </c>
      <c r="F203" s="193" t="s">
        <v>86</v>
      </c>
      <c r="G203" s="294">
        <v>3.6</v>
      </c>
      <c r="H203" s="285">
        <f t="shared" ca="1" si="17"/>
        <v>0</v>
      </c>
      <c r="I203" s="194">
        <f t="shared" ca="1" si="18"/>
        <v>0</v>
      </c>
      <c r="J203" s="69">
        <f>SUMIF(Data!$H$2:$H$10178,$C203,Data!$D$2:$D$10178)</f>
        <v>0</v>
      </c>
      <c r="K203" s="69">
        <f>SUMIF(Data!$H$2:$H$10178,$C203,Data!$J$2:$J$10178)</f>
        <v>0</v>
      </c>
      <c r="L203" s="69">
        <f>SUMIF(Data!$K$2:$K$10178,$C203,Data!$M$2:$M$10178)</f>
        <v>0</v>
      </c>
      <c r="M203" s="69">
        <f>SUMIF(Data!$N$2:$N$10178,$C203,Data!$P$2:$P$10178)</f>
        <v>0</v>
      </c>
      <c r="N203" s="69">
        <f ca="1">SUMIF(Data!$Q$2:$R$10178,$C203,Data!$S$2:$S$10178)</f>
        <v>0</v>
      </c>
      <c r="O203" s="69">
        <f ca="1">SUMIF(Data!$T$2:$U$10178,$C203,Data!$V$2:$V$10178)</f>
        <v>0</v>
      </c>
      <c r="P203" s="69">
        <f>SUMIF(Data!$W$2:$W$10178,$C203,Data!$Y$2:$Y$10178)</f>
        <v>0</v>
      </c>
      <c r="Q203" s="69"/>
      <c r="R203" s="73"/>
      <c r="S203" s="119"/>
      <c r="T203" s="76"/>
      <c r="U203" s="142"/>
      <c r="V203" s="73"/>
      <c r="W203" s="73"/>
      <c r="X203" s="73"/>
      <c r="Y203" s="74"/>
      <c r="Z203" s="76"/>
    </row>
    <row r="204" spans="2:26" s="71" customFormat="1" ht="15.95" hidden="1" customHeight="1" thickTop="1" thickBot="1" x14ac:dyDescent="0.3">
      <c r="B204" s="76"/>
      <c r="C204" s="72">
        <v>9900001477</v>
      </c>
      <c r="D204" s="125">
        <f>C204-9900000000</f>
        <v>1477</v>
      </c>
      <c r="E204" s="193" t="s">
        <v>124</v>
      </c>
      <c r="F204" s="193" t="s">
        <v>86</v>
      </c>
      <c r="G204" s="294">
        <v>3.6</v>
      </c>
      <c r="H204" s="285">
        <f t="shared" ca="1" si="17"/>
        <v>0</v>
      </c>
      <c r="I204" s="194">
        <f t="shared" ca="1" si="18"/>
        <v>0</v>
      </c>
      <c r="J204" s="69">
        <f>SUMIF(Data!$H$2:$H$10178,$C204,Data!$D$2:$D$10178)</f>
        <v>0</v>
      </c>
      <c r="K204" s="69">
        <f>SUMIF(Data!$H$2:$H$10178,$C204,Data!$J$2:$J$10178)</f>
        <v>0</v>
      </c>
      <c r="L204" s="69">
        <f>SUMIF(Data!$K$2:$K$10178,$C204,Data!$M$2:$M$10178)</f>
        <v>0</v>
      </c>
      <c r="M204" s="69">
        <f>SUMIF(Data!$N$2:$N$10178,$C204,Data!$P$2:$P$10178)</f>
        <v>0</v>
      </c>
      <c r="N204" s="69">
        <f ca="1">SUMIF(Data!$Q$2:$R$10178,$C204,Data!$S$2:$S$10178)</f>
        <v>0</v>
      </c>
      <c r="O204" s="69">
        <f ca="1">SUMIF(Data!$T$2:$U$10178,$C204,Data!$V$2:$V$10178)</f>
        <v>0</v>
      </c>
      <c r="P204" s="69">
        <f>SUMIF(Data!$W$2:$W$10178,$C204,Data!$Y$2:$Y$10178)</f>
        <v>0</v>
      </c>
      <c r="Q204" s="69"/>
      <c r="R204" s="73"/>
      <c r="S204" s="119"/>
      <c r="T204" s="76"/>
      <c r="U204" s="142"/>
      <c r="V204" s="73"/>
      <c r="W204" s="73"/>
      <c r="X204" s="73"/>
      <c r="Y204" s="74"/>
      <c r="Z204" s="76"/>
    </row>
    <row r="205" spans="2:26" s="71" customFormat="1" ht="15.95" hidden="1" customHeight="1" thickTop="1" thickBot="1" x14ac:dyDescent="0.3">
      <c r="B205" s="76"/>
      <c r="C205" s="72">
        <v>9900001479</v>
      </c>
      <c r="D205" s="125">
        <f>C205-9900000000</f>
        <v>1479</v>
      </c>
      <c r="E205" s="193" t="s">
        <v>103</v>
      </c>
      <c r="F205" s="193" t="s">
        <v>104</v>
      </c>
      <c r="G205" s="294">
        <v>120</v>
      </c>
      <c r="H205" s="285">
        <f t="shared" ca="1" si="17"/>
        <v>0</v>
      </c>
      <c r="I205" s="194">
        <f t="shared" ca="1" si="18"/>
        <v>0</v>
      </c>
      <c r="J205" s="69">
        <f>SUMIF(Data!$H$2:$H$10178,$C205,Data!$D$2:$D$10178)</f>
        <v>0</v>
      </c>
      <c r="K205" s="69">
        <f>SUMIF(Data!$H$2:$H$10178,$C205,Data!$J$2:$J$10178)</f>
        <v>0</v>
      </c>
      <c r="L205" s="69">
        <f>SUMIF(Data!$K$2:$K$10178,$C205,Data!$M$2:$M$10178)</f>
        <v>0</v>
      </c>
      <c r="M205" s="69">
        <f>SUMIF(Data!$N$2:$N$10178,$C205,Data!$P$2:$P$10178)</f>
        <v>0</v>
      </c>
      <c r="N205" s="69">
        <f ca="1">SUMIF(Data!$Q$2:$R$10178,$C205,Data!$S$2:$S$10178)</f>
        <v>0</v>
      </c>
      <c r="O205" s="69">
        <f ca="1">SUMIF(Data!$T$2:$U$10178,$C205,Data!$V$2:$V$10178)</f>
        <v>0</v>
      </c>
      <c r="P205" s="69">
        <f>SUMIF(Data!$W$2:$W$10178,$C205,Data!$Y$2:$Y$10178)</f>
        <v>0</v>
      </c>
      <c r="Q205" s="69"/>
      <c r="R205" s="73"/>
      <c r="S205" s="119"/>
      <c r="T205" s="76"/>
      <c r="U205" s="142"/>
      <c r="V205" s="73"/>
      <c r="W205" s="73"/>
      <c r="X205" s="73"/>
      <c r="Y205" s="74"/>
      <c r="Z205" s="76"/>
    </row>
    <row r="206" spans="2:26" s="71" customFormat="1" ht="15.95" hidden="1" customHeight="1" thickTop="1" thickBot="1" x14ac:dyDescent="0.3">
      <c r="B206" s="76"/>
      <c r="C206" s="72">
        <v>9900001480</v>
      </c>
      <c r="D206" s="125">
        <f>C206-9900000000</f>
        <v>1480</v>
      </c>
      <c r="E206" s="193" t="s">
        <v>103</v>
      </c>
      <c r="F206" s="193" t="s">
        <v>104</v>
      </c>
      <c r="G206" s="294">
        <v>92</v>
      </c>
      <c r="H206" s="285">
        <f t="shared" ca="1" si="17"/>
        <v>0</v>
      </c>
      <c r="I206" s="194">
        <f t="shared" ca="1" si="18"/>
        <v>0</v>
      </c>
      <c r="J206" s="69">
        <f>SUMIF(Data!$H$2:$H$10178,$C206,Data!$D$2:$D$10178)</f>
        <v>0</v>
      </c>
      <c r="K206" s="69">
        <f>SUMIF(Data!$H$2:$H$10178,$C206,Data!$J$2:$J$10178)</f>
        <v>0</v>
      </c>
      <c r="L206" s="69">
        <f>SUMIF(Data!$K$2:$K$10178,$C206,Data!$M$2:$M$10178)</f>
        <v>0</v>
      </c>
      <c r="M206" s="69">
        <f>SUMIF(Data!$N$2:$N$10178,$C206,Data!$P$2:$P$10178)</f>
        <v>0</v>
      </c>
      <c r="N206" s="69">
        <f ca="1">SUMIF(Data!$Q$2:$R$10178,$C206,Data!$S$2:$S$10178)</f>
        <v>0</v>
      </c>
      <c r="O206" s="69">
        <f ca="1">SUMIF(Data!$T$2:$U$10178,$C206,Data!$V$2:$V$10178)</f>
        <v>0</v>
      </c>
      <c r="P206" s="69">
        <f>SUMIF(Data!$W$2:$W$10178,$C206,Data!$Y$2:$Y$10178)</f>
        <v>0</v>
      </c>
      <c r="Q206" s="69"/>
      <c r="R206" s="73"/>
      <c r="S206" s="119"/>
      <c r="T206" s="76"/>
      <c r="U206" s="142"/>
      <c r="V206" s="73"/>
      <c r="W206" s="73"/>
      <c r="X206" s="73"/>
      <c r="Y206" s="74"/>
      <c r="Z206" s="76"/>
    </row>
    <row r="207" spans="2:26" s="71" customFormat="1" ht="15.95" hidden="1" customHeight="1" thickTop="1" thickBot="1" x14ac:dyDescent="0.3">
      <c r="B207" s="76"/>
      <c r="C207" s="72">
        <v>9900001481</v>
      </c>
      <c r="D207" s="125">
        <f t="shared" si="25"/>
        <v>1481</v>
      </c>
      <c r="E207" s="193" t="s">
        <v>124</v>
      </c>
      <c r="F207" s="193" t="s">
        <v>86</v>
      </c>
      <c r="G207" s="294">
        <v>4.7</v>
      </c>
      <c r="H207" s="285">
        <f t="shared" ca="1" si="17"/>
        <v>0</v>
      </c>
      <c r="I207" s="194">
        <f t="shared" ca="1" si="18"/>
        <v>0</v>
      </c>
      <c r="J207" s="69">
        <f>SUMIF(Data!$H$2:$H$10178,$C207,Data!$D$2:$D$10178)</f>
        <v>0</v>
      </c>
      <c r="K207" s="69">
        <f>SUMIF(Data!$H$2:$H$10178,$C207,Data!$J$2:$J$10178)</f>
        <v>0</v>
      </c>
      <c r="L207" s="69">
        <f>SUMIF(Data!$K$2:$K$10178,$C207,Data!$M$2:$M$10178)</f>
        <v>0</v>
      </c>
      <c r="M207" s="69">
        <f>SUMIF(Data!$N$2:$N$10178,$C207,Data!$P$2:$P$10178)</f>
        <v>0</v>
      </c>
      <c r="N207" s="69">
        <f ca="1">SUMIF(Data!$Q$2:$R$10178,$C207,Data!$S$2:$S$10178)</f>
        <v>0</v>
      </c>
      <c r="O207" s="69">
        <f ca="1">SUMIF(Data!$T$2:$U$10178,$C207,Data!$V$2:$V$10178)</f>
        <v>0</v>
      </c>
      <c r="P207" s="69">
        <f>SUMIF(Data!$W$2:$W$10178,$C207,Data!$Y$2:$Y$10178)</f>
        <v>0</v>
      </c>
      <c r="Q207" s="69"/>
      <c r="R207" s="73"/>
      <c r="S207" s="119"/>
      <c r="T207" s="76"/>
      <c r="U207" s="142"/>
      <c r="V207" s="73"/>
      <c r="W207" s="73"/>
      <c r="X207" s="73"/>
      <c r="Y207" s="74"/>
      <c r="Z207" s="76"/>
    </row>
    <row r="208" spans="2:26" s="71" customFormat="1" ht="15.95" hidden="1" customHeight="1" thickTop="1" thickBot="1" x14ac:dyDescent="0.3">
      <c r="B208" s="76"/>
      <c r="C208" s="72">
        <v>9900001482</v>
      </c>
      <c r="D208" s="125">
        <f>C208-9900000000</f>
        <v>1482</v>
      </c>
      <c r="E208" s="193" t="s">
        <v>103</v>
      </c>
      <c r="F208" s="193" t="s">
        <v>104</v>
      </c>
      <c r="G208" s="294">
        <v>84</v>
      </c>
      <c r="H208" s="285">
        <f t="shared" ref="H208" ca="1" si="32">G208*I208</f>
        <v>0</v>
      </c>
      <c r="I208" s="194">
        <f t="shared" ref="I208" ca="1" si="33">SUM(J208:P208)</f>
        <v>0</v>
      </c>
      <c r="J208" s="69">
        <f>SUMIF(Data!$H$2:$H$10178,$C208,Data!$D$2:$D$10178)</f>
        <v>0</v>
      </c>
      <c r="K208" s="69">
        <f>SUMIF(Data!$H$2:$H$10178,$C208,Data!$J$2:$J$10178)</f>
        <v>0</v>
      </c>
      <c r="L208" s="69">
        <f>SUMIF(Data!$K$2:$K$10178,$C208,Data!$M$2:$M$10178)</f>
        <v>0</v>
      </c>
      <c r="M208" s="69">
        <f>SUMIF(Data!$N$2:$N$10178,$C208,Data!$P$2:$P$10178)</f>
        <v>0</v>
      </c>
      <c r="N208" s="69">
        <f ca="1">SUMIF(Data!$Q$2:$R$10178,$C208,Data!$S$2:$S$10178)</f>
        <v>0</v>
      </c>
      <c r="O208" s="69">
        <f ca="1">SUMIF(Data!$T$2:$U$10178,$C208,Data!$V$2:$V$10178)</f>
        <v>0</v>
      </c>
      <c r="P208" s="69">
        <f>SUMIF(Data!$W$2:$W$10178,$C208,Data!$Y$2:$Y$10178)</f>
        <v>0</v>
      </c>
      <c r="Q208" s="69"/>
      <c r="R208" s="73"/>
      <c r="S208" s="119"/>
      <c r="T208" s="76"/>
      <c r="U208" s="142"/>
      <c r="V208" s="73"/>
      <c r="W208" s="73"/>
      <c r="X208" s="73"/>
      <c r="Y208" s="74"/>
      <c r="Z208" s="76"/>
    </row>
    <row r="209" spans="2:26" s="71" customFormat="1" ht="15.95" hidden="1" customHeight="1" thickTop="1" thickBot="1" x14ac:dyDescent="0.3">
      <c r="B209" s="76"/>
      <c r="C209" s="72">
        <v>9900001483</v>
      </c>
      <c r="D209" s="125">
        <f t="shared" si="25"/>
        <v>1483</v>
      </c>
      <c r="E209" s="193" t="s">
        <v>124</v>
      </c>
      <c r="F209" s="193" t="s">
        <v>86</v>
      </c>
      <c r="G209" s="294">
        <v>6.2</v>
      </c>
      <c r="H209" s="285">
        <f t="shared" ca="1" si="17"/>
        <v>0</v>
      </c>
      <c r="I209" s="194">
        <f t="shared" ca="1" si="18"/>
        <v>0</v>
      </c>
      <c r="J209" s="69">
        <f>SUMIF(Data!$H$2:$H$10178,$C209,Data!$D$2:$D$10178)</f>
        <v>0</v>
      </c>
      <c r="K209" s="69">
        <f>SUMIF(Data!$H$2:$H$10178,$C209,Data!$J$2:$J$10178)</f>
        <v>0</v>
      </c>
      <c r="L209" s="69">
        <f>SUMIF(Data!$K$2:$K$10178,$C209,Data!$M$2:$M$10178)</f>
        <v>0</v>
      </c>
      <c r="M209" s="69">
        <f>SUMIF(Data!$N$2:$N$10178,$C209,Data!$P$2:$P$10178)</f>
        <v>0</v>
      </c>
      <c r="N209" s="69">
        <f ca="1">SUMIF(Data!$Q$2:$R$10178,$C209,Data!$S$2:$S$10178)</f>
        <v>0</v>
      </c>
      <c r="O209" s="69">
        <f ca="1">SUMIF(Data!$T$2:$U$10178,$C209,Data!$V$2:$V$10178)</f>
        <v>0</v>
      </c>
      <c r="P209" s="69">
        <f>SUMIF(Data!$W$2:$W$10178,$C209,Data!$Y$2:$Y$10178)</f>
        <v>0</v>
      </c>
      <c r="Q209" s="69"/>
      <c r="R209" s="73"/>
      <c r="S209" s="119"/>
      <c r="T209" s="76"/>
      <c r="U209" s="142"/>
      <c r="V209" s="73"/>
      <c r="W209" s="73"/>
      <c r="X209" s="73"/>
      <c r="Y209" s="74"/>
      <c r="Z209" s="76"/>
    </row>
    <row r="210" spans="2:26" s="71" customFormat="1" ht="15.95" hidden="1" customHeight="1" thickTop="1" thickBot="1" x14ac:dyDescent="0.3">
      <c r="B210" s="76"/>
      <c r="C210" s="72">
        <v>9900001486</v>
      </c>
      <c r="D210" s="125">
        <f t="shared" si="25"/>
        <v>1486</v>
      </c>
      <c r="E210" s="193" t="s">
        <v>124</v>
      </c>
      <c r="F210" s="193" t="s">
        <v>86</v>
      </c>
      <c r="G210" s="294">
        <v>2.34</v>
      </c>
      <c r="H210" s="285">
        <f t="shared" ca="1" si="17"/>
        <v>0</v>
      </c>
      <c r="I210" s="194">
        <f t="shared" ca="1" si="18"/>
        <v>0</v>
      </c>
      <c r="J210" s="69">
        <f>SUMIF(Data!$H$2:$H$10178,$C210,Data!$D$2:$D$10178)</f>
        <v>0</v>
      </c>
      <c r="K210" s="69">
        <f>SUMIF(Data!$H$2:$H$10178,$C210,Data!$J$2:$J$10178)</f>
        <v>0</v>
      </c>
      <c r="L210" s="69">
        <f>SUMIF(Data!$K$2:$K$10178,$C210,Data!$M$2:$M$10178)</f>
        <v>0</v>
      </c>
      <c r="M210" s="69">
        <f>SUMIF(Data!$N$2:$N$10178,$C210,Data!$P$2:$P$10178)</f>
        <v>0</v>
      </c>
      <c r="N210" s="69">
        <f ca="1">SUMIF(Data!$Q$2:$R$10178,$C210,Data!$S$2:$S$10178)</f>
        <v>0</v>
      </c>
      <c r="O210" s="69">
        <f ca="1">SUMIF(Data!$T$2:$U$10178,$C210,Data!$V$2:$V$10178)</f>
        <v>0</v>
      </c>
      <c r="P210" s="69">
        <f>SUMIF(Data!$W$2:$W$10178,$C210,Data!$Y$2:$Y$10178)</f>
        <v>0</v>
      </c>
      <c r="Q210" s="69"/>
      <c r="R210" s="73"/>
      <c r="S210" s="119"/>
      <c r="T210" s="76"/>
      <c r="U210" s="142"/>
      <c r="V210" s="73"/>
      <c r="W210" s="73"/>
      <c r="X210" s="73"/>
      <c r="Y210" s="74"/>
      <c r="Z210" s="76"/>
    </row>
    <row r="211" spans="2:26" s="71" customFormat="1" ht="15.95" hidden="1" customHeight="1" thickTop="1" thickBot="1" x14ac:dyDescent="0.3">
      <c r="B211" s="76"/>
      <c r="C211" s="72">
        <v>9900001487</v>
      </c>
      <c r="D211" s="125">
        <v>1487</v>
      </c>
      <c r="E211" s="193" t="s">
        <v>164</v>
      </c>
      <c r="F211" s="193" t="s">
        <v>55</v>
      </c>
      <c r="G211" s="294">
        <v>45</v>
      </c>
      <c r="H211" s="285">
        <f t="shared" ca="1" si="17"/>
        <v>0</v>
      </c>
      <c r="I211" s="194">
        <f t="shared" ca="1" si="18"/>
        <v>0</v>
      </c>
      <c r="J211" s="69">
        <f>SUMIF(Data!$H$2:$H$10178,$C211,Data!$D$2:$D$10178)</f>
        <v>0</v>
      </c>
      <c r="K211" s="69">
        <f>SUMIF(Data!$H$2:$H$10178,$C211,Data!$J$2:$J$10178)</f>
        <v>0</v>
      </c>
      <c r="L211" s="69">
        <f>SUMIF(Data!$K$2:$K$10178,$C211,Data!$M$2:$M$10178)</f>
        <v>0</v>
      </c>
      <c r="M211" s="69">
        <f>SUMIF(Data!$N$2:$N$10178,$C211,Data!$P$2:$P$10178)</f>
        <v>0</v>
      </c>
      <c r="N211" s="69">
        <f ca="1">SUMIF(Data!$Q$2:$R$10178,$C211,Data!$S$2:$S$10178)</f>
        <v>0</v>
      </c>
      <c r="O211" s="69">
        <f ca="1">SUMIF(Data!$T$2:$U$10178,$C211,Data!$V$2:$V$10178)</f>
        <v>0</v>
      </c>
      <c r="P211" s="69">
        <f>SUMIF(Data!$W$2:$W$10178,$C211,Data!$Y$2:$Y$10178)</f>
        <v>0</v>
      </c>
      <c r="Q211" s="69"/>
      <c r="R211" s="73"/>
      <c r="S211" s="119"/>
      <c r="T211" s="76"/>
      <c r="U211" s="142"/>
      <c r="V211" s="73"/>
      <c r="W211" s="73"/>
      <c r="X211" s="73"/>
      <c r="Y211" s="74"/>
      <c r="Z211" s="76"/>
    </row>
    <row r="212" spans="2:26" s="71" customFormat="1" ht="15.95" hidden="1" customHeight="1" thickTop="1" thickBot="1" x14ac:dyDescent="0.3">
      <c r="B212" s="76"/>
      <c r="C212" s="72">
        <v>9900001489</v>
      </c>
      <c r="D212" s="125">
        <f t="shared" si="25"/>
        <v>1489</v>
      </c>
      <c r="E212" s="193" t="s">
        <v>121</v>
      </c>
      <c r="F212" s="193" t="s">
        <v>104</v>
      </c>
      <c r="G212" s="294">
        <v>12</v>
      </c>
      <c r="H212" s="285">
        <f t="shared" ca="1" si="17"/>
        <v>0</v>
      </c>
      <c r="I212" s="194">
        <f t="shared" ca="1" si="18"/>
        <v>0</v>
      </c>
      <c r="J212" s="69">
        <f>SUMIF(Data!$H$2:$H$10178,$C212,Data!$D$2:$D$10178)</f>
        <v>0</v>
      </c>
      <c r="K212" s="69">
        <f>SUMIF(Data!$H$2:$H$10178,$C212,Data!$J$2:$J$10178)</f>
        <v>0</v>
      </c>
      <c r="L212" s="69">
        <f>SUMIF(Data!$K$2:$K$10178,$C212,Data!$M$2:$M$10178)</f>
        <v>0</v>
      </c>
      <c r="M212" s="69">
        <f>SUMIF(Data!$N$2:$N$10178,$C212,Data!$P$2:$P$10178)</f>
        <v>0</v>
      </c>
      <c r="N212" s="69">
        <f ca="1">SUMIF(Data!$Q$2:$R$10178,$C212,Data!$S$2:$S$10178)</f>
        <v>0</v>
      </c>
      <c r="O212" s="69">
        <f ca="1">SUMIF(Data!$T$2:$U$10178,$C212,Data!$V$2:$V$10178)</f>
        <v>0</v>
      </c>
      <c r="P212" s="69">
        <f>SUMIF(Data!$W$2:$W$10178,$C212,Data!$Y$2:$Y$10178)</f>
        <v>0</v>
      </c>
      <c r="Q212" s="69"/>
      <c r="R212" s="73"/>
      <c r="S212" s="119"/>
      <c r="T212" s="76"/>
      <c r="U212" s="142"/>
      <c r="V212" s="73"/>
      <c r="W212" s="73"/>
      <c r="X212" s="73"/>
      <c r="Y212" s="74"/>
      <c r="Z212" s="76"/>
    </row>
    <row r="213" spans="2:26" s="71" customFormat="1" ht="15.95" hidden="1" customHeight="1" thickTop="1" thickBot="1" x14ac:dyDescent="0.3">
      <c r="B213" s="76"/>
      <c r="C213" s="72">
        <v>9900001490</v>
      </c>
      <c r="D213" s="125">
        <f t="shared" si="25"/>
        <v>1490</v>
      </c>
      <c r="E213" s="193" t="s">
        <v>121</v>
      </c>
      <c r="F213" s="193" t="s">
        <v>104</v>
      </c>
      <c r="G213" s="294">
        <v>75</v>
      </c>
      <c r="H213" s="285">
        <f t="shared" ca="1" si="17"/>
        <v>0</v>
      </c>
      <c r="I213" s="194">
        <f t="shared" ca="1" si="18"/>
        <v>0</v>
      </c>
      <c r="J213" s="69">
        <f>SUMIF(Data!$H$2:$H$10178,$C213,Data!$D$2:$D$10178)</f>
        <v>0</v>
      </c>
      <c r="K213" s="69">
        <f>SUMIF(Data!$H$2:$H$10178,$C213,Data!$J$2:$J$10178)</f>
        <v>0</v>
      </c>
      <c r="L213" s="69">
        <f>SUMIF(Data!$K$2:$K$10178,$C213,Data!$M$2:$M$10178)</f>
        <v>0</v>
      </c>
      <c r="M213" s="69">
        <f>SUMIF(Data!$N$2:$N$10178,$C213,Data!$P$2:$P$10178)</f>
        <v>0</v>
      </c>
      <c r="N213" s="69">
        <f ca="1">SUMIF(Data!$Q$2:$R$10178,$C213,Data!$S$2:$S$10178)</f>
        <v>0</v>
      </c>
      <c r="O213" s="69">
        <f ca="1">SUMIF(Data!$T$2:$U$10178,$C213,Data!$V$2:$V$10178)</f>
        <v>0</v>
      </c>
      <c r="P213" s="69">
        <f>SUMIF(Data!$W$2:$W$10178,$C213,Data!$Y$2:$Y$10178)</f>
        <v>0</v>
      </c>
      <c r="Q213" s="69"/>
      <c r="R213" s="73"/>
      <c r="S213" s="119"/>
      <c r="T213" s="76"/>
      <c r="U213" s="142"/>
      <c r="V213" s="73"/>
      <c r="W213" s="73"/>
      <c r="X213" s="73"/>
      <c r="Y213" s="74"/>
      <c r="Z213" s="76"/>
    </row>
    <row r="214" spans="2:26" s="71" customFormat="1" ht="15.95" hidden="1" customHeight="1" thickTop="1" thickBot="1" x14ac:dyDescent="0.3">
      <c r="B214" s="76"/>
      <c r="C214" s="72">
        <v>9900001495</v>
      </c>
      <c r="D214" s="125">
        <f t="shared" si="25"/>
        <v>1495</v>
      </c>
      <c r="E214" s="193" t="s">
        <v>124</v>
      </c>
      <c r="F214" s="193" t="s">
        <v>86</v>
      </c>
      <c r="G214" s="294">
        <v>5</v>
      </c>
      <c r="H214" s="285">
        <f t="shared" ca="1" si="17"/>
        <v>0</v>
      </c>
      <c r="I214" s="194">
        <f t="shared" ca="1" si="18"/>
        <v>0</v>
      </c>
      <c r="J214" s="69">
        <f>SUMIF(Data!$H$2:$H$10178,$C214,Data!$D$2:$D$10178)</f>
        <v>0</v>
      </c>
      <c r="K214" s="69">
        <f>SUMIF(Data!$H$2:$H$10178,$C214,Data!$J$2:$J$10178)</f>
        <v>0</v>
      </c>
      <c r="L214" s="69">
        <f>SUMIF(Data!$K$2:$K$10178,$C214,Data!$M$2:$M$10178)</f>
        <v>0</v>
      </c>
      <c r="M214" s="69">
        <f>SUMIF(Data!$N$2:$N$10178,$C214,Data!$P$2:$P$10178)</f>
        <v>0</v>
      </c>
      <c r="N214" s="69">
        <f ca="1">SUMIF(Data!$Q$2:$R$10178,$C214,Data!$S$2:$S$10178)</f>
        <v>0</v>
      </c>
      <c r="O214" s="69">
        <f ca="1">SUMIF(Data!$T$2:$U$10178,$C214,Data!$V$2:$V$10178)</f>
        <v>0</v>
      </c>
      <c r="P214" s="69">
        <f>SUMIF(Data!$W$2:$W$10178,$C214,Data!$Y$2:$Y$10178)</f>
        <v>0</v>
      </c>
      <c r="Q214" s="69"/>
      <c r="R214" s="73"/>
      <c r="S214" s="119"/>
      <c r="T214" s="76"/>
      <c r="U214" s="142"/>
      <c r="V214" s="73"/>
      <c r="W214" s="73"/>
      <c r="X214" s="73"/>
      <c r="Y214" s="74"/>
      <c r="Z214" s="76"/>
    </row>
    <row r="215" spans="2:26" s="71" customFormat="1" ht="15.95" hidden="1" customHeight="1" thickTop="1" thickBot="1" x14ac:dyDescent="0.3">
      <c r="B215" s="76"/>
      <c r="C215" s="72">
        <v>9900001498</v>
      </c>
      <c r="D215" s="125">
        <f t="shared" si="25"/>
        <v>1498</v>
      </c>
      <c r="E215" s="193" t="s">
        <v>124</v>
      </c>
      <c r="F215" s="193" t="s">
        <v>86</v>
      </c>
      <c r="G215" s="294">
        <v>0.13</v>
      </c>
      <c r="H215" s="285">
        <f t="shared" ca="1" si="17"/>
        <v>0</v>
      </c>
      <c r="I215" s="194">
        <f t="shared" ca="1" si="18"/>
        <v>0</v>
      </c>
      <c r="J215" s="69">
        <f>SUMIF(Data!$H$2:$H$10178,$C215,Data!$D$2:$D$10178)</f>
        <v>0</v>
      </c>
      <c r="K215" s="69">
        <f>SUMIF(Data!$H$2:$H$10178,$C215,Data!$J$2:$J$10178)</f>
        <v>0</v>
      </c>
      <c r="L215" s="69">
        <f>SUMIF(Data!$K$2:$K$10178,$C215,Data!$M$2:$M$10178)</f>
        <v>0</v>
      </c>
      <c r="M215" s="69">
        <f>SUMIF(Data!$N$2:$N$10178,$C215,Data!$P$2:$P$10178)</f>
        <v>0</v>
      </c>
      <c r="N215" s="69">
        <f ca="1">SUMIF(Data!$Q$2:$R$10178,$C215,Data!$S$2:$S$10178)</f>
        <v>0</v>
      </c>
      <c r="O215" s="69">
        <f ca="1">SUMIF(Data!$T$2:$U$10178,$C215,Data!$V$2:$V$10178)</f>
        <v>0</v>
      </c>
      <c r="P215" s="69">
        <f>SUMIF(Data!$W$2:$W$10178,$C215,Data!$Y$2:$Y$10178)</f>
        <v>0</v>
      </c>
      <c r="Q215" s="69"/>
      <c r="R215" s="73"/>
      <c r="S215" s="119"/>
      <c r="T215" s="76"/>
      <c r="U215" s="142"/>
      <c r="V215" s="73"/>
      <c r="W215" s="73"/>
      <c r="X215" s="73"/>
      <c r="Y215" s="74"/>
      <c r="Z215" s="76"/>
    </row>
    <row r="216" spans="2:26" s="71" customFormat="1" ht="15.95" hidden="1" customHeight="1" thickTop="1" thickBot="1" x14ac:dyDescent="0.3">
      <c r="B216" s="76"/>
      <c r="C216" s="72">
        <v>9900001499</v>
      </c>
      <c r="D216" s="125">
        <f t="shared" si="25"/>
        <v>1499</v>
      </c>
      <c r="E216" s="193" t="s">
        <v>124</v>
      </c>
      <c r="F216" s="193" t="s">
        <v>86</v>
      </c>
      <c r="G216" s="294">
        <v>5.75</v>
      </c>
      <c r="H216" s="285">
        <f t="shared" ca="1" si="17"/>
        <v>0</v>
      </c>
      <c r="I216" s="194">
        <f t="shared" ca="1" si="18"/>
        <v>0</v>
      </c>
      <c r="J216" s="69">
        <f>SUMIF(Data!$H$2:$H$10178,$C216,Data!$D$2:$D$10178)</f>
        <v>0</v>
      </c>
      <c r="K216" s="69">
        <f>SUMIF(Data!$H$2:$H$10178,$C216,Data!$J$2:$J$10178)</f>
        <v>0</v>
      </c>
      <c r="L216" s="69">
        <f>SUMIF(Data!$K$2:$K$10178,$C216,Data!$M$2:$M$10178)</f>
        <v>0</v>
      </c>
      <c r="M216" s="69">
        <f>SUMIF(Data!$N$2:$N$10178,$C216,Data!$P$2:$P$10178)</f>
        <v>0</v>
      </c>
      <c r="N216" s="69">
        <f ca="1">SUMIF(Data!$Q$2:$R$10178,$C216,Data!$S$2:$S$10178)</f>
        <v>0</v>
      </c>
      <c r="O216" s="69">
        <f ca="1">SUMIF(Data!$T$2:$U$10178,$C216,Data!$V$2:$V$10178)</f>
        <v>0</v>
      </c>
      <c r="P216" s="69">
        <f>SUMIF(Data!$W$2:$W$10178,$C216,Data!$Y$2:$Y$10178)</f>
        <v>0</v>
      </c>
      <c r="Q216" s="69"/>
      <c r="R216" s="73"/>
      <c r="S216" s="119"/>
      <c r="T216" s="76"/>
      <c r="U216" s="142"/>
      <c r="V216" s="73"/>
      <c r="W216" s="73"/>
      <c r="X216" s="73"/>
      <c r="Y216" s="74"/>
      <c r="Z216" s="76"/>
    </row>
    <row r="217" spans="2:26" s="71" customFormat="1" ht="15.95" hidden="1" customHeight="1" thickTop="1" thickBot="1" x14ac:dyDescent="0.3">
      <c r="B217" s="76"/>
      <c r="C217" s="72">
        <v>9900001500</v>
      </c>
      <c r="D217" s="125">
        <f t="shared" si="25"/>
        <v>1500</v>
      </c>
      <c r="E217" s="193" t="s">
        <v>165</v>
      </c>
      <c r="F217" s="193" t="s">
        <v>55</v>
      </c>
      <c r="G217" s="294">
        <v>1.1399999999999999</v>
      </c>
      <c r="H217" s="285">
        <f t="shared" ca="1" si="17"/>
        <v>0</v>
      </c>
      <c r="I217" s="194">
        <f t="shared" ca="1" si="18"/>
        <v>0</v>
      </c>
      <c r="J217" s="69">
        <f>SUMIF(Data!$H$2:$H$10178,$C217,Data!$D$2:$D$10178)</f>
        <v>0</v>
      </c>
      <c r="K217" s="69">
        <f>SUMIF(Data!$H$2:$H$10178,$C217,Data!$J$2:$J$10178)</f>
        <v>0</v>
      </c>
      <c r="L217" s="69">
        <f>SUMIF(Data!$K$2:$K$10178,$C217,Data!$M$2:$M$10178)</f>
        <v>0</v>
      </c>
      <c r="M217" s="69">
        <f>SUMIF(Data!$N$2:$N$10178,$C217,Data!$P$2:$P$10178)</f>
        <v>0</v>
      </c>
      <c r="N217" s="69">
        <f ca="1">SUMIF(Data!$Q$2:$R$10178,$C217,Data!$S$2:$S$10178)</f>
        <v>0</v>
      </c>
      <c r="O217" s="69">
        <f ca="1">SUMIF(Data!$T$2:$U$10178,$C217,Data!$V$2:$V$10178)</f>
        <v>0</v>
      </c>
      <c r="P217" s="69">
        <f>SUMIF(Data!$W$2:$W$10178,$C217,Data!$Y$2:$Y$10178)</f>
        <v>0</v>
      </c>
      <c r="Q217" s="69"/>
      <c r="R217" s="73"/>
      <c r="S217" s="119"/>
      <c r="T217" s="76"/>
      <c r="U217" s="142"/>
      <c r="V217" s="73"/>
      <c r="W217" s="73"/>
      <c r="X217" s="73"/>
      <c r="Y217" s="74"/>
      <c r="Z217" s="76"/>
    </row>
    <row r="218" spans="2:26" s="71" customFormat="1" ht="15.95" hidden="1" customHeight="1" thickTop="1" thickBot="1" x14ac:dyDescent="0.3">
      <c r="B218" s="76"/>
      <c r="C218" s="72">
        <v>9900001501</v>
      </c>
      <c r="D218" s="125">
        <f t="shared" si="25"/>
        <v>1501</v>
      </c>
      <c r="E218" s="193" t="s">
        <v>124</v>
      </c>
      <c r="F218" s="193" t="s">
        <v>86</v>
      </c>
      <c r="G218" s="294">
        <v>1.1399999999999999</v>
      </c>
      <c r="H218" s="285">
        <f t="shared" ca="1" si="17"/>
        <v>0</v>
      </c>
      <c r="I218" s="194">
        <f t="shared" ca="1" si="18"/>
        <v>0</v>
      </c>
      <c r="J218" s="69">
        <f>SUMIF(Data!$H$2:$H$10178,$C218,Data!$D$2:$D$10178)</f>
        <v>0</v>
      </c>
      <c r="K218" s="69">
        <f>SUMIF(Data!$H$2:$H$10178,$C218,Data!$J$2:$J$10178)</f>
        <v>0</v>
      </c>
      <c r="L218" s="69">
        <f>SUMIF(Data!$K$2:$K$10178,$C218,Data!$M$2:$M$10178)</f>
        <v>0</v>
      </c>
      <c r="M218" s="69">
        <f>SUMIF(Data!$N$2:$N$10178,$C218,Data!$P$2:$P$10178)</f>
        <v>0</v>
      </c>
      <c r="N218" s="69">
        <f ca="1">SUMIF(Data!$Q$2:$R$10178,$C218,Data!$S$2:$S$10178)</f>
        <v>0</v>
      </c>
      <c r="O218" s="69">
        <f ca="1">SUMIF(Data!$T$2:$U$10178,$C218,Data!$V$2:$V$10178)</f>
        <v>0</v>
      </c>
      <c r="P218" s="69">
        <f>SUMIF(Data!$W$2:$W$10178,$C218,Data!$Y$2:$Y$10178)</f>
        <v>0</v>
      </c>
      <c r="Q218" s="69"/>
      <c r="R218" s="73"/>
      <c r="S218" s="119"/>
      <c r="T218" s="76"/>
      <c r="U218" s="142"/>
      <c r="V218" s="73"/>
      <c r="W218" s="73"/>
      <c r="X218" s="73"/>
      <c r="Y218" s="74"/>
      <c r="Z218" s="76"/>
    </row>
    <row r="219" spans="2:26" s="71" customFormat="1" ht="15.95" hidden="1" customHeight="1" thickTop="1" thickBot="1" x14ac:dyDescent="0.3">
      <c r="B219" s="76"/>
      <c r="C219" s="72">
        <v>9900001502</v>
      </c>
      <c r="D219" s="125">
        <f t="shared" si="25"/>
        <v>1502</v>
      </c>
      <c r="E219" s="193" t="s">
        <v>124</v>
      </c>
      <c r="F219" s="193" t="s">
        <v>86</v>
      </c>
      <c r="G219" s="294">
        <v>5.79</v>
      </c>
      <c r="H219" s="285">
        <f t="shared" ref="H219:H283" ca="1" si="34">G219*I219</f>
        <v>0</v>
      </c>
      <c r="I219" s="194">
        <f t="shared" ref="I219:I283" ca="1" si="35">SUM(J219:P219)</f>
        <v>0</v>
      </c>
      <c r="J219" s="69">
        <f>SUMIF(Data!$H$2:$H$10178,$C219,Data!$D$2:$D$10178)</f>
        <v>0</v>
      </c>
      <c r="K219" s="69">
        <f>SUMIF(Data!$H$2:$H$10178,$C219,Data!$J$2:$J$10178)</f>
        <v>0</v>
      </c>
      <c r="L219" s="69">
        <f>SUMIF(Data!$K$2:$K$10178,$C219,Data!$M$2:$M$10178)</f>
        <v>0</v>
      </c>
      <c r="M219" s="69">
        <f>SUMIF(Data!$N$2:$N$10178,$C219,Data!$P$2:$P$10178)</f>
        <v>0</v>
      </c>
      <c r="N219" s="69">
        <f ca="1">SUMIF(Data!$Q$2:$R$10178,$C219,Data!$S$2:$S$10178)</f>
        <v>0</v>
      </c>
      <c r="O219" s="69">
        <f ca="1">SUMIF(Data!$T$2:$U$10178,$C219,Data!$V$2:$V$10178)</f>
        <v>0</v>
      </c>
      <c r="P219" s="69">
        <f>SUMIF(Data!$W$2:$W$10178,$C219,Data!$Y$2:$Y$10178)</f>
        <v>0</v>
      </c>
      <c r="Q219" s="69"/>
      <c r="R219" s="73"/>
      <c r="S219" s="119"/>
      <c r="T219" s="76"/>
      <c r="U219" s="142"/>
      <c r="V219" s="73"/>
      <c r="W219" s="73"/>
      <c r="X219" s="73"/>
      <c r="Y219" s="74"/>
      <c r="Z219" s="76"/>
    </row>
    <row r="220" spans="2:26" s="71" customFormat="1" ht="15.95" hidden="1" customHeight="1" thickTop="1" thickBot="1" x14ac:dyDescent="0.3">
      <c r="B220" s="76"/>
      <c r="C220" s="72">
        <v>9900001505</v>
      </c>
      <c r="D220" s="125">
        <f t="shared" si="25"/>
        <v>1505</v>
      </c>
      <c r="E220" s="193" t="s">
        <v>124</v>
      </c>
      <c r="F220" s="193" t="s">
        <v>86</v>
      </c>
      <c r="G220" s="294">
        <v>3</v>
      </c>
      <c r="H220" s="285">
        <f t="shared" ca="1" si="34"/>
        <v>0</v>
      </c>
      <c r="I220" s="194">
        <f t="shared" ca="1" si="35"/>
        <v>0</v>
      </c>
      <c r="J220" s="69">
        <f>SUMIF(Data!$H$2:$H$10178,$C220,Data!$D$2:$D$10178)</f>
        <v>0</v>
      </c>
      <c r="K220" s="69">
        <f>SUMIF(Data!$H$2:$H$10178,$C220,Data!$J$2:$J$10178)</f>
        <v>0</v>
      </c>
      <c r="L220" s="69">
        <f>SUMIF(Data!$K$2:$K$10178,$C220,Data!$M$2:$M$10178)</f>
        <v>0</v>
      </c>
      <c r="M220" s="69">
        <f>SUMIF(Data!$N$2:$N$10178,$C220,Data!$P$2:$P$10178)</f>
        <v>0</v>
      </c>
      <c r="N220" s="69">
        <f ca="1">SUMIF(Data!$Q$2:$R$10178,$C220,Data!$S$2:$S$10178)</f>
        <v>0</v>
      </c>
      <c r="O220" s="69">
        <f ca="1">SUMIF(Data!$T$2:$U$10178,$C220,Data!$V$2:$V$10178)</f>
        <v>0</v>
      </c>
      <c r="P220" s="69">
        <f>SUMIF(Data!$W$2:$W$10178,$C220,Data!$Y$2:$Y$10178)</f>
        <v>0</v>
      </c>
      <c r="Q220" s="69"/>
      <c r="R220" s="73"/>
      <c r="S220" s="119"/>
      <c r="T220" s="76"/>
      <c r="U220" s="142"/>
      <c r="V220" s="73"/>
      <c r="W220" s="73"/>
      <c r="X220" s="73"/>
      <c r="Y220" s="74"/>
      <c r="Z220" s="76"/>
    </row>
    <row r="221" spans="2:26" s="71" customFormat="1" ht="15.95" hidden="1" customHeight="1" thickTop="1" thickBot="1" x14ac:dyDescent="0.3">
      <c r="B221" s="76"/>
      <c r="C221" s="72">
        <v>9900001506</v>
      </c>
      <c r="D221" s="125">
        <f t="shared" si="25"/>
        <v>1506</v>
      </c>
      <c r="E221" s="193" t="s">
        <v>124</v>
      </c>
      <c r="F221" s="193" t="s">
        <v>86</v>
      </c>
      <c r="G221" s="294">
        <v>3</v>
      </c>
      <c r="H221" s="285">
        <f t="shared" ca="1" si="34"/>
        <v>0</v>
      </c>
      <c r="I221" s="194">
        <f t="shared" ca="1" si="35"/>
        <v>0</v>
      </c>
      <c r="J221" s="69">
        <f>SUMIF(Data!$H$2:$H$10178,$C221,Data!$D$2:$D$10178)</f>
        <v>0</v>
      </c>
      <c r="K221" s="69">
        <f>SUMIF(Data!$H$2:$H$10178,$C221,Data!$J$2:$J$10178)</f>
        <v>0</v>
      </c>
      <c r="L221" s="69">
        <f>SUMIF(Data!$K$2:$K$10178,$C221,Data!$M$2:$M$10178)</f>
        <v>0</v>
      </c>
      <c r="M221" s="69">
        <f>SUMIF(Data!$N$2:$N$10178,$C221,Data!$P$2:$P$10178)</f>
        <v>0</v>
      </c>
      <c r="N221" s="69">
        <f ca="1">SUMIF(Data!$Q$2:$R$10178,$C221,Data!$S$2:$S$10178)</f>
        <v>0</v>
      </c>
      <c r="O221" s="69">
        <f ca="1">SUMIF(Data!$T$2:$U$10178,$C221,Data!$V$2:$V$10178)</f>
        <v>0</v>
      </c>
      <c r="P221" s="69">
        <f>SUMIF(Data!$W$2:$W$10178,$C221,Data!$Y$2:$Y$10178)</f>
        <v>0</v>
      </c>
      <c r="Q221" s="69"/>
      <c r="R221" s="73"/>
      <c r="S221" s="119"/>
      <c r="T221" s="76"/>
      <c r="U221" s="142"/>
      <c r="V221" s="73"/>
      <c r="W221" s="73"/>
      <c r="X221" s="73"/>
      <c r="Y221" s="74"/>
      <c r="Z221" s="76"/>
    </row>
    <row r="222" spans="2:26" s="71" customFormat="1" ht="15.95" hidden="1" customHeight="1" thickTop="1" thickBot="1" x14ac:dyDescent="0.3">
      <c r="B222" s="76"/>
      <c r="C222" s="72">
        <v>9900001508</v>
      </c>
      <c r="D222" s="125">
        <f t="shared" si="25"/>
        <v>1508</v>
      </c>
      <c r="E222" s="193" t="s">
        <v>124</v>
      </c>
      <c r="F222" s="193" t="s">
        <v>86</v>
      </c>
      <c r="G222" s="294">
        <v>3</v>
      </c>
      <c r="H222" s="285">
        <f t="shared" ca="1" si="34"/>
        <v>0</v>
      </c>
      <c r="I222" s="194">
        <f t="shared" ca="1" si="35"/>
        <v>0</v>
      </c>
      <c r="J222" s="69">
        <f>SUMIF(Data!$H$2:$H$10178,$C222,Data!$D$2:$D$10178)</f>
        <v>0</v>
      </c>
      <c r="K222" s="69">
        <f>SUMIF(Data!$H$2:$H$10178,$C222,Data!$J$2:$J$10178)</f>
        <v>0</v>
      </c>
      <c r="L222" s="69">
        <f>SUMIF(Data!$K$2:$K$10178,$C222,Data!$M$2:$M$10178)</f>
        <v>0</v>
      </c>
      <c r="M222" s="69">
        <f>SUMIF(Data!$N$2:$N$10178,$C222,Data!$P$2:$P$10178)</f>
        <v>0</v>
      </c>
      <c r="N222" s="69">
        <f ca="1">SUMIF(Data!$Q$2:$R$10178,$C222,Data!$S$2:$S$10178)</f>
        <v>0</v>
      </c>
      <c r="O222" s="69">
        <f ca="1">SUMIF(Data!$T$2:$U$10178,$C222,Data!$V$2:$V$10178)</f>
        <v>0</v>
      </c>
      <c r="P222" s="69">
        <f>SUMIF(Data!$W$2:$W$10178,$C222,Data!$Y$2:$Y$10178)</f>
        <v>0</v>
      </c>
      <c r="Q222" s="69"/>
      <c r="R222" s="73"/>
      <c r="S222" s="119"/>
      <c r="T222" s="76"/>
      <c r="U222" s="142"/>
      <c r="V222" s="73"/>
      <c r="W222" s="73"/>
      <c r="X222" s="73"/>
      <c r="Y222" s="74"/>
      <c r="Z222" s="76"/>
    </row>
    <row r="223" spans="2:26" s="71" customFormat="1" ht="15.95" hidden="1" customHeight="1" thickTop="1" thickBot="1" x14ac:dyDescent="0.3">
      <c r="B223" s="76"/>
      <c r="C223" s="72">
        <v>9900001509</v>
      </c>
      <c r="D223" s="125">
        <f t="shared" si="25"/>
        <v>1509</v>
      </c>
      <c r="E223" s="193" t="s">
        <v>124</v>
      </c>
      <c r="F223" s="193" t="s">
        <v>86</v>
      </c>
      <c r="G223" s="294">
        <v>3</v>
      </c>
      <c r="H223" s="285">
        <f t="shared" ca="1" si="34"/>
        <v>0</v>
      </c>
      <c r="I223" s="194">
        <f t="shared" ca="1" si="35"/>
        <v>0</v>
      </c>
      <c r="J223" s="69">
        <f>SUMIF(Data!$H$2:$H$10178,$C223,Data!$D$2:$D$10178)</f>
        <v>0</v>
      </c>
      <c r="K223" s="69">
        <f>SUMIF(Data!$H$2:$H$10178,$C223,Data!$J$2:$J$10178)</f>
        <v>0</v>
      </c>
      <c r="L223" s="69">
        <f>SUMIF(Data!$K$2:$K$10178,$C223,Data!$M$2:$M$10178)</f>
        <v>0</v>
      </c>
      <c r="M223" s="69">
        <f>SUMIF(Data!$N$2:$N$10178,$C223,Data!$P$2:$P$10178)</f>
        <v>0</v>
      </c>
      <c r="N223" s="69">
        <f ca="1">SUMIF(Data!$Q$2:$R$10178,$C223,Data!$S$2:$S$10178)</f>
        <v>0</v>
      </c>
      <c r="O223" s="69">
        <f ca="1">SUMIF(Data!$T$2:$U$10178,$C223,Data!$V$2:$V$10178)</f>
        <v>0</v>
      </c>
      <c r="P223" s="69">
        <f>SUMIF(Data!$W$2:$W$10178,$C223,Data!$Y$2:$Y$10178)</f>
        <v>0</v>
      </c>
      <c r="Q223" s="69"/>
      <c r="R223" s="73"/>
      <c r="S223" s="119"/>
      <c r="T223" s="76"/>
      <c r="U223" s="142"/>
      <c r="V223" s="73"/>
      <c r="W223" s="73"/>
      <c r="X223" s="73"/>
      <c r="Y223" s="74"/>
      <c r="Z223" s="76"/>
    </row>
    <row r="224" spans="2:26" s="71" customFormat="1" ht="15.95" hidden="1" customHeight="1" thickTop="1" thickBot="1" x14ac:dyDescent="0.3">
      <c r="B224" s="76"/>
      <c r="C224" s="72">
        <v>9900001511</v>
      </c>
      <c r="D224" s="125">
        <f t="shared" si="25"/>
        <v>1511</v>
      </c>
      <c r="E224" s="193" t="s">
        <v>124</v>
      </c>
      <c r="F224" s="193" t="s">
        <v>86</v>
      </c>
      <c r="G224" s="294">
        <v>4</v>
      </c>
      <c r="H224" s="285">
        <f t="shared" ca="1" si="34"/>
        <v>0</v>
      </c>
      <c r="I224" s="194">
        <f t="shared" ca="1" si="35"/>
        <v>0</v>
      </c>
      <c r="J224" s="69">
        <f>SUMIF(Data!$H$2:$H$10178,$C224,Data!$D$2:$D$10178)</f>
        <v>0</v>
      </c>
      <c r="K224" s="69">
        <f>SUMIF(Data!$H$2:$H$10178,$C224,Data!$J$2:$J$10178)</f>
        <v>0</v>
      </c>
      <c r="L224" s="69">
        <f>SUMIF(Data!$K$2:$K$10178,$C224,Data!$M$2:$M$10178)</f>
        <v>0</v>
      </c>
      <c r="M224" s="69">
        <f>SUMIF(Data!$N$2:$N$10178,$C224,Data!$P$2:$P$10178)</f>
        <v>0</v>
      </c>
      <c r="N224" s="69">
        <f ca="1">SUMIF(Data!$Q$2:$R$10178,$C224,Data!$S$2:$S$10178)</f>
        <v>0</v>
      </c>
      <c r="O224" s="69">
        <f ca="1">SUMIF(Data!$T$2:$U$10178,$C224,Data!$V$2:$V$10178)</f>
        <v>0</v>
      </c>
      <c r="P224" s="69">
        <f>SUMIF(Data!$W$2:$W$10178,$C224,Data!$Y$2:$Y$10178)</f>
        <v>0</v>
      </c>
      <c r="Q224" s="69"/>
      <c r="R224" s="73"/>
      <c r="S224" s="119"/>
      <c r="T224" s="76"/>
      <c r="U224" s="142"/>
      <c r="V224" s="73"/>
      <c r="W224" s="73"/>
      <c r="X224" s="73"/>
      <c r="Y224" s="74"/>
      <c r="Z224" s="76"/>
    </row>
    <row r="225" spans="2:26" s="71" customFormat="1" ht="15.95" hidden="1" customHeight="1" thickTop="1" thickBot="1" x14ac:dyDescent="0.3">
      <c r="B225" s="76"/>
      <c r="C225" s="72">
        <v>9900001512</v>
      </c>
      <c r="D225" s="125">
        <f t="shared" si="25"/>
        <v>1512</v>
      </c>
      <c r="E225" s="193" t="s">
        <v>124</v>
      </c>
      <c r="F225" s="193" t="s">
        <v>86</v>
      </c>
      <c r="G225" s="294">
        <v>3</v>
      </c>
      <c r="H225" s="285">
        <f t="shared" ca="1" si="34"/>
        <v>0</v>
      </c>
      <c r="I225" s="194">
        <f t="shared" ca="1" si="35"/>
        <v>0</v>
      </c>
      <c r="J225" s="69">
        <f>SUMIF(Data!$H$2:$H$10178,$C225,Data!$D$2:$D$10178)</f>
        <v>0</v>
      </c>
      <c r="K225" s="69">
        <f>SUMIF(Data!$H$2:$H$10178,$C225,Data!$J$2:$J$10178)</f>
        <v>0</v>
      </c>
      <c r="L225" s="69">
        <f>SUMIF(Data!$K$2:$K$10178,$C225,Data!$M$2:$M$10178)</f>
        <v>0</v>
      </c>
      <c r="M225" s="69">
        <f>SUMIF(Data!$N$2:$N$10178,$C225,Data!$P$2:$P$10178)</f>
        <v>0</v>
      </c>
      <c r="N225" s="69">
        <f ca="1">SUMIF(Data!$Q$2:$R$10178,$C225,Data!$S$2:$S$10178)</f>
        <v>0</v>
      </c>
      <c r="O225" s="69">
        <f ca="1">SUMIF(Data!$T$2:$U$10178,$C225,Data!$V$2:$V$10178)</f>
        <v>0</v>
      </c>
      <c r="P225" s="69">
        <f>SUMIF(Data!$W$2:$W$10178,$C225,Data!$Y$2:$Y$10178)</f>
        <v>0</v>
      </c>
      <c r="Q225" s="69"/>
      <c r="R225" s="73"/>
      <c r="S225" s="119"/>
      <c r="T225" s="76"/>
      <c r="U225" s="142"/>
      <c r="V225" s="73"/>
      <c r="W225" s="73"/>
      <c r="X225" s="73"/>
      <c r="Y225" s="74"/>
      <c r="Z225" s="76"/>
    </row>
    <row r="226" spans="2:26" s="71" customFormat="1" ht="15.95" hidden="1" customHeight="1" thickTop="1" thickBot="1" x14ac:dyDescent="0.3">
      <c r="B226" s="76"/>
      <c r="C226" s="72">
        <v>9900001520</v>
      </c>
      <c r="D226" s="125">
        <f t="shared" si="25"/>
        <v>1520</v>
      </c>
      <c r="E226" s="193" t="s">
        <v>165</v>
      </c>
      <c r="F226" s="193" t="s">
        <v>55</v>
      </c>
      <c r="G226" s="294">
        <v>0.95</v>
      </c>
      <c r="H226" s="285">
        <f t="shared" ca="1" si="34"/>
        <v>0</v>
      </c>
      <c r="I226" s="194">
        <f t="shared" ca="1" si="35"/>
        <v>0</v>
      </c>
      <c r="J226" s="69">
        <f>SUMIF(Data!$H$2:$H$10178,$C226,Data!$D$2:$D$10178)</f>
        <v>0</v>
      </c>
      <c r="K226" s="69">
        <f>SUMIF(Data!$H$2:$H$10178,$C226,Data!$J$2:$J$10178)</f>
        <v>0</v>
      </c>
      <c r="L226" s="69">
        <f>SUMIF(Data!$K$2:$K$10178,$C226,Data!$M$2:$M$10178)</f>
        <v>0</v>
      </c>
      <c r="M226" s="69">
        <f>SUMIF(Data!$N$2:$N$10178,$C226,Data!$P$2:$P$10178)</f>
        <v>0</v>
      </c>
      <c r="N226" s="69">
        <f ca="1">SUMIF(Data!$Q$2:$R$10178,$C226,Data!$S$2:$S$10178)</f>
        <v>0</v>
      </c>
      <c r="O226" s="69">
        <f ca="1">SUMIF(Data!$T$2:$U$10178,$C226,Data!$V$2:$V$10178)</f>
        <v>0</v>
      </c>
      <c r="P226" s="69">
        <f>SUMIF(Data!$W$2:$W$10178,$C226,Data!$Y$2:$Y$10178)</f>
        <v>0</v>
      </c>
      <c r="Q226" s="69"/>
      <c r="R226" s="73"/>
      <c r="S226" s="119"/>
      <c r="T226" s="76"/>
      <c r="U226" s="142"/>
      <c r="V226" s="73"/>
      <c r="W226" s="73"/>
      <c r="X226" s="73"/>
      <c r="Y226" s="74"/>
      <c r="Z226" s="76"/>
    </row>
    <row r="227" spans="2:26" s="71" customFormat="1" ht="15.95" hidden="1" customHeight="1" thickTop="1" thickBot="1" x14ac:dyDescent="0.3">
      <c r="B227" s="76"/>
      <c r="C227" s="72">
        <v>9900001521</v>
      </c>
      <c r="D227" s="125">
        <f t="shared" si="25"/>
        <v>1521</v>
      </c>
      <c r="E227" s="193" t="s">
        <v>124</v>
      </c>
      <c r="F227" s="193" t="s">
        <v>86</v>
      </c>
      <c r="G227" s="294">
        <v>0.2</v>
      </c>
      <c r="H227" s="285">
        <f t="shared" ca="1" si="34"/>
        <v>0</v>
      </c>
      <c r="I227" s="194">
        <f t="shared" ca="1" si="35"/>
        <v>0</v>
      </c>
      <c r="J227" s="69">
        <f>SUMIF(Data!$H$2:$H$10178,$C227,Data!$D$2:$D$10178)</f>
        <v>0</v>
      </c>
      <c r="K227" s="69">
        <f>SUMIF(Data!$H$2:$H$10178,$C227,Data!$J$2:$J$10178)</f>
        <v>0</v>
      </c>
      <c r="L227" s="69">
        <f>SUMIF(Data!$K$2:$K$10178,$C227,Data!$M$2:$M$10178)</f>
        <v>0</v>
      </c>
      <c r="M227" s="69">
        <f>SUMIF(Data!$N$2:$N$10178,$C227,Data!$P$2:$P$10178)</f>
        <v>0</v>
      </c>
      <c r="N227" s="69">
        <f ca="1">SUMIF(Data!$Q$2:$R$10178,$C227,Data!$S$2:$S$10178)</f>
        <v>0</v>
      </c>
      <c r="O227" s="69">
        <f ca="1">SUMIF(Data!$T$2:$U$10178,$C227,Data!$V$2:$V$10178)</f>
        <v>0</v>
      </c>
      <c r="P227" s="69">
        <f>SUMIF(Data!$W$2:$W$10178,$C227,Data!$Y$2:$Y$10178)</f>
        <v>0</v>
      </c>
      <c r="Q227" s="69"/>
      <c r="R227" s="73"/>
      <c r="S227" s="119"/>
      <c r="T227" s="76"/>
      <c r="U227" s="142"/>
      <c r="V227" s="73"/>
      <c r="W227" s="73"/>
      <c r="X227" s="73"/>
      <c r="Y227" s="74"/>
      <c r="Z227" s="76"/>
    </row>
    <row r="228" spans="2:26" s="71" customFormat="1" ht="15.95" hidden="1" customHeight="1" thickTop="1" thickBot="1" x14ac:dyDescent="0.3">
      <c r="B228" s="76"/>
      <c r="C228" s="72">
        <v>9900001522</v>
      </c>
      <c r="D228" s="125">
        <f t="shared" si="25"/>
        <v>1522</v>
      </c>
      <c r="E228" s="193" t="s">
        <v>105</v>
      </c>
      <c r="F228" s="193" t="s">
        <v>55</v>
      </c>
      <c r="G228" s="294">
        <v>3.0409999999999999</v>
      </c>
      <c r="H228" s="285">
        <f t="shared" ca="1" si="34"/>
        <v>0</v>
      </c>
      <c r="I228" s="194">
        <f t="shared" ca="1" si="35"/>
        <v>0</v>
      </c>
      <c r="J228" s="69">
        <f>SUMIF(Data!$H$2:$H$10178,$C228,Data!$D$2:$D$10178)</f>
        <v>0</v>
      </c>
      <c r="K228" s="69">
        <f>SUMIF(Data!$H$2:$H$10178,$C228,Data!$J$2:$J$10178)</f>
        <v>0</v>
      </c>
      <c r="L228" s="69">
        <f>SUMIF(Data!$K$2:$K$10178,$C228,Data!$M$2:$M$10178)</f>
        <v>0</v>
      </c>
      <c r="M228" s="69">
        <f>SUMIF(Data!$N$2:$N$10178,$C228,Data!$P$2:$P$10178)</f>
        <v>0</v>
      </c>
      <c r="N228" s="69">
        <f ca="1">SUMIF(Data!$Q$2:$R$10178,$C228,Data!$S$2:$S$10178)</f>
        <v>0</v>
      </c>
      <c r="O228" s="69">
        <f ca="1">SUMIF(Data!$T$2:$U$10178,$C228,Data!$V$2:$V$10178)</f>
        <v>0</v>
      </c>
      <c r="P228" s="69">
        <f>SUMIF(Data!$W$2:$W$10178,$C228,Data!$Y$2:$Y$10178)</f>
        <v>0</v>
      </c>
      <c r="Q228" s="69"/>
      <c r="R228" s="73"/>
      <c r="S228" s="119"/>
      <c r="T228" s="76"/>
      <c r="U228" s="142"/>
      <c r="V228" s="73"/>
      <c r="W228" s="73"/>
      <c r="X228" s="73"/>
      <c r="Y228" s="74"/>
      <c r="Z228" s="76"/>
    </row>
    <row r="229" spans="2:26" s="71" customFormat="1" ht="15.95" hidden="1" customHeight="1" thickTop="1" thickBot="1" x14ac:dyDescent="0.3">
      <c r="B229" s="76"/>
      <c r="C229" s="72">
        <v>9900001523</v>
      </c>
      <c r="D229" s="125">
        <f t="shared" si="25"/>
        <v>1523</v>
      </c>
      <c r="E229" s="193" t="s">
        <v>105</v>
      </c>
      <c r="F229" s="193" t="s">
        <v>55</v>
      </c>
      <c r="G229" s="294">
        <v>1.2829999999999999</v>
      </c>
      <c r="H229" s="285">
        <f t="shared" ca="1" si="34"/>
        <v>0</v>
      </c>
      <c r="I229" s="194">
        <f t="shared" ca="1" si="35"/>
        <v>0</v>
      </c>
      <c r="J229" s="69">
        <f>SUMIF(Data!$H$2:$H$10178,$C229,Data!$D$2:$D$10178)</f>
        <v>0</v>
      </c>
      <c r="K229" s="69">
        <f>SUMIF(Data!$H$2:$H$10178,$C229,Data!$J$2:$J$10178)</f>
        <v>0</v>
      </c>
      <c r="L229" s="69">
        <f>SUMIF(Data!$K$2:$K$10178,$C229,Data!$M$2:$M$10178)</f>
        <v>0</v>
      </c>
      <c r="M229" s="69">
        <f>SUMIF(Data!$N$2:$N$10178,$C229,Data!$P$2:$P$10178)</f>
        <v>0</v>
      </c>
      <c r="N229" s="69">
        <f ca="1">SUMIF(Data!$Q$2:$R$10178,$C229,Data!$S$2:$S$10178)</f>
        <v>0</v>
      </c>
      <c r="O229" s="69">
        <f ca="1">SUMIF(Data!$T$2:$U$10178,$C229,Data!$V$2:$V$10178)</f>
        <v>0</v>
      </c>
      <c r="P229" s="69">
        <f>SUMIF(Data!$W$2:$W$10178,$C229,Data!$Y$2:$Y$10178)</f>
        <v>0</v>
      </c>
      <c r="Q229" s="69"/>
      <c r="R229" s="73"/>
      <c r="S229" s="119"/>
      <c r="T229" s="76"/>
      <c r="U229" s="142"/>
      <c r="V229" s="73"/>
      <c r="W229" s="73"/>
      <c r="X229" s="73"/>
      <c r="Y229" s="74"/>
      <c r="Z229" s="76"/>
    </row>
    <row r="230" spans="2:26" s="71" customFormat="1" ht="15.95" hidden="1" customHeight="1" thickTop="1" thickBot="1" x14ac:dyDescent="0.3">
      <c r="B230" s="76"/>
      <c r="C230" s="72">
        <v>9900001527</v>
      </c>
      <c r="D230" s="125">
        <f t="shared" si="25"/>
        <v>1527</v>
      </c>
      <c r="E230" s="193" t="s">
        <v>112</v>
      </c>
      <c r="F230" s="193" t="s">
        <v>86</v>
      </c>
      <c r="G230" s="294">
        <v>0.38</v>
      </c>
      <c r="H230" s="285">
        <f t="shared" ca="1" si="34"/>
        <v>0</v>
      </c>
      <c r="I230" s="194">
        <f t="shared" ca="1" si="35"/>
        <v>0</v>
      </c>
      <c r="J230" s="69">
        <f>SUMIF(Data!$H$2:$H$10178,$C230,Data!$D$2:$D$10178)</f>
        <v>0</v>
      </c>
      <c r="K230" s="69">
        <f>SUMIF(Data!$H$2:$H$10178,$C230,Data!$J$2:$J$10178)</f>
        <v>0</v>
      </c>
      <c r="L230" s="69">
        <f>SUMIF(Data!$K$2:$K$10178,$C230,Data!$M$2:$M$10178)</f>
        <v>0</v>
      </c>
      <c r="M230" s="69">
        <f>SUMIF(Data!$N$2:$N$10178,$C230,Data!$P$2:$P$10178)</f>
        <v>0</v>
      </c>
      <c r="N230" s="69">
        <f ca="1">SUMIF(Data!$Q$2:$R$10178,$C230,Data!$S$2:$S$10178)</f>
        <v>0</v>
      </c>
      <c r="O230" s="69">
        <f ca="1">SUMIF(Data!$T$2:$U$10178,$C230,Data!$V$2:$V$10178)</f>
        <v>0</v>
      </c>
      <c r="P230" s="69">
        <f>SUMIF(Data!$W$2:$W$10178,$C230,Data!$Y$2:$Y$10178)</f>
        <v>0</v>
      </c>
      <c r="Q230" s="69"/>
      <c r="R230" s="73"/>
      <c r="S230" s="119"/>
      <c r="T230" s="76"/>
      <c r="U230" s="142"/>
      <c r="V230" s="73"/>
      <c r="W230" s="73"/>
      <c r="X230" s="73"/>
      <c r="Y230" s="74"/>
      <c r="Z230" s="76"/>
    </row>
    <row r="231" spans="2:26" s="71" customFormat="1" ht="15.95" hidden="1" customHeight="1" thickTop="1" thickBot="1" x14ac:dyDescent="0.3">
      <c r="B231" s="76"/>
      <c r="C231" s="72">
        <v>9900001528</v>
      </c>
      <c r="D231" s="125">
        <f t="shared" si="25"/>
        <v>1528</v>
      </c>
      <c r="E231" s="193" t="s">
        <v>124</v>
      </c>
      <c r="F231" s="193" t="s">
        <v>86</v>
      </c>
      <c r="G231" s="294">
        <v>0.95</v>
      </c>
      <c r="H231" s="285">
        <f t="shared" ca="1" si="34"/>
        <v>0</v>
      </c>
      <c r="I231" s="194">
        <f t="shared" ca="1" si="35"/>
        <v>0</v>
      </c>
      <c r="J231" s="69">
        <f>SUMIF(Data!$H$2:$H$10178,$C231,Data!$D$2:$D$10178)</f>
        <v>0</v>
      </c>
      <c r="K231" s="69">
        <f>SUMIF(Data!$H$2:$H$10178,$C231,Data!$J$2:$J$10178)</f>
        <v>0</v>
      </c>
      <c r="L231" s="69">
        <f>SUMIF(Data!$K$2:$K$10178,$C231,Data!$M$2:$M$10178)</f>
        <v>0</v>
      </c>
      <c r="M231" s="69">
        <f>SUMIF(Data!$N$2:$N$10178,$C231,Data!$P$2:$P$10178)</f>
        <v>0</v>
      </c>
      <c r="N231" s="69">
        <f ca="1">SUMIF(Data!$Q$2:$R$10178,$C231,Data!$S$2:$S$10178)</f>
        <v>0</v>
      </c>
      <c r="O231" s="69">
        <f ca="1">SUMIF(Data!$T$2:$U$10178,$C231,Data!$V$2:$V$10178)</f>
        <v>0</v>
      </c>
      <c r="P231" s="69">
        <f>SUMIF(Data!$W$2:$W$10178,$C231,Data!$Y$2:$Y$10178)</f>
        <v>0</v>
      </c>
      <c r="Q231" s="69"/>
      <c r="R231" s="73"/>
      <c r="S231" s="119"/>
      <c r="T231" s="76"/>
      <c r="U231" s="142"/>
      <c r="V231" s="73"/>
      <c r="W231" s="73"/>
      <c r="X231" s="73"/>
      <c r="Y231" s="74"/>
      <c r="Z231" s="76"/>
    </row>
    <row r="232" spans="2:26" s="71" customFormat="1" ht="15.95" hidden="1" customHeight="1" thickTop="1" thickBot="1" x14ac:dyDescent="0.3">
      <c r="B232" s="76"/>
      <c r="C232" s="72">
        <v>9900001529</v>
      </c>
      <c r="D232" s="125">
        <f t="shared" si="25"/>
        <v>1529</v>
      </c>
      <c r="E232" s="193" t="s">
        <v>124</v>
      </c>
      <c r="F232" s="193" t="s">
        <v>86</v>
      </c>
      <c r="G232" s="294">
        <v>0.95</v>
      </c>
      <c r="H232" s="285">
        <f t="shared" ca="1" si="34"/>
        <v>0</v>
      </c>
      <c r="I232" s="194">
        <f t="shared" ca="1" si="35"/>
        <v>0</v>
      </c>
      <c r="J232" s="69">
        <f>SUMIF(Data!$H$2:$H$10178,$C232,Data!$D$2:$D$10178)</f>
        <v>0</v>
      </c>
      <c r="K232" s="69">
        <f>SUMIF(Data!$H$2:$H$10178,$C232,Data!$J$2:$J$10178)</f>
        <v>0</v>
      </c>
      <c r="L232" s="69">
        <f>SUMIF(Data!$K$2:$K$10178,$C232,Data!$M$2:$M$10178)</f>
        <v>0</v>
      </c>
      <c r="M232" s="69">
        <f>SUMIF(Data!$N$2:$N$10178,$C232,Data!$P$2:$P$10178)</f>
        <v>0</v>
      </c>
      <c r="N232" s="69">
        <f ca="1">SUMIF(Data!$Q$2:$R$10178,$C232,Data!$S$2:$S$10178)</f>
        <v>0</v>
      </c>
      <c r="O232" s="69">
        <f ca="1">SUMIF(Data!$T$2:$U$10178,$C232,Data!$V$2:$V$10178)</f>
        <v>0</v>
      </c>
      <c r="P232" s="69">
        <f>SUMIF(Data!$W$2:$W$10178,$C232,Data!$Y$2:$Y$10178)</f>
        <v>0</v>
      </c>
      <c r="Q232" s="69"/>
      <c r="R232" s="73"/>
      <c r="S232" s="119"/>
      <c r="T232" s="76"/>
      <c r="U232" s="142"/>
      <c r="V232" s="73"/>
      <c r="W232" s="73"/>
      <c r="X232" s="73"/>
      <c r="Y232" s="74"/>
      <c r="Z232" s="76"/>
    </row>
    <row r="233" spans="2:26" s="71" customFormat="1" ht="15.95" hidden="1" customHeight="1" thickTop="1" thickBot="1" x14ac:dyDescent="0.3">
      <c r="B233" s="76"/>
      <c r="C233" s="72">
        <v>9900001530</v>
      </c>
      <c r="D233" s="125">
        <f t="shared" si="25"/>
        <v>1530</v>
      </c>
      <c r="E233" s="193" t="s">
        <v>124</v>
      </c>
      <c r="F233" s="193" t="s">
        <v>86</v>
      </c>
      <c r="G233" s="294">
        <v>0.11</v>
      </c>
      <c r="H233" s="285">
        <f t="shared" ca="1" si="34"/>
        <v>0</v>
      </c>
      <c r="I233" s="194">
        <f t="shared" ca="1" si="35"/>
        <v>0</v>
      </c>
      <c r="J233" s="69">
        <f>SUMIF(Data!$H$2:$H$10178,$C233,Data!$D$2:$D$10178)</f>
        <v>0</v>
      </c>
      <c r="K233" s="69">
        <f>SUMIF(Data!$H$2:$H$10178,$C233,Data!$J$2:$J$10178)</f>
        <v>0</v>
      </c>
      <c r="L233" s="69">
        <f>SUMIF(Data!$K$2:$K$10178,$C233,Data!$M$2:$M$10178)</f>
        <v>0</v>
      </c>
      <c r="M233" s="69">
        <f>SUMIF(Data!$N$2:$N$10178,$C233,Data!$P$2:$P$10178)</f>
        <v>0</v>
      </c>
      <c r="N233" s="69">
        <f ca="1">SUMIF(Data!$Q$2:$R$10178,$C233,Data!$S$2:$S$10178)</f>
        <v>0</v>
      </c>
      <c r="O233" s="69">
        <f ca="1">SUMIF(Data!$T$2:$U$10178,$C233,Data!$V$2:$V$10178)</f>
        <v>0</v>
      </c>
      <c r="P233" s="69">
        <f>SUMIF(Data!$W$2:$W$10178,$C233,Data!$Y$2:$Y$10178)</f>
        <v>0</v>
      </c>
      <c r="Q233" s="69"/>
      <c r="R233" s="73"/>
      <c r="S233" s="119"/>
      <c r="T233" s="76"/>
      <c r="U233" s="142"/>
      <c r="V233" s="73"/>
      <c r="W233" s="73"/>
      <c r="X233" s="73"/>
      <c r="Y233" s="74"/>
      <c r="Z233" s="76"/>
    </row>
    <row r="234" spans="2:26" s="71" customFormat="1" ht="15.95" hidden="1" customHeight="1" thickTop="1" thickBot="1" x14ac:dyDescent="0.3">
      <c r="B234" s="76"/>
      <c r="C234" s="72">
        <v>9900001534</v>
      </c>
      <c r="D234" s="125">
        <f t="shared" si="25"/>
        <v>1534</v>
      </c>
      <c r="E234" s="193" t="s">
        <v>124</v>
      </c>
      <c r="F234" s="193" t="s">
        <v>86</v>
      </c>
      <c r="G234" s="294">
        <v>3.8</v>
      </c>
      <c r="H234" s="285">
        <f t="shared" ca="1" si="34"/>
        <v>0</v>
      </c>
      <c r="I234" s="194">
        <f t="shared" ca="1" si="35"/>
        <v>0</v>
      </c>
      <c r="J234" s="69">
        <f>SUMIF(Data!$H$2:$H$10178,$C234,Data!$D$2:$D$10178)</f>
        <v>0</v>
      </c>
      <c r="K234" s="69">
        <f>SUMIF(Data!$H$2:$H$10178,$C234,Data!$J$2:$J$10178)</f>
        <v>0</v>
      </c>
      <c r="L234" s="69">
        <f>SUMIF(Data!$K$2:$K$10178,$C234,Data!$M$2:$M$10178)</f>
        <v>0</v>
      </c>
      <c r="M234" s="69">
        <f>SUMIF(Data!$N$2:$N$10178,$C234,Data!$P$2:$P$10178)</f>
        <v>0</v>
      </c>
      <c r="N234" s="69">
        <f ca="1">SUMIF(Data!$Q$2:$R$10178,$C234,Data!$S$2:$S$10178)</f>
        <v>0</v>
      </c>
      <c r="O234" s="69">
        <f ca="1">SUMIF(Data!$T$2:$U$10178,$C234,Data!$V$2:$V$10178)</f>
        <v>0</v>
      </c>
      <c r="P234" s="69">
        <f>SUMIF(Data!$W$2:$W$10178,$C234,Data!$Y$2:$Y$10178)</f>
        <v>0</v>
      </c>
      <c r="Q234" s="69"/>
      <c r="R234" s="73"/>
      <c r="S234" s="119"/>
      <c r="T234" s="76"/>
      <c r="U234" s="142"/>
      <c r="V234" s="73"/>
      <c r="W234" s="73"/>
      <c r="X234" s="73"/>
      <c r="Y234" s="74"/>
      <c r="Z234" s="76"/>
    </row>
    <row r="235" spans="2:26" s="71" customFormat="1" ht="15.95" hidden="1" customHeight="1" thickTop="1" thickBot="1" x14ac:dyDescent="0.3">
      <c r="B235" s="76"/>
      <c r="C235" s="72">
        <v>9900001539</v>
      </c>
      <c r="D235" s="125">
        <f t="shared" si="25"/>
        <v>1539</v>
      </c>
      <c r="E235" s="193" t="s">
        <v>124</v>
      </c>
      <c r="F235" s="193" t="s">
        <v>86</v>
      </c>
      <c r="G235" s="294">
        <v>3</v>
      </c>
      <c r="H235" s="285">
        <f t="shared" ca="1" si="34"/>
        <v>0</v>
      </c>
      <c r="I235" s="194">
        <f t="shared" ca="1" si="35"/>
        <v>0</v>
      </c>
      <c r="J235" s="69">
        <f>SUMIF(Data!$H$2:$H$10178,$C235,Data!$D$2:$D$10178)</f>
        <v>0</v>
      </c>
      <c r="K235" s="69">
        <f>SUMIF(Data!$H$2:$H$10178,$C235,Data!$J$2:$J$10178)</f>
        <v>0</v>
      </c>
      <c r="L235" s="69">
        <f>SUMIF(Data!$K$2:$K$10178,$C235,Data!$M$2:$M$10178)</f>
        <v>0</v>
      </c>
      <c r="M235" s="69">
        <f>SUMIF(Data!$N$2:$N$10178,$C235,Data!$P$2:$P$10178)</f>
        <v>0</v>
      </c>
      <c r="N235" s="69">
        <f ca="1">SUMIF(Data!$Q$2:$R$10178,$C235,Data!$S$2:$S$10178)</f>
        <v>0</v>
      </c>
      <c r="O235" s="69">
        <f ca="1">SUMIF(Data!$T$2:$U$10178,$C235,Data!$V$2:$V$10178)</f>
        <v>0</v>
      </c>
      <c r="P235" s="69">
        <f>SUMIF(Data!$W$2:$W$10178,$C235,Data!$Y$2:$Y$10178)</f>
        <v>0</v>
      </c>
      <c r="Q235" s="69"/>
      <c r="R235" s="73"/>
      <c r="S235" s="119"/>
      <c r="T235" s="76"/>
      <c r="U235" s="142"/>
      <c r="V235" s="73"/>
      <c r="W235" s="73"/>
      <c r="X235" s="73"/>
      <c r="Y235" s="74"/>
      <c r="Z235" s="76"/>
    </row>
    <row r="236" spans="2:26" s="71" customFormat="1" ht="15.95" hidden="1" customHeight="1" thickTop="1" thickBot="1" x14ac:dyDescent="0.3">
      <c r="B236" s="76"/>
      <c r="C236" s="72">
        <v>9900001540</v>
      </c>
      <c r="D236" s="125">
        <f t="shared" si="25"/>
        <v>1540</v>
      </c>
      <c r="E236" s="193" t="s">
        <v>124</v>
      </c>
      <c r="F236" s="193" t="s">
        <v>86</v>
      </c>
      <c r="G236" s="294">
        <v>3</v>
      </c>
      <c r="H236" s="285">
        <f t="shared" ca="1" si="34"/>
        <v>0</v>
      </c>
      <c r="I236" s="194">
        <f t="shared" ca="1" si="35"/>
        <v>0</v>
      </c>
      <c r="J236" s="69">
        <f>SUMIF(Data!$H$2:$H$10178,$C236,Data!$D$2:$D$10178)</f>
        <v>0</v>
      </c>
      <c r="K236" s="69">
        <f>SUMIF(Data!$H$2:$H$10178,$C236,Data!$J$2:$J$10178)</f>
        <v>0</v>
      </c>
      <c r="L236" s="69">
        <f>SUMIF(Data!$K$2:$K$10178,$C236,Data!$M$2:$M$10178)</f>
        <v>0</v>
      </c>
      <c r="M236" s="69">
        <f>SUMIF(Data!$N$2:$N$10178,$C236,Data!$P$2:$P$10178)</f>
        <v>0</v>
      </c>
      <c r="N236" s="69">
        <f ca="1">SUMIF(Data!$Q$2:$R$10178,$C236,Data!$S$2:$S$10178)</f>
        <v>0</v>
      </c>
      <c r="O236" s="69">
        <f ca="1">SUMIF(Data!$T$2:$U$10178,$C236,Data!$V$2:$V$10178)</f>
        <v>0</v>
      </c>
      <c r="P236" s="69">
        <f>SUMIF(Data!$W$2:$W$10178,$C236,Data!$Y$2:$Y$10178)</f>
        <v>0</v>
      </c>
      <c r="Q236" s="69"/>
      <c r="R236" s="73"/>
      <c r="S236" s="119"/>
      <c r="T236" s="76"/>
      <c r="U236" s="142"/>
      <c r="V236" s="73"/>
      <c r="W236" s="73"/>
      <c r="X236" s="73"/>
      <c r="Y236" s="74"/>
      <c r="Z236" s="76"/>
    </row>
    <row r="237" spans="2:26" s="71" customFormat="1" ht="15.95" hidden="1" customHeight="1" thickTop="1" thickBot="1" x14ac:dyDescent="0.3">
      <c r="B237" s="76"/>
      <c r="C237" s="72">
        <v>9900001541</v>
      </c>
      <c r="D237" s="125">
        <f t="shared" si="25"/>
        <v>1541</v>
      </c>
      <c r="E237" s="193" t="s">
        <v>124</v>
      </c>
      <c r="F237" s="193" t="s">
        <v>86</v>
      </c>
      <c r="G237" s="294">
        <v>3</v>
      </c>
      <c r="H237" s="285">
        <f t="shared" ca="1" si="34"/>
        <v>0</v>
      </c>
      <c r="I237" s="194">
        <f t="shared" ca="1" si="35"/>
        <v>0</v>
      </c>
      <c r="J237" s="69">
        <f>SUMIF(Data!$H$2:$H$10178,$C237,Data!$D$2:$D$10178)</f>
        <v>0</v>
      </c>
      <c r="K237" s="69">
        <f>SUMIF(Data!$H$2:$H$10178,$C237,Data!$J$2:$J$10178)</f>
        <v>0</v>
      </c>
      <c r="L237" s="69">
        <f>SUMIF(Data!$K$2:$K$10178,$C237,Data!$M$2:$M$10178)</f>
        <v>0</v>
      </c>
      <c r="M237" s="69">
        <f>SUMIF(Data!$N$2:$N$10178,$C237,Data!$P$2:$P$10178)</f>
        <v>0</v>
      </c>
      <c r="N237" s="69">
        <f ca="1">SUMIF(Data!$Q$2:$R$10178,$C237,Data!$S$2:$S$10178)</f>
        <v>0</v>
      </c>
      <c r="O237" s="69">
        <f ca="1">SUMIF(Data!$T$2:$U$10178,$C237,Data!$V$2:$V$10178)</f>
        <v>0</v>
      </c>
      <c r="P237" s="69">
        <f>SUMIF(Data!$W$2:$W$10178,$C237,Data!$Y$2:$Y$10178)</f>
        <v>0</v>
      </c>
      <c r="Q237" s="69"/>
      <c r="R237" s="73"/>
      <c r="S237" s="119"/>
      <c r="T237" s="76"/>
      <c r="U237" s="142"/>
      <c r="V237" s="73"/>
      <c r="W237" s="73"/>
      <c r="X237" s="73"/>
      <c r="Y237" s="74"/>
      <c r="Z237" s="76"/>
    </row>
    <row r="238" spans="2:26" s="71" customFormat="1" ht="15.95" hidden="1" customHeight="1" thickTop="1" thickBot="1" x14ac:dyDescent="0.3">
      <c r="B238" s="76"/>
      <c r="C238" s="72">
        <v>9900001542</v>
      </c>
      <c r="D238" s="125">
        <f t="shared" si="25"/>
        <v>1542</v>
      </c>
      <c r="E238" s="193" t="s">
        <v>124</v>
      </c>
      <c r="F238" s="193" t="s">
        <v>86</v>
      </c>
      <c r="G238" s="294">
        <v>3</v>
      </c>
      <c r="H238" s="285">
        <f t="shared" ca="1" si="34"/>
        <v>0</v>
      </c>
      <c r="I238" s="194">
        <f t="shared" ca="1" si="35"/>
        <v>0</v>
      </c>
      <c r="J238" s="69">
        <f>SUMIF(Data!$H$2:$H$10178,$C238,Data!$D$2:$D$10178)</f>
        <v>0</v>
      </c>
      <c r="K238" s="69">
        <f>SUMIF(Data!$H$2:$H$10178,$C238,Data!$J$2:$J$10178)</f>
        <v>0</v>
      </c>
      <c r="L238" s="69">
        <f>SUMIF(Data!$K$2:$K$10178,$C238,Data!$M$2:$M$10178)</f>
        <v>0</v>
      </c>
      <c r="M238" s="69">
        <f>SUMIF(Data!$N$2:$N$10178,$C238,Data!$P$2:$P$10178)</f>
        <v>0</v>
      </c>
      <c r="N238" s="69">
        <f ca="1">SUMIF(Data!$Q$2:$R$10178,$C238,Data!$S$2:$S$10178)</f>
        <v>0</v>
      </c>
      <c r="O238" s="69">
        <f ca="1">SUMIF(Data!$T$2:$U$10178,$C238,Data!$V$2:$V$10178)</f>
        <v>0</v>
      </c>
      <c r="P238" s="69">
        <f>SUMIF(Data!$W$2:$W$10178,$C238,Data!$Y$2:$Y$10178)</f>
        <v>0</v>
      </c>
      <c r="Q238" s="69"/>
      <c r="R238" s="73"/>
      <c r="S238" s="119"/>
      <c r="T238" s="76"/>
      <c r="U238" s="142"/>
      <c r="V238" s="73"/>
      <c r="W238" s="73"/>
      <c r="X238" s="73"/>
      <c r="Y238" s="74"/>
      <c r="Z238" s="76"/>
    </row>
    <row r="239" spans="2:26" s="71" customFormat="1" ht="15.95" hidden="1" customHeight="1" thickTop="1" thickBot="1" x14ac:dyDescent="0.3">
      <c r="B239" s="76"/>
      <c r="C239" s="72">
        <v>9900001543</v>
      </c>
      <c r="D239" s="125">
        <f t="shared" si="25"/>
        <v>1543</v>
      </c>
      <c r="E239" s="193" t="s">
        <v>124</v>
      </c>
      <c r="F239" s="193" t="s">
        <v>86</v>
      </c>
      <c r="G239" s="294">
        <v>3</v>
      </c>
      <c r="H239" s="285">
        <f t="shared" ca="1" si="34"/>
        <v>0</v>
      </c>
      <c r="I239" s="194">
        <f t="shared" ca="1" si="35"/>
        <v>0</v>
      </c>
      <c r="J239" s="69">
        <f>SUMIF(Data!$H$2:$H$10178,$C239,Data!$D$2:$D$10178)</f>
        <v>0</v>
      </c>
      <c r="K239" s="69">
        <f>SUMIF(Data!$H$2:$H$10178,$C239,Data!$J$2:$J$10178)</f>
        <v>0</v>
      </c>
      <c r="L239" s="69">
        <f>SUMIF(Data!$K$2:$K$10178,$C239,Data!$M$2:$M$10178)</f>
        <v>0</v>
      </c>
      <c r="M239" s="69">
        <f>SUMIF(Data!$N$2:$N$10178,$C239,Data!$P$2:$P$10178)</f>
        <v>0</v>
      </c>
      <c r="N239" s="69">
        <f ca="1">SUMIF(Data!$Q$2:$R$10178,$C239,Data!$S$2:$S$10178)</f>
        <v>0</v>
      </c>
      <c r="O239" s="69">
        <f ca="1">SUMIF(Data!$T$2:$U$10178,$C239,Data!$V$2:$V$10178)</f>
        <v>0</v>
      </c>
      <c r="P239" s="69">
        <f>SUMIF(Data!$W$2:$W$10178,$C239,Data!$Y$2:$Y$10178)</f>
        <v>0</v>
      </c>
      <c r="Q239" s="69"/>
      <c r="R239" s="73"/>
      <c r="S239" s="119"/>
      <c r="T239" s="76"/>
      <c r="U239" s="142"/>
      <c r="V239" s="73"/>
      <c r="W239" s="73"/>
      <c r="X239" s="73"/>
      <c r="Y239" s="74"/>
      <c r="Z239" s="76"/>
    </row>
    <row r="240" spans="2:26" s="71" customFormat="1" ht="15.95" hidden="1" customHeight="1" thickTop="1" thickBot="1" x14ac:dyDescent="0.3">
      <c r="B240" s="76"/>
      <c r="C240" s="72">
        <v>9900001544</v>
      </c>
      <c r="D240" s="125">
        <f t="shared" si="25"/>
        <v>1544</v>
      </c>
      <c r="E240" s="193" t="s">
        <v>124</v>
      </c>
      <c r="F240" s="193" t="s">
        <v>86</v>
      </c>
      <c r="G240" s="294">
        <v>3</v>
      </c>
      <c r="H240" s="285">
        <f t="shared" ca="1" si="34"/>
        <v>0</v>
      </c>
      <c r="I240" s="194">
        <f t="shared" ca="1" si="35"/>
        <v>0</v>
      </c>
      <c r="J240" s="69">
        <f>SUMIF(Data!$H$2:$H$10178,$C240,Data!$D$2:$D$10178)</f>
        <v>0</v>
      </c>
      <c r="K240" s="69">
        <f>SUMIF(Data!$H$2:$H$10178,$C240,Data!$J$2:$J$10178)</f>
        <v>0</v>
      </c>
      <c r="L240" s="69">
        <f>SUMIF(Data!$K$2:$K$10178,$C240,Data!$M$2:$M$10178)</f>
        <v>0</v>
      </c>
      <c r="M240" s="69">
        <f>SUMIF(Data!$N$2:$N$10178,$C240,Data!$P$2:$P$10178)</f>
        <v>0</v>
      </c>
      <c r="N240" s="69">
        <f ca="1">SUMIF(Data!$Q$2:$R$10178,$C240,Data!$S$2:$S$10178)</f>
        <v>0</v>
      </c>
      <c r="O240" s="69">
        <f ca="1">SUMIF(Data!$T$2:$U$10178,$C240,Data!$V$2:$V$10178)</f>
        <v>0</v>
      </c>
      <c r="P240" s="69">
        <f>SUMIF(Data!$W$2:$W$10178,$C240,Data!$Y$2:$Y$10178)</f>
        <v>0</v>
      </c>
      <c r="Q240" s="69"/>
      <c r="R240" s="73"/>
      <c r="S240" s="119"/>
      <c r="T240" s="76"/>
      <c r="U240" s="142"/>
      <c r="V240" s="73"/>
      <c r="W240" s="73"/>
      <c r="X240" s="73"/>
      <c r="Y240" s="74"/>
      <c r="Z240" s="76"/>
    </row>
    <row r="241" spans="2:26" s="71" customFormat="1" ht="15.95" hidden="1" customHeight="1" thickTop="1" thickBot="1" x14ac:dyDescent="0.3">
      <c r="B241" s="76"/>
      <c r="C241" s="72">
        <v>9900001545</v>
      </c>
      <c r="D241" s="125">
        <f t="shared" si="25"/>
        <v>1545</v>
      </c>
      <c r="E241" s="193" t="s">
        <v>124</v>
      </c>
      <c r="F241" s="193" t="s">
        <v>86</v>
      </c>
      <c r="G241" s="294">
        <v>3</v>
      </c>
      <c r="H241" s="285">
        <f t="shared" ca="1" si="34"/>
        <v>0</v>
      </c>
      <c r="I241" s="194">
        <f t="shared" ca="1" si="35"/>
        <v>0</v>
      </c>
      <c r="J241" s="69">
        <f>SUMIF(Data!$H$2:$H$10178,$C241,Data!$D$2:$D$10178)</f>
        <v>0</v>
      </c>
      <c r="K241" s="69">
        <f>SUMIF(Data!$H$2:$H$10178,$C241,Data!$J$2:$J$10178)</f>
        <v>0</v>
      </c>
      <c r="L241" s="69">
        <f>SUMIF(Data!$K$2:$K$10178,$C241,Data!$M$2:$M$10178)</f>
        <v>0</v>
      </c>
      <c r="M241" s="69">
        <f>SUMIF(Data!$N$2:$N$10178,$C241,Data!$P$2:$P$10178)</f>
        <v>0</v>
      </c>
      <c r="N241" s="69">
        <f ca="1">SUMIF(Data!$Q$2:$R$10178,$C241,Data!$S$2:$S$10178)</f>
        <v>0</v>
      </c>
      <c r="O241" s="69">
        <f ca="1">SUMIF(Data!$T$2:$U$10178,$C241,Data!$V$2:$V$10178)</f>
        <v>0</v>
      </c>
      <c r="P241" s="69">
        <f>SUMIF(Data!$W$2:$W$10178,$C241,Data!$Y$2:$Y$10178)</f>
        <v>0</v>
      </c>
      <c r="Q241" s="69"/>
      <c r="R241" s="73"/>
      <c r="S241" s="119"/>
      <c r="T241" s="76"/>
      <c r="U241" s="142"/>
      <c r="V241" s="73"/>
      <c r="W241" s="73"/>
      <c r="X241" s="73"/>
      <c r="Y241" s="74"/>
      <c r="Z241" s="76"/>
    </row>
    <row r="242" spans="2:26" s="71" customFormat="1" ht="15.95" hidden="1" customHeight="1" thickTop="1" thickBot="1" x14ac:dyDescent="0.3">
      <c r="B242" s="76"/>
      <c r="C242" s="72">
        <v>9900001547</v>
      </c>
      <c r="D242" s="125">
        <f t="shared" si="25"/>
        <v>1547</v>
      </c>
      <c r="E242" s="193" t="s">
        <v>124</v>
      </c>
      <c r="F242" s="193" t="s">
        <v>86</v>
      </c>
      <c r="G242" s="294">
        <v>3</v>
      </c>
      <c r="H242" s="285">
        <f t="shared" ca="1" si="34"/>
        <v>0</v>
      </c>
      <c r="I242" s="194">
        <f t="shared" ca="1" si="35"/>
        <v>0</v>
      </c>
      <c r="J242" s="69">
        <f>SUMIF(Data!$H$2:$H$10178,$C242,Data!$D$2:$D$10178)</f>
        <v>0</v>
      </c>
      <c r="K242" s="69">
        <f>SUMIF(Data!$H$2:$H$10178,$C242,Data!$J$2:$J$10178)</f>
        <v>0</v>
      </c>
      <c r="L242" s="69">
        <f>SUMIF(Data!$K$2:$K$10178,$C242,Data!$M$2:$M$10178)</f>
        <v>0</v>
      </c>
      <c r="M242" s="69">
        <f>SUMIF(Data!$N$2:$N$10178,$C242,Data!$P$2:$P$10178)</f>
        <v>0</v>
      </c>
      <c r="N242" s="69">
        <f ca="1">SUMIF(Data!$Q$2:$R$10178,$C242,Data!$S$2:$S$10178)</f>
        <v>0</v>
      </c>
      <c r="O242" s="69">
        <f ca="1">SUMIF(Data!$T$2:$U$10178,$C242,Data!$V$2:$V$10178)</f>
        <v>0</v>
      </c>
      <c r="P242" s="69">
        <f>SUMIF(Data!$W$2:$W$10178,$C242,Data!$Y$2:$Y$10178)</f>
        <v>0</v>
      </c>
      <c r="Q242" s="69"/>
      <c r="R242" s="73"/>
      <c r="S242" s="119"/>
      <c r="T242" s="76"/>
      <c r="U242" s="142"/>
      <c r="V242" s="73"/>
      <c r="W242" s="73"/>
      <c r="X242" s="73"/>
      <c r="Y242" s="74"/>
      <c r="Z242" s="76"/>
    </row>
    <row r="243" spans="2:26" s="71" customFormat="1" ht="15.95" hidden="1" customHeight="1" thickTop="1" thickBot="1" x14ac:dyDescent="0.3">
      <c r="B243" s="76"/>
      <c r="C243" s="72">
        <v>9900001548</v>
      </c>
      <c r="D243" s="125">
        <f t="shared" si="25"/>
        <v>1548</v>
      </c>
      <c r="E243" s="193" t="s">
        <v>124</v>
      </c>
      <c r="F243" s="193" t="s">
        <v>86</v>
      </c>
      <c r="G243" s="294">
        <v>0.2</v>
      </c>
      <c r="H243" s="285">
        <f t="shared" ca="1" si="34"/>
        <v>0</v>
      </c>
      <c r="I243" s="194">
        <f t="shared" ca="1" si="35"/>
        <v>0</v>
      </c>
      <c r="J243" s="69">
        <f>SUMIF(Data!$H$2:$H$10178,$C243,Data!$D$2:$D$10178)</f>
        <v>0</v>
      </c>
      <c r="K243" s="69">
        <f>SUMIF(Data!$H$2:$H$10178,$C243,Data!$J$2:$J$10178)</f>
        <v>0</v>
      </c>
      <c r="L243" s="69">
        <f>SUMIF(Data!$K$2:$K$10178,$C243,Data!$M$2:$M$10178)</f>
        <v>0</v>
      </c>
      <c r="M243" s="69">
        <f>SUMIF(Data!$N$2:$N$10178,$C243,Data!$P$2:$P$10178)</f>
        <v>0</v>
      </c>
      <c r="N243" s="69">
        <f ca="1">SUMIF(Data!$Q$2:$R$10178,$C243,Data!$S$2:$S$10178)</f>
        <v>0</v>
      </c>
      <c r="O243" s="69">
        <f ca="1">SUMIF(Data!$T$2:$U$10178,$C243,Data!$V$2:$V$10178)</f>
        <v>0</v>
      </c>
      <c r="P243" s="69">
        <f>SUMIF(Data!$W$2:$W$10178,$C243,Data!$Y$2:$Y$10178)</f>
        <v>0</v>
      </c>
      <c r="Q243" s="69"/>
      <c r="R243" s="73"/>
      <c r="S243" s="119"/>
      <c r="T243" s="76"/>
      <c r="U243" s="142"/>
      <c r="V243" s="73"/>
      <c r="W243" s="73"/>
      <c r="X243" s="73"/>
      <c r="Y243" s="74"/>
      <c r="Z243" s="76"/>
    </row>
    <row r="244" spans="2:26" s="71" customFormat="1" ht="15.95" hidden="1" customHeight="1" thickTop="1" thickBot="1" x14ac:dyDescent="0.3">
      <c r="B244" s="76"/>
      <c r="C244" s="72">
        <v>9900001549</v>
      </c>
      <c r="D244" s="125">
        <f t="shared" si="25"/>
        <v>1549</v>
      </c>
      <c r="E244" s="193" t="s">
        <v>124</v>
      </c>
      <c r="F244" s="193" t="s">
        <v>86</v>
      </c>
      <c r="G244" s="294">
        <v>0.8</v>
      </c>
      <c r="H244" s="285">
        <f t="shared" ca="1" si="34"/>
        <v>0</v>
      </c>
      <c r="I244" s="194">
        <f t="shared" ca="1" si="35"/>
        <v>0</v>
      </c>
      <c r="J244" s="69">
        <f>SUMIF(Data!$H$2:$H$10178,$C244,Data!$D$2:$D$10178)</f>
        <v>0</v>
      </c>
      <c r="K244" s="69">
        <f>SUMIF(Data!$H$2:$H$10178,$C244,Data!$J$2:$J$10178)</f>
        <v>0</v>
      </c>
      <c r="L244" s="69">
        <f>SUMIF(Data!$K$2:$K$10178,$C244,Data!$M$2:$M$10178)</f>
        <v>0</v>
      </c>
      <c r="M244" s="69">
        <f>SUMIF(Data!$N$2:$N$10178,$C244,Data!$P$2:$P$10178)</f>
        <v>0</v>
      </c>
      <c r="N244" s="69">
        <f ca="1">SUMIF(Data!$Q$2:$R$10178,$C244,Data!$S$2:$S$10178)</f>
        <v>0</v>
      </c>
      <c r="O244" s="69">
        <f ca="1">SUMIF(Data!$T$2:$U$10178,$C244,Data!$V$2:$V$10178)</f>
        <v>0</v>
      </c>
      <c r="P244" s="69">
        <f>SUMIF(Data!$W$2:$W$10178,$C244,Data!$Y$2:$Y$10178)</f>
        <v>0</v>
      </c>
      <c r="Q244" s="69"/>
      <c r="R244" s="73"/>
      <c r="S244" s="119"/>
      <c r="T244" s="76"/>
      <c r="U244" s="142"/>
      <c r="V244" s="73"/>
      <c r="W244" s="73"/>
      <c r="X244" s="73"/>
      <c r="Y244" s="74"/>
      <c r="Z244" s="76"/>
    </row>
    <row r="245" spans="2:26" s="71" customFormat="1" ht="15.95" hidden="1" customHeight="1" thickTop="1" thickBot="1" x14ac:dyDescent="0.3">
      <c r="B245" s="76"/>
      <c r="C245" s="72">
        <v>9900001550</v>
      </c>
      <c r="D245" s="125">
        <f t="shared" si="25"/>
        <v>1550</v>
      </c>
      <c r="E245" s="193" t="s">
        <v>127</v>
      </c>
      <c r="F245" s="193" t="s">
        <v>86</v>
      </c>
      <c r="G245" s="294">
        <v>7.5</v>
      </c>
      <c r="H245" s="285">
        <f t="shared" ca="1" si="34"/>
        <v>0</v>
      </c>
      <c r="I245" s="194">
        <f t="shared" ca="1" si="35"/>
        <v>0</v>
      </c>
      <c r="J245" s="69">
        <f>SUMIF(Data!$H$2:$H$10178,$C245,Data!$D$2:$D$10178)</f>
        <v>0</v>
      </c>
      <c r="K245" s="69">
        <f>SUMIF(Data!$H$2:$H$10178,$C245,Data!$J$2:$J$10178)</f>
        <v>0</v>
      </c>
      <c r="L245" s="69">
        <f>SUMIF(Data!$K$2:$K$10178,$C245,Data!$M$2:$M$10178)</f>
        <v>0</v>
      </c>
      <c r="M245" s="69">
        <f>SUMIF(Data!$N$2:$N$10178,$C245,Data!$P$2:$P$10178)</f>
        <v>0</v>
      </c>
      <c r="N245" s="69">
        <f ca="1">SUMIF(Data!$Q$2:$R$10178,$C245,Data!$S$2:$S$10178)</f>
        <v>0</v>
      </c>
      <c r="O245" s="69">
        <f ca="1">SUMIF(Data!$T$2:$U$10178,$C245,Data!$V$2:$V$10178)</f>
        <v>0</v>
      </c>
      <c r="P245" s="69">
        <f>SUMIF(Data!$W$2:$W$10178,$C245,Data!$Y$2:$Y$10178)</f>
        <v>0</v>
      </c>
      <c r="Q245" s="69"/>
      <c r="R245" s="73"/>
      <c r="S245" s="119"/>
      <c r="T245" s="76"/>
      <c r="U245" s="142"/>
      <c r="V245" s="73"/>
      <c r="W245" s="73"/>
      <c r="X245" s="73"/>
      <c r="Y245" s="74"/>
      <c r="Z245" s="76"/>
    </row>
    <row r="246" spans="2:26" s="71" customFormat="1" ht="15.95" hidden="1" customHeight="1" thickTop="1" thickBot="1" x14ac:dyDescent="0.3">
      <c r="B246" s="76"/>
      <c r="C246" s="72">
        <v>9900001551</v>
      </c>
      <c r="D246" s="125">
        <f t="shared" si="25"/>
        <v>1551</v>
      </c>
      <c r="E246" s="193" t="s">
        <v>135</v>
      </c>
      <c r="F246" s="193" t="s">
        <v>86</v>
      </c>
      <c r="G246" s="294">
        <v>3.5</v>
      </c>
      <c r="H246" s="285">
        <f t="shared" ca="1" si="34"/>
        <v>0</v>
      </c>
      <c r="I246" s="194">
        <f t="shared" ca="1" si="35"/>
        <v>0</v>
      </c>
      <c r="J246" s="69">
        <f>SUMIF(Data!$H$2:$H$10178,$C246,Data!$D$2:$D$10178)</f>
        <v>0</v>
      </c>
      <c r="K246" s="69">
        <f>SUMIF(Data!$H$2:$H$10178,$C246,Data!$J$2:$J$10178)</f>
        <v>0</v>
      </c>
      <c r="L246" s="69">
        <f>SUMIF(Data!$K$2:$K$10178,$C246,Data!$M$2:$M$10178)</f>
        <v>0</v>
      </c>
      <c r="M246" s="69">
        <f>SUMIF(Data!$N$2:$N$10178,$C246,Data!$P$2:$P$10178)</f>
        <v>0</v>
      </c>
      <c r="N246" s="69">
        <f ca="1">SUMIF(Data!$Q$2:$R$10178,$C246,Data!$S$2:$S$10178)</f>
        <v>0</v>
      </c>
      <c r="O246" s="69">
        <f ca="1">SUMIF(Data!$T$2:$U$10178,$C246,Data!$V$2:$V$10178)</f>
        <v>0</v>
      </c>
      <c r="P246" s="69">
        <f>SUMIF(Data!$W$2:$W$10178,$C246,Data!$Y$2:$Y$10178)</f>
        <v>0</v>
      </c>
      <c r="Q246" s="69"/>
      <c r="R246" s="73"/>
      <c r="S246" s="119"/>
      <c r="T246" s="76"/>
      <c r="U246" s="142"/>
      <c r="V246" s="73"/>
      <c r="W246" s="73"/>
      <c r="X246" s="73"/>
      <c r="Y246" s="74"/>
      <c r="Z246" s="76"/>
    </row>
    <row r="247" spans="2:26" s="71" customFormat="1" ht="15.95" hidden="1" customHeight="1" thickTop="1" thickBot="1" x14ac:dyDescent="0.3">
      <c r="B247" s="76"/>
      <c r="C247" s="72">
        <v>9900001552</v>
      </c>
      <c r="D247" s="125">
        <f t="shared" si="25"/>
        <v>1552</v>
      </c>
      <c r="E247" s="193" t="s">
        <v>103</v>
      </c>
      <c r="F247" s="193" t="s">
        <v>104</v>
      </c>
      <c r="G247" s="294">
        <v>145</v>
      </c>
      <c r="H247" s="285">
        <f t="shared" ca="1" si="34"/>
        <v>0</v>
      </c>
      <c r="I247" s="194">
        <f t="shared" ca="1" si="35"/>
        <v>0</v>
      </c>
      <c r="J247" s="69">
        <f>SUMIF(Data!$H$2:$H$10178,$C247,Data!$D$2:$D$10178)</f>
        <v>0</v>
      </c>
      <c r="K247" s="69">
        <f>SUMIF(Data!$H$2:$H$10178,$C247,Data!$J$2:$J$10178)</f>
        <v>0</v>
      </c>
      <c r="L247" s="69">
        <f>SUMIF(Data!$K$2:$K$10178,$C247,Data!$M$2:$M$10178)</f>
        <v>0</v>
      </c>
      <c r="M247" s="69">
        <f>SUMIF(Data!$N$2:$N$10178,$C247,Data!$P$2:$P$10178)</f>
        <v>0</v>
      </c>
      <c r="N247" s="69">
        <f ca="1">SUMIF(Data!$Q$2:$R$10178,$C247,Data!$S$2:$S$10178)</f>
        <v>0</v>
      </c>
      <c r="O247" s="69">
        <f ca="1">SUMIF(Data!$T$2:$U$10178,$C247,Data!$V$2:$V$10178)</f>
        <v>0</v>
      </c>
      <c r="P247" s="69">
        <f>SUMIF(Data!$W$2:$W$10178,$C247,Data!$Y$2:$Y$10178)</f>
        <v>0</v>
      </c>
      <c r="Q247" s="69"/>
      <c r="R247" s="73"/>
      <c r="S247" s="119"/>
      <c r="T247" s="76"/>
      <c r="U247" s="142"/>
      <c r="V247" s="73"/>
      <c r="W247" s="73"/>
      <c r="X247" s="73"/>
      <c r="Y247" s="74"/>
      <c r="Z247" s="76"/>
    </row>
    <row r="248" spans="2:26" s="71" customFormat="1" ht="15.95" hidden="1" customHeight="1" thickTop="1" thickBot="1" x14ac:dyDescent="0.3">
      <c r="B248" s="76"/>
      <c r="C248" s="72">
        <v>9900001555</v>
      </c>
      <c r="D248" s="125">
        <f t="shared" si="25"/>
        <v>1555</v>
      </c>
      <c r="E248" s="193" t="s">
        <v>165</v>
      </c>
      <c r="F248" s="193" t="s">
        <v>55</v>
      </c>
      <c r="G248" s="294">
        <v>0.95</v>
      </c>
      <c r="H248" s="285">
        <f t="shared" ca="1" si="34"/>
        <v>0</v>
      </c>
      <c r="I248" s="194">
        <f t="shared" ca="1" si="35"/>
        <v>0</v>
      </c>
      <c r="J248" s="69">
        <f>SUMIF(Data!$H$2:$H$10178,$C248,Data!$D$2:$D$10178)</f>
        <v>0</v>
      </c>
      <c r="K248" s="69">
        <f>SUMIF(Data!$H$2:$H$10178,$C248,Data!$J$2:$J$10178)</f>
        <v>0</v>
      </c>
      <c r="L248" s="69">
        <f>SUMIF(Data!$K$2:$K$10178,$C248,Data!$M$2:$M$10178)</f>
        <v>0</v>
      </c>
      <c r="M248" s="69">
        <f>SUMIF(Data!$N$2:$N$10178,$C248,Data!$P$2:$P$10178)</f>
        <v>0</v>
      </c>
      <c r="N248" s="69">
        <f ca="1">SUMIF(Data!$Q$2:$R$10178,$C248,Data!$S$2:$S$10178)</f>
        <v>0</v>
      </c>
      <c r="O248" s="69">
        <f ca="1">SUMIF(Data!$T$2:$U$10178,$C248,Data!$V$2:$V$10178)</f>
        <v>0</v>
      </c>
      <c r="P248" s="69">
        <f>SUMIF(Data!$W$2:$W$10178,$C248,Data!$Y$2:$Y$10178)</f>
        <v>0</v>
      </c>
      <c r="Q248" s="69"/>
      <c r="R248" s="73"/>
      <c r="S248" s="119"/>
      <c r="T248" s="76"/>
      <c r="U248" s="142"/>
      <c r="V248" s="73"/>
      <c r="W248" s="73"/>
      <c r="X248" s="73"/>
      <c r="Y248" s="74"/>
      <c r="Z248" s="76"/>
    </row>
    <row r="249" spans="2:26" s="71" customFormat="1" ht="15.95" hidden="1" customHeight="1" thickTop="1" thickBot="1" x14ac:dyDescent="0.3">
      <c r="B249" s="76"/>
      <c r="C249" s="72">
        <v>9900001558</v>
      </c>
      <c r="D249" s="125">
        <f t="shared" si="25"/>
        <v>1558</v>
      </c>
      <c r="E249" s="193" t="s">
        <v>124</v>
      </c>
      <c r="F249" s="193" t="s">
        <v>86</v>
      </c>
      <c r="G249" s="294">
        <v>1.8</v>
      </c>
      <c r="H249" s="285">
        <f t="shared" ca="1" si="34"/>
        <v>0</v>
      </c>
      <c r="I249" s="194">
        <f t="shared" ca="1" si="35"/>
        <v>0</v>
      </c>
      <c r="J249" s="69">
        <f>SUMIF(Data!$H$2:$H$10178,$C249,Data!$D$2:$D$10178)</f>
        <v>0</v>
      </c>
      <c r="K249" s="69">
        <f>SUMIF(Data!$H$2:$H$10178,$C249,Data!$J$2:$J$10178)</f>
        <v>0</v>
      </c>
      <c r="L249" s="69">
        <f>SUMIF(Data!$K$2:$K$10178,$C249,Data!$M$2:$M$10178)</f>
        <v>0</v>
      </c>
      <c r="M249" s="69">
        <f>SUMIF(Data!$N$2:$N$10178,$C249,Data!$P$2:$P$10178)</f>
        <v>0</v>
      </c>
      <c r="N249" s="69">
        <f ca="1">SUMIF(Data!$Q$2:$R$10178,$C249,Data!$S$2:$S$10178)</f>
        <v>0</v>
      </c>
      <c r="O249" s="69">
        <f ca="1">SUMIF(Data!$T$2:$U$10178,$C249,Data!$V$2:$V$10178)</f>
        <v>0</v>
      </c>
      <c r="P249" s="69">
        <f>SUMIF(Data!$W$2:$W$10178,$C249,Data!$Y$2:$Y$10178)</f>
        <v>0</v>
      </c>
      <c r="Q249" s="69"/>
      <c r="R249" s="73"/>
      <c r="S249" s="119"/>
      <c r="T249" s="76"/>
      <c r="U249" s="142"/>
      <c r="V249" s="73"/>
      <c r="W249" s="73"/>
      <c r="X249" s="73"/>
      <c r="Y249" s="74"/>
      <c r="Z249" s="76"/>
    </row>
    <row r="250" spans="2:26" s="71" customFormat="1" ht="15.95" hidden="1" customHeight="1" thickTop="1" thickBot="1" x14ac:dyDescent="0.3">
      <c r="B250" s="76"/>
      <c r="C250" s="72">
        <v>9900001559</v>
      </c>
      <c r="D250" s="125">
        <f t="shared" si="25"/>
        <v>1559</v>
      </c>
      <c r="E250" s="193" t="s">
        <v>166</v>
      </c>
      <c r="F250" s="193" t="s">
        <v>104</v>
      </c>
      <c r="G250" s="294">
        <v>0.15</v>
      </c>
      <c r="H250" s="285">
        <f t="shared" ca="1" si="34"/>
        <v>0</v>
      </c>
      <c r="I250" s="194">
        <f t="shared" ca="1" si="35"/>
        <v>0</v>
      </c>
      <c r="J250" s="69">
        <f>SUMIF(Data!$H$2:$H$10178,$C250,Data!$D$2:$D$10178)</f>
        <v>0</v>
      </c>
      <c r="K250" s="69">
        <f>SUMIF(Data!$H$2:$H$10178,$C250,Data!$J$2:$J$10178)</f>
        <v>0</v>
      </c>
      <c r="L250" s="69">
        <f>SUMIF(Data!$K$2:$K$10178,$C250,Data!$M$2:$M$10178)</f>
        <v>0</v>
      </c>
      <c r="M250" s="69">
        <f>SUMIF(Data!$N$2:$N$10178,$C250,Data!$P$2:$P$10178)</f>
        <v>0</v>
      </c>
      <c r="N250" s="69">
        <f ca="1">SUMIF(Data!$Q$2:$R$10178,$C250,Data!$S$2:$S$10178)</f>
        <v>0</v>
      </c>
      <c r="O250" s="69">
        <f ca="1">SUMIF(Data!$T$2:$U$10178,$C250,Data!$V$2:$V$10178)</f>
        <v>0</v>
      </c>
      <c r="P250" s="69">
        <f>SUMIF(Data!$W$2:$W$10178,$C250,Data!$Y$2:$Y$10178)</f>
        <v>0</v>
      </c>
      <c r="Q250" s="69"/>
      <c r="R250" s="73"/>
      <c r="S250" s="119"/>
      <c r="T250" s="76"/>
      <c r="U250" s="142"/>
      <c r="V250" s="73"/>
      <c r="W250" s="73"/>
      <c r="X250" s="73"/>
      <c r="Y250" s="74"/>
      <c r="Z250" s="76"/>
    </row>
    <row r="251" spans="2:26" s="71" customFormat="1" ht="15.95" hidden="1" customHeight="1" thickTop="1" thickBot="1" x14ac:dyDescent="0.3">
      <c r="B251" s="76"/>
      <c r="C251" s="72">
        <v>9900001560</v>
      </c>
      <c r="D251" s="125">
        <f t="shared" si="25"/>
        <v>1560</v>
      </c>
      <c r="E251" s="193" t="s">
        <v>167</v>
      </c>
      <c r="F251" s="193" t="s">
        <v>55</v>
      </c>
      <c r="G251" s="294">
        <v>23</v>
      </c>
      <c r="H251" s="285">
        <f t="shared" ca="1" si="34"/>
        <v>0</v>
      </c>
      <c r="I251" s="194">
        <f t="shared" ca="1" si="35"/>
        <v>0</v>
      </c>
      <c r="J251" s="69">
        <f>SUMIF(Data!$H$2:$H$10178,$C251,Data!$D$2:$D$10178)</f>
        <v>0</v>
      </c>
      <c r="K251" s="69">
        <f>SUMIF(Data!$H$2:$H$10178,$C251,Data!$J$2:$J$10178)</f>
        <v>0</v>
      </c>
      <c r="L251" s="69">
        <f>SUMIF(Data!$K$2:$K$10178,$C251,Data!$M$2:$M$10178)</f>
        <v>0</v>
      </c>
      <c r="M251" s="69">
        <f>SUMIF(Data!$N$2:$N$10178,$C251,Data!$P$2:$P$10178)</f>
        <v>0</v>
      </c>
      <c r="N251" s="69">
        <f ca="1">SUMIF(Data!$Q$2:$R$10178,$C251,Data!$S$2:$S$10178)</f>
        <v>0</v>
      </c>
      <c r="O251" s="69">
        <f ca="1">SUMIF(Data!$T$2:$U$10178,$C251,Data!$V$2:$V$10178)</f>
        <v>0</v>
      </c>
      <c r="P251" s="69">
        <f>SUMIF(Data!$W$2:$W$10178,$C251,Data!$Y$2:$Y$10178)</f>
        <v>0</v>
      </c>
      <c r="Q251" s="69"/>
      <c r="R251" s="73"/>
      <c r="S251" s="119"/>
      <c r="T251" s="76"/>
      <c r="U251" s="142"/>
      <c r="V251" s="73"/>
      <c r="W251" s="73"/>
      <c r="X251" s="73"/>
      <c r="Y251" s="74"/>
      <c r="Z251" s="76"/>
    </row>
    <row r="252" spans="2:26" s="71" customFormat="1" ht="15.95" hidden="1" customHeight="1" thickTop="1" thickBot="1" x14ac:dyDescent="0.3">
      <c r="B252" s="76"/>
      <c r="C252" s="72">
        <v>9900001562</v>
      </c>
      <c r="D252" s="125">
        <f t="shared" si="25"/>
        <v>1562</v>
      </c>
      <c r="E252" s="193" t="s">
        <v>124</v>
      </c>
      <c r="F252" s="193" t="s">
        <v>86</v>
      </c>
      <c r="G252" s="294">
        <v>6.2</v>
      </c>
      <c r="H252" s="285">
        <f t="shared" ca="1" si="34"/>
        <v>0</v>
      </c>
      <c r="I252" s="194">
        <f t="shared" ca="1" si="35"/>
        <v>0</v>
      </c>
      <c r="J252" s="69">
        <f>SUMIF(Data!$H$2:$H$10178,$C252,Data!$D$2:$D$10178)</f>
        <v>0</v>
      </c>
      <c r="K252" s="69">
        <f>SUMIF(Data!$H$2:$H$10178,$C252,Data!$J$2:$J$10178)</f>
        <v>0</v>
      </c>
      <c r="L252" s="69">
        <f>SUMIF(Data!$K$2:$K$10178,$C252,Data!$M$2:$M$10178)</f>
        <v>0</v>
      </c>
      <c r="M252" s="69">
        <f>SUMIF(Data!$N$2:$N$10178,$C252,Data!$P$2:$P$10178)</f>
        <v>0</v>
      </c>
      <c r="N252" s="69">
        <f ca="1">SUMIF(Data!$Q$2:$R$10178,$C252,Data!$S$2:$S$10178)</f>
        <v>0</v>
      </c>
      <c r="O252" s="69">
        <f ca="1">SUMIF(Data!$T$2:$U$10178,$C252,Data!$V$2:$V$10178)</f>
        <v>0</v>
      </c>
      <c r="P252" s="69">
        <f>SUMIF(Data!$W$2:$W$10178,$C252,Data!$Y$2:$Y$10178)</f>
        <v>0</v>
      </c>
      <c r="Q252" s="69"/>
      <c r="R252" s="73"/>
      <c r="S252" s="119"/>
      <c r="T252" s="76"/>
      <c r="U252" s="142"/>
      <c r="V252" s="73"/>
      <c r="W252" s="73"/>
      <c r="X252" s="73"/>
      <c r="Y252" s="74"/>
      <c r="Z252" s="76"/>
    </row>
    <row r="253" spans="2:26" s="71" customFormat="1" ht="15.95" hidden="1" customHeight="1" thickTop="1" thickBot="1" x14ac:dyDescent="0.3">
      <c r="B253" s="76"/>
      <c r="C253" s="72">
        <v>9900001563</v>
      </c>
      <c r="D253" s="125">
        <f t="shared" si="25"/>
        <v>1563</v>
      </c>
      <c r="E253" s="193" t="s">
        <v>168</v>
      </c>
      <c r="F253" s="193" t="s">
        <v>55</v>
      </c>
      <c r="G253" s="294">
        <v>75</v>
      </c>
      <c r="H253" s="285">
        <f t="shared" ca="1" si="34"/>
        <v>0</v>
      </c>
      <c r="I253" s="194">
        <f t="shared" ca="1" si="35"/>
        <v>0</v>
      </c>
      <c r="J253" s="69">
        <f>SUMIF(Data!$H$2:$H$10178,$C253,Data!$D$2:$D$10178)</f>
        <v>0</v>
      </c>
      <c r="K253" s="69">
        <f>SUMIF(Data!$H$2:$H$10178,$C253,Data!$J$2:$J$10178)</f>
        <v>0</v>
      </c>
      <c r="L253" s="69">
        <f>SUMIF(Data!$K$2:$K$10178,$C253,Data!$M$2:$M$10178)</f>
        <v>0</v>
      </c>
      <c r="M253" s="69">
        <f>SUMIF(Data!$N$2:$N$10178,$C253,Data!$P$2:$P$10178)</f>
        <v>0</v>
      </c>
      <c r="N253" s="69">
        <f ca="1">SUMIF(Data!$Q$2:$R$10178,$C253,Data!$S$2:$S$10178)</f>
        <v>0</v>
      </c>
      <c r="O253" s="69">
        <f ca="1">SUMIF(Data!$T$2:$U$10178,$C253,Data!$V$2:$V$10178)</f>
        <v>0</v>
      </c>
      <c r="P253" s="69">
        <f>SUMIF(Data!$W$2:$W$10178,$C253,Data!$Y$2:$Y$10178)</f>
        <v>0</v>
      </c>
      <c r="Q253" s="69"/>
      <c r="R253" s="73"/>
      <c r="S253" s="119"/>
      <c r="T253" s="76"/>
      <c r="U253" s="142"/>
      <c r="V253" s="73"/>
      <c r="W253" s="73"/>
      <c r="X253" s="73"/>
      <c r="Y253" s="74"/>
      <c r="Z253" s="76"/>
    </row>
    <row r="254" spans="2:26" s="71" customFormat="1" ht="15.95" hidden="1" customHeight="1" thickTop="1" thickBot="1" x14ac:dyDescent="0.3">
      <c r="B254" s="76"/>
      <c r="C254" s="72">
        <v>9900001564</v>
      </c>
      <c r="D254" s="125">
        <f t="shared" si="25"/>
        <v>1564</v>
      </c>
      <c r="E254" s="193" t="s">
        <v>168</v>
      </c>
      <c r="F254" s="193" t="s">
        <v>55</v>
      </c>
      <c r="G254" s="294">
        <v>83</v>
      </c>
      <c r="H254" s="285">
        <f t="shared" ca="1" si="34"/>
        <v>0</v>
      </c>
      <c r="I254" s="194">
        <f t="shared" ca="1" si="35"/>
        <v>0</v>
      </c>
      <c r="J254" s="69">
        <f>SUMIF(Data!$H$2:$H$10178,$C254,Data!$D$2:$D$10178)</f>
        <v>0</v>
      </c>
      <c r="K254" s="69">
        <f>SUMIF(Data!$H$2:$H$10178,$C254,Data!$J$2:$J$10178)</f>
        <v>0</v>
      </c>
      <c r="L254" s="69">
        <f>SUMIF(Data!$K$2:$K$10178,$C254,Data!$M$2:$M$10178)</f>
        <v>0</v>
      </c>
      <c r="M254" s="69">
        <f>SUMIF(Data!$N$2:$N$10178,$C254,Data!$P$2:$P$10178)</f>
        <v>0</v>
      </c>
      <c r="N254" s="69">
        <f ca="1">SUMIF(Data!$Q$2:$R$10178,$C254,Data!$S$2:$S$10178)</f>
        <v>0</v>
      </c>
      <c r="O254" s="69">
        <f ca="1">SUMIF(Data!$T$2:$U$10178,$C254,Data!$V$2:$V$10178)</f>
        <v>0</v>
      </c>
      <c r="P254" s="69">
        <f>SUMIF(Data!$W$2:$W$10178,$C254,Data!$Y$2:$Y$10178)</f>
        <v>0</v>
      </c>
      <c r="Q254" s="69"/>
      <c r="R254" s="73"/>
      <c r="S254" s="119"/>
      <c r="T254" s="76"/>
      <c r="U254" s="142"/>
      <c r="V254" s="73"/>
      <c r="W254" s="73"/>
      <c r="X254" s="73"/>
      <c r="Y254" s="74"/>
      <c r="Z254" s="76"/>
    </row>
    <row r="255" spans="2:26" s="71" customFormat="1" ht="15.95" hidden="1" customHeight="1" thickTop="1" thickBot="1" x14ac:dyDescent="0.3">
      <c r="B255" s="76"/>
      <c r="C255" s="72">
        <v>9900001565</v>
      </c>
      <c r="D255" s="125">
        <f t="shared" si="25"/>
        <v>1565</v>
      </c>
      <c r="E255" s="193" t="s">
        <v>124</v>
      </c>
      <c r="F255" s="193" t="s">
        <v>86</v>
      </c>
      <c r="G255" s="294">
        <v>1.8</v>
      </c>
      <c r="H255" s="285">
        <f t="shared" ca="1" si="34"/>
        <v>0</v>
      </c>
      <c r="I255" s="194">
        <f t="shared" ca="1" si="35"/>
        <v>0</v>
      </c>
      <c r="J255" s="69">
        <f>SUMIF(Data!$H$2:$H$10178,$C255,Data!$D$2:$D$10178)</f>
        <v>0</v>
      </c>
      <c r="K255" s="69">
        <f>SUMIF(Data!$H$2:$H$10178,$C255,Data!$J$2:$J$10178)</f>
        <v>0</v>
      </c>
      <c r="L255" s="69">
        <f>SUMIF(Data!$K$2:$K$10178,$C255,Data!$M$2:$M$10178)</f>
        <v>0</v>
      </c>
      <c r="M255" s="69">
        <f>SUMIF(Data!$N$2:$N$10178,$C255,Data!$P$2:$P$10178)</f>
        <v>0</v>
      </c>
      <c r="N255" s="69">
        <f ca="1">SUMIF(Data!$Q$2:$R$10178,$C255,Data!$S$2:$S$10178)</f>
        <v>0</v>
      </c>
      <c r="O255" s="69">
        <f ca="1">SUMIF(Data!$T$2:$U$10178,$C255,Data!$V$2:$V$10178)</f>
        <v>0</v>
      </c>
      <c r="P255" s="69">
        <f>SUMIF(Data!$W$2:$W$10178,$C255,Data!$Y$2:$Y$10178)</f>
        <v>0</v>
      </c>
      <c r="Q255" s="69"/>
      <c r="R255" s="73"/>
      <c r="S255" s="119"/>
      <c r="T255" s="76"/>
      <c r="U255" s="142"/>
      <c r="V255" s="73"/>
      <c r="W255" s="73"/>
      <c r="X255" s="73"/>
      <c r="Y255" s="74"/>
      <c r="Z255" s="76"/>
    </row>
    <row r="256" spans="2:26" s="71" customFormat="1" ht="15.95" hidden="1" customHeight="1" thickTop="1" thickBot="1" x14ac:dyDescent="0.3">
      <c r="B256" s="76"/>
      <c r="C256" s="72">
        <v>9900001566</v>
      </c>
      <c r="D256" s="125">
        <f t="shared" si="25"/>
        <v>1566</v>
      </c>
      <c r="E256" s="193" t="s">
        <v>124</v>
      </c>
      <c r="F256" s="193" t="s">
        <v>86</v>
      </c>
      <c r="G256" s="294">
        <v>3.6</v>
      </c>
      <c r="H256" s="285">
        <f t="shared" ca="1" si="34"/>
        <v>0</v>
      </c>
      <c r="I256" s="194">
        <f t="shared" ca="1" si="35"/>
        <v>0</v>
      </c>
      <c r="J256" s="69">
        <f>SUMIF(Data!$H$2:$H$10178,$C256,Data!$D$2:$D$10178)</f>
        <v>0</v>
      </c>
      <c r="K256" s="69">
        <f>SUMIF(Data!$H$2:$H$10178,$C256,Data!$J$2:$J$10178)</f>
        <v>0</v>
      </c>
      <c r="L256" s="69">
        <f>SUMIF(Data!$K$2:$K$10178,$C256,Data!$M$2:$M$10178)</f>
        <v>0</v>
      </c>
      <c r="M256" s="69">
        <f>SUMIF(Data!$N$2:$N$10178,$C256,Data!$P$2:$P$10178)</f>
        <v>0</v>
      </c>
      <c r="N256" s="69">
        <f ca="1">SUMIF(Data!$Q$2:$R$10178,$C256,Data!$S$2:$S$10178)</f>
        <v>0</v>
      </c>
      <c r="O256" s="69">
        <f ca="1">SUMIF(Data!$T$2:$U$10178,$C256,Data!$V$2:$V$10178)</f>
        <v>0</v>
      </c>
      <c r="P256" s="69">
        <f>SUMIF(Data!$W$2:$W$10178,$C256,Data!$Y$2:$Y$10178)</f>
        <v>0</v>
      </c>
      <c r="Q256" s="69"/>
      <c r="R256" s="73"/>
      <c r="S256" s="119"/>
      <c r="T256" s="76"/>
      <c r="U256" s="142"/>
      <c r="V256" s="73"/>
      <c r="W256" s="73"/>
      <c r="X256" s="73"/>
      <c r="Y256" s="74"/>
      <c r="Z256" s="76"/>
    </row>
    <row r="257" spans="2:26" s="71" customFormat="1" ht="15.95" hidden="1" customHeight="1" thickTop="1" thickBot="1" x14ac:dyDescent="0.3">
      <c r="B257" s="76"/>
      <c r="C257" s="72">
        <v>9900001567</v>
      </c>
      <c r="D257" s="125">
        <f t="shared" si="25"/>
        <v>1567</v>
      </c>
      <c r="E257" s="193" t="s">
        <v>124</v>
      </c>
      <c r="F257" s="193" t="s">
        <v>86</v>
      </c>
      <c r="G257" s="294">
        <v>1.8</v>
      </c>
      <c r="H257" s="285">
        <f t="shared" ca="1" si="34"/>
        <v>0</v>
      </c>
      <c r="I257" s="194">
        <f t="shared" ca="1" si="35"/>
        <v>0</v>
      </c>
      <c r="J257" s="69">
        <f>SUMIF(Data!$H$2:$H$10178,$C257,Data!$D$2:$D$10178)</f>
        <v>0</v>
      </c>
      <c r="K257" s="69">
        <f>SUMIF(Data!$H$2:$H$10178,$C257,Data!$J$2:$J$10178)</f>
        <v>0</v>
      </c>
      <c r="L257" s="69">
        <f>SUMIF(Data!$K$2:$K$10178,$C257,Data!$M$2:$M$10178)</f>
        <v>0</v>
      </c>
      <c r="M257" s="69">
        <f>SUMIF(Data!$N$2:$N$10178,$C257,Data!$P$2:$P$10178)</f>
        <v>0</v>
      </c>
      <c r="N257" s="69">
        <f ca="1">SUMIF(Data!$Q$2:$R$10178,$C257,Data!$S$2:$S$10178)</f>
        <v>0</v>
      </c>
      <c r="O257" s="69">
        <f ca="1">SUMIF(Data!$T$2:$U$10178,$C257,Data!$V$2:$V$10178)</f>
        <v>0</v>
      </c>
      <c r="P257" s="69">
        <f>SUMIF(Data!$W$2:$W$10178,$C257,Data!$Y$2:$Y$10178)</f>
        <v>0</v>
      </c>
      <c r="Q257" s="69"/>
      <c r="R257" s="73"/>
      <c r="S257" s="119"/>
      <c r="T257" s="76"/>
      <c r="U257" s="142"/>
      <c r="V257" s="73"/>
      <c r="W257" s="73"/>
      <c r="X257" s="73"/>
      <c r="Y257" s="74"/>
      <c r="Z257" s="76"/>
    </row>
    <row r="258" spans="2:26" s="71" customFormat="1" ht="15.95" hidden="1" customHeight="1" thickTop="1" thickBot="1" x14ac:dyDescent="0.3">
      <c r="B258" s="76"/>
      <c r="C258" s="72">
        <v>9900001568</v>
      </c>
      <c r="D258" s="125">
        <f t="shared" si="25"/>
        <v>1568</v>
      </c>
      <c r="E258" s="193" t="s">
        <v>124</v>
      </c>
      <c r="F258" s="193" t="s">
        <v>86</v>
      </c>
      <c r="G258" s="294">
        <v>6</v>
      </c>
      <c r="H258" s="285">
        <f t="shared" ca="1" si="34"/>
        <v>0</v>
      </c>
      <c r="I258" s="194">
        <f t="shared" ca="1" si="35"/>
        <v>0</v>
      </c>
      <c r="J258" s="69">
        <f>SUMIF(Data!$H$2:$H$10178,$C258,Data!$D$2:$D$10178)</f>
        <v>0</v>
      </c>
      <c r="K258" s="69">
        <f>SUMIF(Data!$H$2:$H$10178,$C258,Data!$J$2:$J$10178)</f>
        <v>0</v>
      </c>
      <c r="L258" s="69">
        <f>SUMIF(Data!$K$2:$K$10178,$C258,Data!$M$2:$M$10178)</f>
        <v>0</v>
      </c>
      <c r="M258" s="69">
        <f>SUMIF(Data!$N$2:$N$10178,$C258,Data!$P$2:$P$10178)</f>
        <v>0</v>
      </c>
      <c r="N258" s="69">
        <f ca="1">SUMIF(Data!$Q$2:$R$10178,$C258,Data!$S$2:$S$10178)</f>
        <v>0</v>
      </c>
      <c r="O258" s="69">
        <f ca="1">SUMIF(Data!$T$2:$U$10178,$C258,Data!$V$2:$V$10178)</f>
        <v>0</v>
      </c>
      <c r="P258" s="69">
        <f>SUMIF(Data!$W$2:$W$10178,$C258,Data!$Y$2:$Y$10178)</f>
        <v>0</v>
      </c>
      <c r="Q258" s="69"/>
      <c r="R258" s="73"/>
      <c r="S258" s="119"/>
      <c r="T258" s="76"/>
      <c r="U258" s="142"/>
      <c r="V258" s="73"/>
      <c r="W258" s="73"/>
      <c r="X258" s="73"/>
      <c r="Y258" s="74"/>
      <c r="Z258" s="76"/>
    </row>
    <row r="259" spans="2:26" s="71" customFormat="1" ht="15.95" hidden="1" customHeight="1" thickTop="1" thickBot="1" x14ac:dyDescent="0.3">
      <c r="B259" s="76"/>
      <c r="C259" s="72">
        <v>9900001569</v>
      </c>
      <c r="D259" s="125">
        <f t="shared" si="25"/>
        <v>1569</v>
      </c>
      <c r="E259" s="193" t="s">
        <v>124</v>
      </c>
      <c r="F259" s="193" t="s">
        <v>86</v>
      </c>
      <c r="G259" s="294">
        <v>1.8</v>
      </c>
      <c r="H259" s="285">
        <f t="shared" ca="1" si="34"/>
        <v>0</v>
      </c>
      <c r="I259" s="194">
        <f t="shared" ca="1" si="35"/>
        <v>0</v>
      </c>
      <c r="J259" s="69">
        <f>SUMIF(Data!$H$2:$H$10178,$C259,Data!$D$2:$D$10178)</f>
        <v>0</v>
      </c>
      <c r="K259" s="69">
        <f>SUMIF(Data!$H$2:$H$10178,$C259,Data!$J$2:$J$10178)</f>
        <v>0</v>
      </c>
      <c r="L259" s="69">
        <f>SUMIF(Data!$K$2:$K$10178,$C259,Data!$M$2:$M$10178)</f>
        <v>0</v>
      </c>
      <c r="M259" s="69">
        <f>SUMIF(Data!$N$2:$N$10178,$C259,Data!$P$2:$P$10178)</f>
        <v>0</v>
      </c>
      <c r="N259" s="69">
        <f ca="1">SUMIF(Data!$Q$2:$R$10178,$C259,Data!$S$2:$S$10178)</f>
        <v>0</v>
      </c>
      <c r="O259" s="69">
        <f ca="1">SUMIF(Data!$T$2:$U$10178,$C259,Data!$V$2:$V$10178)</f>
        <v>0</v>
      </c>
      <c r="P259" s="69">
        <f>SUMIF(Data!$W$2:$W$10178,$C259,Data!$Y$2:$Y$10178)</f>
        <v>0</v>
      </c>
      <c r="Q259" s="69"/>
      <c r="R259" s="73"/>
      <c r="S259" s="119"/>
      <c r="T259" s="76"/>
      <c r="U259" s="142"/>
      <c r="V259" s="73"/>
      <c r="W259" s="73"/>
      <c r="X259" s="73"/>
      <c r="Y259" s="74"/>
      <c r="Z259" s="76"/>
    </row>
    <row r="260" spans="2:26" s="71" customFormat="1" ht="15.95" hidden="1" customHeight="1" thickTop="1" thickBot="1" x14ac:dyDescent="0.3">
      <c r="B260" s="76"/>
      <c r="C260" s="72">
        <v>9900001570</v>
      </c>
      <c r="D260" s="125">
        <v>1570</v>
      </c>
      <c r="E260" s="193" t="s">
        <v>105</v>
      </c>
      <c r="F260" s="193" t="s">
        <v>55</v>
      </c>
      <c r="G260" s="294">
        <v>1.4</v>
      </c>
      <c r="H260" s="285">
        <f t="shared" ca="1" si="34"/>
        <v>0</v>
      </c>
      <c r="I260" s="194">
        <f t="shared" ca="1" si="35"/>
        <v>0</v>
      </c>
      <c r="J260" s="69">
        <f>SUMIF(Data!$H$2:$H$10178,$C260,Data!$D$2:$D$10178)</f>
        <v>0</v>
      </c>
      <c r="K260" s="69">
        <f>SUMIF(Data!$H$2:$H$10178,$C260,Data!$J$2:$J$10178)</f>
        <v>0</v>
      </c>
      <c r="L260" s="69">
        <f>SUMIF(Data!$K$2:$K$10178,$C260,Data!$M$2:$M$10178)</f>
        <v>0</v>
      </c>
      <c r="M260" s="69">
        <f>SUMIF(Data!$N$2:$N$10178,$C260,Data!$P$2:$P$10178)</f>
        <v>0</v>
      </c>
      <c r="N260" s="69">
        <f ca="1">SUMIF(Data!$Q$2:$R$10178,$C260,Data!$S$2:$S$10178)</f>
        <v>0</v>
      </c>
      <c r="O260" s="69">
        <f ca="1">SUMIF(Data!$T$2:$U$10178,$C260,Data!$V$2:$V$10178)</f>
        <v>0</v>
      </c>
      <c r="P260" s="69">
        <f>SUMIF(Data!$W$2:$W$10178,$C260,Data!$Y$2:$Y$10178)</f>
        <v>0</v>
      </c>
      <c r="Q260" s="69"/>
      <c r="R260" s="73"/>
      <c r="S260" s="119"/>
      <c r="T260" s="76"/>
      <c r="U260" s="142"/>
      <c r="V260" s="73"/>
      <c r="W260" s="73"/>
      <c r="X260" s="73"/>
      <c r="Y260" s="74"/>
      <c r="Z260" s="76"/>
    </row>
    <row r="261" spans="2:26" s="71" customFormat="1" ht="15.95" hidden="1" customHeight="1" thickTop="1" thickBot="1" x14ac:dyDescent="0.3">
      <c r="B261" s="76"/>
      <c r="C261" s="72">
        <v>9900001571</v>
      </c>
      <c r="D261" s="125">
        <f t="shared" si="25"/>
        <v>1571</v>
      </c>
      <c r="E261" s="193" t="s">
        <v>127</v>
      </c>
      <c r="F261" s="193" t="s">
        <v>86</v>
      </c>
      <c r="G261" s="294">
        <v>8.75</v>
      </c>
      <c r="H261" s="285">
        <f t="shared" ca="1" si="34"/>
        <v>0</v>
      </c>
      <c r="I261" s="194">
        <f t="shared" ca="1" si="35"/>
        <v>0</v>
      </c>
      <c r="J261" s="69">
        <f>SUMIF(Data!$H$2:$H$10178,$C261,Data!$D$2:$D$10178)</f>
        <v>0</v>
      </c>
      <c r="K261" s="69">
        <f>SUMIF(Data!$H$2:$H$10178,$C261,Data!$J$2:$J$10178)</f>
        <v>0</v>
      </c>
      <c r="L261" s="69">
        <f>SUMIF(Data!$K$2:$K$10178,$C261,Data!$M$2:$M$10178)</f>
        <v>0</v>
      </c>
      <c r="M261" s="69">
        <f>SUMIF(Data!$N$2:$N$10178,$C261,Data!$P$2:$P$10178)</f>
        <v>0</v>
      </c>
      <c r="N261" s="69">
        <f ca="1">SUMIF(Data!$Q$2:$R$10178,$C261,Data!$S$2:$S$10178)</f>
        <v>0</v>
      </c>
      <c r="O261" s="69">
        <f ca="1">SUMIF(Data!$T$2:$U$10178,$C261,Data!$V$2:$V$10178)</f>
        <v>0</v>
      </c>
      <c r="P261" s="69">
        <f>SUMIF(Data!$W$2:$W$10178,$C261,Data!$Y$2:$Y$10178)</f>
        <v>0</v>
      </c>
      <c r="Q261" s="69"/>
      <c r="R261" s="73"/>
      <c r="S261" s="119"/>
      <c r="T261" s="76"/>
      <c r="U261" s="142"/>
      <c r="V261" s="73"/>
      <c r="W261" s="73"/>
      <c r="X261" s="73"/>
      <c r="Y261" s="74"/>
      <c r="Z261" s="76"/>
    </row>
    <row r="262" spans="2:26" s="71" customFormat="1" ht="15.95" hidden="1" customHeight="1" thickTop="1" thickBot="1" x14ac:dyDescent="0.3">
      <c r="B262" s="76"/>
      <c r="C262" s="72">
        <v>9900001572</v>
      </c>
      <c r="D262" s="125">
        <f t="shared" si="25"/>
        <v>1572</v>
      </c>
      <c r="E262" s="193" t="s">
        <v>127</v>
      </c>
      <c r="F262" s="193" t="s">
        <v>86</v>
      </c>
      <c r="G262" s="294">
        <v>8.75</v>
      </c>
      <c r="H262" s="285">
        <f t="shared" ca="1" si="34"/>
        <v>0</v>
      </c>
      <c r="I262" s="194">
        <f t="shared" ca="1" si="35"/>
        <v>0</v>
      </c>
      <c r="J262" s="69">
        <f>SUMIF(Data!$H$2:$H$10178,$C262,Data!$D$2:$D$10178)</f>
        <v>0</v>
      </c>
      <c r="K262" s="69">
        <f>SUMIF(Data!$H$2:$H$10178,$C262,Data!$J$2:$J$10178)</f>
        <v>0</v>
      </c>
      <c r="L262" s="69">
        <f>SUMIF(Data!$K$2:$K$10178,$C262,Data!$M$2:$M$10178)</f>
        <v>0</v>
      </c>
      <c r="M262" s="69">
        <f>SUMIF(Data!$N$2:$N$10178,$C262,Data!$P$2:$P$10178)</f>
        <v>0</v>
      </c>
      <c r="N262" s="69">
        <f ca="1">SUMIF(Data!$Q$2:$R$10178,$C262,Data!$S$2:$S$10178)</f>
        <v>0</v>
      </c>
      <c r="O262" s="69">
        <f ca="1">SUMIF(Data!$T$2:$U$10178,$C262,Data!$V$2:$V$10178)</f>
        <v>0</v>
      </c>
      <c r="P262" s="69">
        <f>SUMIF(Data!$W$2:$W$10178,$C262,Data!$Y$2:$Y$10178)</f>
        <v>0</v>
      </c>
      <c r="Q262" s="69"/>
      <c r="R262" s="73"/>
      <c r="S262" s="119"/>
      <c r="T262" s="76"/>
      <c r="U262" s="142"/>
      <c r="V262" s="73"/>
      <c r="W262" s="73"/>
      <c r="X262" s="73"/>
      <c r="Y262" s="74"/>
      <c r="Z262" s="76"/>
    </row>
    <row r="263" spans="2:26" s="71" customFormat="1" ht="15.95" hidden="1" customHeight="1" thickTop="1" thickBot="1" x14ac:dyDescent="0.3">
      <c r="B263" s="76"/>
      <c r="C263" s="72">
        <v>9900001573</v>
      </c>
      <c r="D263" s="125">
        <f t="shared" si="25"/>
        <v>1573</v>
      </c>
      <c r="E263" s="193" t="s">
        <v>127</v>
      </c>
      <c r="F263" s="193" t="s">
        <v>86</v>
      </c>
      <c r="G263" s="294">
        <v>12</v>
      </c>
      <c r="H263" s="285">
        <f t="shared" ca="1" si="34"/>
        <v>0</v>
      </c>
      <c r="I263" s="194">
        <f t="shared" ca="1" si="35"/>
        <v>0</v>
      </c>
      <c r="J263" s="69">
        <f>SUMIF(Data!$H$2:$H$10178,$C263,Data!$D$2:$D$10178)</f>
        <v>0</v>
      </c>
      <c r="K263" s="69">
        <f>SUMIF(Data!$H$2:$H$10178,$C263,Data!$J$2:$J$10178)</f>
        <v>0</v>
      </c>
      <c r="L263" s="69">
        <f>SUMIF(Data!$K$2:$K$10178,$C263,Data!$M$2:$M$10178)</f>
        <v>0</v>
      </c>
      <c r="M263" s="69">
        <f>SUMIF(Data!$N$2:$N$10178,$C263,Data!$P$2:$P$10178)</f>
        <v>0</v>
      </c>
      <c r="N263" s="69">
        <f ca="1">SUMIF(Data!$Q$2:$R$10178,$C263,Data!$S$2:$S$10178)</f>
        <v>0</v>
      </c>
      <c r="O263" s="69">
        <f ca="1">SUMIF(Data!$T$2:$U$10178,$C263,Data!$V$2:$V$10178)</f>
        <v>0</v>
      </c>
      <c r="P263" s="69">
        <f>SUMIF(Data!$W$2:$W$10178,$C263,Data!$Y$2:$Y$10178)</f>
        <v>0</v>
      </c>
      <c r="Q263" s="69"/>
      <c r="R263" s="73"/>
      <c r="S263" s="119"/>
      <c r="T263" s="76"/>
      <c r="U263" s="142"/>
      <c r="V263" s="73"/>
      <c r="W263" s="73"/>
      <c r="X263" s="73"/>
      <c r="Y263" s="74"/>
      <c r="Z263" s="76"/>
    </row>
    <row r="264" spans="2:26" s="71" customFormat="1" ht="15.95" hidden="1" customHeight="1" thickTop="1" thickBot="1" x14ac:dyDescent="0.3">
      <c r="B264" s="76"/>
      <c r="C264" s="72">
        <v>9900001574</v>
      </c>
      <c r="D264" s="125">
        <f t="shared" si="25"/>
        <v>1574</v>
      </c>
      <c r="E264" s="193" t="s">
        <v>165</v>
      </c>
      <c r="F264" s="193" t="s">
        <v>55</v>
      </c>
      <c r="G264" s="294">
        <v>3.5</v>
      </c>
      <c r="H264" s="285">
        <f t="shared" ca="1" si="34"/>
        <v>0</v>
      </c>
      <c r="I264" s="194">
        <f t="shared" ca="1" si="35"/>
        <v>0</v>
      </c>
      <c r="J264" s="69">
        <f>SUMIF(Data!$H$2:$H$10178,$C264,Data!$D$2:$D$10178)</f>
        <v>0</v>
      </c>
      <c r="K264" s="69">
        <f>SUMIF(Data!$H$2:$H$10178,$C264,Data!$J$2:$J$10178)</f>
        <v>0</v>
      </c>
      <c r="L264" s="69">
        <f>SUMIF(Data!$K$2:$K$10178,$C264,Data!$M$2:$M$10178)</f>
        <v>0</v>
      </c>
      <c r="M264" s="69">
        <f>SUMIF(Data!$N$2:$N$10178,$C264,Data!$P$2:$P$10178)</f>
        <v>0</v>
      </c>
      <c r="N264" s="69">
        <f ca="1">SUMIF(Data!$Q$2:$R$10178,$C264,Data!$S$2:$S$10178)</f>
        <v>0</v>
      </c>
      <c r="O264" s="69">
        <f ca="1">SUMIF(Data!$T$2:$U$10178,$C264,Data!$V$2:$V$10178)</f>
        <v>0</v>
      </c>
      <c r="P264" s="69">
        <f>SUMIF(Data!$W$2:$W$10178,$C264,Data!$Y$2:$Y$10178)</f>
        <v>0</v>
      </c>
      <c r="Q264" s="69"/>
      <c r="R264" s="73"/>
      <c r="S264" s="119"/>
      <c r="T264" s="76"/>
      <c r="U264" s="142"/>
      <c r="V264" s="73"/>
      <c r="W264" s="73"/>
      <c r="X264" s="73"/>
      <c r="Y264" s="74"/>
      <c r="Z264" s="76"/>
    </row>
    <row r="265" spans="2:26" s="71" customFormat="1" ht="15.95" hidden="1" customHeight="1" thickTop="1" thickBot="1" x14ac:dyDescent="0.3">
      <c r="B265" s="76"/>
      <c r="C265" s="72">
        <v>9900001575</v>
      </c>
      <c r="D265" s="125">
        <f t="shared" si="25"/>
        <v>1575</v>
      </c>
      <c r="E265" s="193" t="s">
        <v>91</v>
      </c>
      <c r="F265" s="193" t="s">
        <v>55</v>
      </c>
      <c r="G265" s="294">
        <v>85</v>
      </c>
      <c r="H265" s="285">
        <f t="shared" ca="1" si="34"/>
        <v>0</v>
      </c>
      <c r="I265" s="194">
        <f t="shared" ca="1" si="35"/>
        <v>0</v>
      </c>
      <c r="J265" s="69">
        <f>SUMIF(Data!$H$2:$H$10178,$C265,Data!$D$2:$D$10178)</f>
        <v>0</v>
      </c>
      <c r="K265" s="69">
        <f>SUMIF(Data!$H$2:$H$10178,$C265,Data!$J$2:$J$10178)</f>
        <v>0</v>
      </c>
      <c r="L265" s="69">
        <f>SUMIF(Data!$K$2:$K$10178,$C265,Data!$M$2:$M$10178)</f>
        <v>0</v>
      </c>
      <c r="M265" s="69">
        <f>SUMIF(Data!$N$2:$N$10178,$C265,Data!$P$2:$P$10178)</f>
        <v>0</v>
      </c>
      <c r="N265" s="69">
        <f ca="1">SUMIF(Data!$Q$2:$R$10178,$C265,Data!$S$2:$S$10178)</f>
        <v>0</v>
      </c>
      <c r="O265" s="69">
        <f ca="1">SUMIF(Data!$T$2:$U$10178,$C265,Data!$V$2:$V$10178)</f>
        <v>0</v>
      </c>
      <c r="P265" s="69">
        <f>SUMIF(Data!$W$2:$W$10178,$C265,Data!$Y$2:$Y$10178)</f>
        <v>0</v>
      </c>
      <c r="Q265" s="69"/>
      <c r="R265" s="73"/>
      <c r="S265" s="119"/>
      <c r="T265" s="76"/>
      <c r="U265" s="142"/>
      <c r="V265" s="73"/>
      <c r="W265" s="73"/>
      <c r="X265" s="73"/>
      <c r="Y265" s="74"/>
      <c r="Z265" s="76"/>
    </row>
    <row r="266" spans="2:26" s="71" customFormat="1" ht="15.95" hidden="1" customHeight="1" thickTop="1" thickBot="1" x14ac:dyDescent="0.3">
      <c r="B266" s="76"/>
      <c r="C266" s="72">
        <v>9900001576</v>
      </c>
      <c r="D266" s="125">
        <f t="shared" si="25"/>
        <v>1576</v>
      </c>
      <c r="E266" s="193" t="s">
        <v>91</v>
      </c>
      <c r="F266" s="193" t="s">
        <v>55</v>
      </c>
      <c r="G266" s="294">
        <v>35</v>
      </c>
      <c r="H266" s="285">
        <f t="shared" ca="1" si="34"/>
        <v>0</v>
      </c>
      <c r="I266" s="194">
        <f t="shared" ca="1" si="35"/>
        <v>0</v>
      </c>
      <c r="J266" s="69">
        <f>SUMIF(Data!$H$2:$H$10178,$C266,Data!$D$2:$D$10178)</f>
        <v>0</v>
      </c>
      <c r="K266" s="69">
        <f>SUMIF(Data!$H$2:$H$10178,$C266,Data!$J$2:$J$10178)</f>
        <v>0</v>
      </c>
      <c r="L266" s="69">
        <f>SUMIF(Data!$K$2:$K$10178,$C266,Data!$M$2:$M$10178)</f>
        <v>0</v>
      </c>
      <c r="M266" s="69">
        <f>SUMIF(Data!$N$2:$N$10178,$C266,Data!$P$2:$P$10178)</f>
        <v>0</v>
      </c>
      <c r="N266" s="69">
        <f ca="1">SUMIF(Data!$Q$2:$R$10178,$C266,Data!$S$2:$S$10178)</f>
        <v>0</v>
      </c>
      <c r="O266" s="69">
        <f ca="1">SUMIF(Data!$T$2:$U$10178,$C266,Data!$V$2:$V$10178)</f>
        <v>0</v>
      </c>
      <c r="P266" s="69">
        <f>SUMIF(Data!$W$2:$W$10178,$C266,Data!$Y$2:$Y$10178)</f>
        <v>0</v>
      </c>
      <c r="Q266" s="69"/>
      <c r="R266" s="73"/>
      <c r="S266" s="119"/>
      <c r="T266" s="76"/>
      <c r="U266" s="142"/>
      <c r="V266" s="73"/>
      <c r="W266" s="73"/>
      <c r="X266" s="73"/>
      <c r="Y266" s="74"/>
      <c r="Z266" s="76"/>
    </row>
    <row r="267" spans="2:26" s="71" customFormat="1" ht="15.95" hidden="1" customHeight="1" thickTop="1" thickBot="1" x14ac:dyDescent="0.3">
      <c r="B267" s="76"/>
      <c r="C267" s="72">
        <v>9900001577</v>
      </c>
      <c r="D267" s="125">
        <f t="shared" si="25"/>
        <v>1577</v>
      </c>
      <c r="E267" s="193" t="s">
        <v>169</v>
      </c>
      <c r="F267" s="193" t="s">
        <v>104</v>
      </c>
      <c r="G267" s="294">
        <v>92</v>
      </c>
      <c r="H267" s="285">
        <f t="shared" ca="1" si="34"/>
        <v>0</v>
      </c>
      <c r="I267" s="194">
        <f t="shared" ca="1" si="35"/>
        <v>0</v>
      </c>
      <c r="J267" s="69">
        <f>SUMIF(Data!$H$2:$H$10178,$C267,Data!$D$2:$D$10178)</f>
        <v>0</v>
      </c>
      <c r="K267" s="69">
        <f>SUMIF(Data!$H$2:$H$10178,$C267,Data!$J$2:$J$10178)</f>
        <v>0</v>
      </c>
      <c r="L267" s="69">
        <f>SUMIF(Data!$K$2:$K$10178,$C267,Data!$M$2:$M$10178)</f>
        <v>0</v>
      </c>
      <c r="M267" s="69">
        <f>SUMIF(Data!$N$2:$N$10178,$C267,Data!$P$2:$P$10178)</f>
        <v>0</v>
      </c>
      <c r="N267" s="69">
        <f ca="1">SUMIF(Data!$Q$2:$R$10178,$C267,Data!$S$2:$S$10178)</f>
        <v>0</v>
      </c>
      <c r="O267" s="69">
        <f ca="1">SUMIF(Data!$T$2:$U$10178,$C267,Data!$V$2:$V$10178)</f>
        <v>0</v>
      </c>
      <c r="P267" s="69">
        <f>SUMIF(Data!$W$2:$W$10178,$C267,Data!$Y$2:$Y$10178)</f>
        <v>0</v>
      </c>
      <c r="Q267" s="69"/>
      <c r="R267" s="73"/>
      <c r="S267" s="119"/>
      <c r="T267" s="76"/>
      <c r="U267" s="142"/>
      <c r="V267" s="73"/>
      <c r="W267" s="73"/>
      <c r="X267" s="73"/>
      <c r="Y267" s="74"/>
      <c r="Z267" s="76"/>
    </row>
    <row r="268" spans="2:26" s="71" customFormat="1" ht="15.95" hidden="1" customHeight="1" thickTop="1" thickBot="1" x14ac:dyDescent="0.3">
      <c r="B268" s="76"/>
      <c r="C268" s="72">
        <v>9900001578</v>
      </c>
      <c r="D268" s="125">
        <f t="shared" si="25"/>
        <v>1578</v>
      </c>
      <c r="E268" s="193" t="s">
        <v>103</v>
      </c>
      <c r="F268" s="193" t="s">
        <v>104</v>
      </c>
      <c r="G268" s="294">
        <v>12</v>
      </c>
      <c r="H268" s="285">
        <f t="shared" ca="1" si="34"/>
        <v>0</v>
      </c>
      <c r="I268" s="194">
        <f t="shared" ca="1" si="35"/>
        <v>0</v>
      </c>
      <c r="J268" s="69">
        <f>SUMIF(Data!$H$2:$H$10178,$C268,Data!$D$2:$D$10178)</f>
        <v>0</v>
      </c>
      <c r="K268" s="69">
        <f>SUMIF(Data!$H$2:$H$10178,$C268,Data!$J$2:$J$10178)</f>
        <v>0</v>
      </c>
      <c r="L268" s="69">
        <f>SUMIF(Data!$K$2:$K$10178,$C268,Data!$M$2:$M$10178)</f>
        <v>0</v>
      </c>
      <c r="M268" s="69">
        <f>SUMIF(Data!$N$2:$N$10178,$C268,Data!$P$2:$P$10178)</f>
        <v>0</v>
      </c>
      <c r="N268" s="69">
        <f ca="1">SUMIF(Data!$Q$2:$R$10178,$C268,Data!$S$2:$S$10178)</f>
        <v>0</v>
      </c>
      <c r="O268" s="69">
        <f ca="1">SUMIF(Data!$T$2:$U$10178,$C268,Data!$V$2:$V$10178)</f>
        <v>0</v>
      </c>
      <c r="P268" s="69">
        <f>SUMIF(Data!$W$2:$W$10178,$C268,Data!$Y$2:$Y$10178)</f>
        <v>0</v>
      </c>
      <c r="Q268" s="69"/>
      <c r="R268" s="73"/>
      <c r="S268" s="119"/>
      <c r="T268" s="76"/>
      <c r="U268" s="142"/>
      <c r="V268" s="73"/>
      <c r="W268" s="73"/>
      <c r="X268" s="73"/>
      <c r="Y268" s="74"/>
      <c r="Z268" s="76"/>
    </row>
    <row r="269" spans="2:26" s="71" customFormat="1" ht="15.95" hidden="1" customHeight="1" thickTop="1" thickBot="1" x14ac:dyDescent="0.3">
      <c r="B269" s="76"/>
      <c r="C269" s="72">
        <v>9900001579</v>
      </c>
      <c r="D269" s="125">
        <f t="shared" si="25"/>
        <v>1579</v>
      </c>
      <c r="E269" s="193" t="s">
        <v>165</v>
      </c>
      <c r="F269" s="193" t="s">
        <v>55</v>
      </c>
      <c r="G269" s="294">
        <v>3</v>
      </c>
      <c r="H269" s="285">
        <f t="shared" ca="1" si="34"/>
        <v>0</v>
      </c>
      <c r="I269" s="194">
        <f t="shared" ca="1" si="35"/>
        <v>0</v>
      </c>
      <c r="J269" s="69">
        <f>SUMIF(Data!$H$2:$H$10178,$C269,Data!$D$2:$D$10178)</f>
        <v>0</v>
      </c>
      <c r="K269" s="69">
        <f>SUMIF(Data!$H$2:$H$10178,$C269,Data!$J$2:$J$10178)</f>
        <v>0</v>
      </c>
      <c r="L269" s="69">
        <f>SUMIF(Data!$K$2:$K$10178,$C269,Data!$M$2:$M$10178)</f>
        <v>0</v>
      </c>
      <c r="M269" s="69">
        <f>SUMIF(Data!$N$2:$N$10178,$C269,Data!$P$2:$P$10178)</f>
        <v>0</v>
      </c>
      <c r="N269" s="69">
        <f ca="1">SUMIF(Data!$Q$2:$R$10178,$C269,Data!$S$2:$S$10178)</f>
        <v>0</v>
      </c>
      <c r="O269" s="69">
        <f ca="1">SUMIF(Data!$T$2:$U$10178,$C269,Data!$V$2:$V$10178)</f>
        <v>0</v>
      </c>
      <c r="P269" s="69">
        <f>SUMIF(Data!$W$2:$W$10178,$C269,Data!$Y$2:$Y$10178)</f>
        <v>0</v>
      </c>
      <c r="Q269" s="69"/>
      <c r="R269" s="73"/>
      <c r="S269" s="119"/>
      <c r="T269" s="76"/>
      <c r="U269" s="142"/>
      <c r="V269" s="73"/>
      <c r="W269" s="73"/>
      <c r="X269" s="73"/>
      <c r="Y269" s="74"/>
      <c r="Z269" s="76"/>
    </row>
    <row r="270" spans="2:26" s="71" customFormat="1" ht="15.95" hidden="1" customHeight="1" thickTop="1" thickBot="1" x14ac:dyDescent="0.3">
      <c r="B270" s="76"/>
      <c r="C270" s="72">
        <v>9900001582</v>
      </c>
      <c r="D270" s="125">
        <f t="shared" si="25"/>
        <v>1582</v>
      </c>
      <c r="E270" s="193" t="s">
        <v>124</v>
      </c>
      <c r="F270" s="193" t="s">
        <v>86</v>
      </c>
      <c r="G270" s="294">
        <v>3.7</v>
      </c>
      <c r="H270" s="285">
        <f t="shared" ca="1" si="34"/>
        <v>0</v>
      </c>
      <c r="I270" s="194">
        <f t="shared" ca="1" si="35"/>
        <v>0</v>
      </c>
      <c r="J270" s="69">
        <f>SUMIF(Data!$H$2:$H$10178,$C270,Data!$D$2:$D$10178)</f>
        <v>0</v>
      </c>
      <c r="K270" s="69">
        <f>SUMIF(Data!$H$2:$H$10178,$C270,Data!$J$2:$J$10178)</f>
        <v>0</v>
      </c>
      <c r="L270" s="69">
        <f>SUMIF(Data!$K$2:$K$10178,$C270,Data!$M$2:$M$10178)</f>
        <v>0</v>
      </c>
      <c r="M270" s="69">
        <f>SUMIF(Data!$N$2:$N$10178,$C270,Data!$P$2:$P$10178)</f>
        <v>0</v>
      </c>
      <c r="N270" s="69">
        <f ca="1">SUMIF(Data!$Q$2:$R$10178,$C270,Data!$S$2:$S$10178)</f>
        <v>0</v>
      </c>
      <c r="O270" s="69">
        <f ca="1">SUMIF(Data!$T$2:$U$10178,$C270,Data!$V$2:$V$10178)</f>
        <v>0</v>
      </c>
      <c r="P270" s="69">
        <f>SUMIF(Data!$W$2:$W$10178,$C270,Data!$Y$2:$Y$10178)</f>
        <v>0</v>
      </c>
      <c r="Q270" s="69"/>
      <c r="R270" s="73"/>
      <c r="S270" s="119"/>
      <c r="T270" s="76"/>
      <c r="U270" s="142"/>
      <c r="V270" s="73"/>
      <c r="W270" s="73"/>
      <c r="X270" s="73"/>
      <c r="Y270" s="74"/>
      <c r="Z270" s="76"/>
    </row>
    <row r="271" spans="2:26" s="71" customFormat="1" ht="15.95" hidden="1" customHeight="1" thickTop="1" thickBot="1" x14ac:dyDescent="0.3">
      <c r="B271" s="76"/>
      <c r="C271" s="72">
        <v>9900001583</v>
      </c>
      <c r="D271" s="125">
        <f t="shared" si="25"/>
        <v>1583</v>
      </c>
      <c r="E271" s="193" t="s">
        <v>111</v>
      </c>
      <c r="F271" s="193" t="s">
        <v>55</v>
      </c>
      <c r="G271" s="294">
        <v>1.3</v>
      </c>
      <c r="H271" s="285">
        <f t="shared" ca="1" si="34"/>
        <v>0</v>
      </c>
      <c r="I271" s="194">
        <f t="shared" ca="1" si="35"/>
        <v>0</v>
      </c>
      <c r="J271" s="69">
        <f>SUMIF(Data!$H$2:$H$10178,$C271,Data!$D$2:$D$10178)</f>
        <v>0</v>
      </c>
      <c r="K271" s="69">
        <f>SUMIF(Data!$H$2:$H$10178,$C271,Data!$J$2:$J$10178)</f>
        <v>0</v>
      </c>
      <c r="L271" s="69">
        <f>SUMIF(Data!$K$2:$K$10178,$C271,Data!$M$2:$M$10178)</f>
        <v>0</v>
      </c>
      <c r="M271" s="69">
        <f>SUMIF(Data!$N$2:$N$10178,$C271,Data!$P$2:$P$10178)</f>
        <v>0</v>
      </c>
      <c r="N271" s="69">
        <f ca="1">SUMIF(Data!$Q$2:$R$10178,$C271,Data!$S$2:$S$10178)</f>
        <v>0</v>
      </c>
      <c r="O271" s="69">
        <f ca="1">SUMIF(Data!$T$2:$U$10178,$C271,Data!$V$2:$V$10178)</f>
        <v>0</v>
      </c>
      <c r="P271" s="69">
        <f>SUMIF(Data!$W$2:$W$10178,$C271,Data!$Y$2:$Y$10178)</f>
        <v>0</v>
      </c>
      <c r="Q271" s="69"/>
      <c r="R271" s="73"/>
      <c r="S271" s="119"/>
      <c r="T271" s="76"/>
      <c r="U271" s="142"/>
      <c r="V271" s="73"/>
      <c r="W271" s="73"/>
      <c r="X271" s="73"/>
      <c r="Y271" s="74"/>
      <c r="Z271" s="76"/>
    </row>
    <row r="272" spans="2:26" s="71" customFormat="1" ht="15.95" hidden="1" customHeight="1" thickTop="1" thickBot="1" x14ac:dyDescent="0.3">
      <c r="B272" s="76"/>
      <c r="C272" s="72">
        <v>9900001584</v>
      </c>
      <c r="D272" s="125">
        <f t="shared" si="25"/>
        <v>1584</v>
      </c>
      <c r="E272" s="193" t="s">
        <v>105</v>
      </c>
      <c r="F272" s="193" t="s">
        <v>55</v>
      </c>
      <c r="G272" s="294">
        <v>1.0940000000000001</v>
      </c>
      <c r="H272" s="285">
        <f t="shared" ca="1" si="34"/>
        <v>0</v>
      </c>
      <c r="I272" s="194">
        <f t="shared" ca="1" si="35"/>
        <v>0</v>
      </c>
      <c r="J272" s="69">
        <f>SUMIF(Data!$H$2:$H$10178,$C272,Data!$D$2:$D$10178)</f>
        <v>0</v>
      </c>
      <c r="K272" s="69">
        <f>SUMIF(Data!$H$2:$H$10178,$C272,Data!$J$2:$J$10178)</f>
        <v>0</v>
      </c>
      <c r="L272" s="69">
        <f>SUMIF(Data!$K$2:$K$10178,$C272,Data!$M$2:$M$10178)</f>
        <v>0</v>
      </c>
      <c r="M272" s="69">
        <f>SUMIF(Data!$N$2:$N$10178,$C272,Data!$P$2:$P$10178)</f>
        <v>0</v>
      </c>
      <c r="N272" s="69">
        <f ca="1">SUMIF(Data!$Q$2:$R$10178,$C272,Data!$S$2:$S$10178)</f>
        <v>0</v>
      </c>
      <c r="O272" s="69">
        <f ca="1">SUMIF(Data!$T$2:$U$10178,$C272,Data!$V$2:$V$10178)</f>
        <v>0</v>
      </c>
      <c r="P272" s="69">
        <f>SUMIF(Data!$W$2:$W$10178,$C272,Data!$Y$2:$Y$10178)</f>
        <v>0</v>
      </c>
      <c r="Q272" s="69"/>
      <c r="R272" s="73"/>
      <c r="S272" s="119"/>
      <c r="T272" s="76"/>
      <c r="U272" s="142"/>
      <c r="V272" s="73"/>
      <c r="W272" s="73"/>
      <c r="X272" s="73"/>
      <c r="Y272" s="74"/>
      <c r="Z272" s="76"/>
    </row>
    <row r="273" spans="2:26" s="71" customFormat="1" ht="15.95" hidden="1" customHeight="1" thickTop="1" thickBot="1" x14ac:dyDescent="0.3">
      <c r="B273" s="76"/>
      <c r="C273" s="72">
        <v>9900001585</v>
      </c>
      <c r="D273" s="125">
        <f t="shared" si="25"/>
        <v>1585</v>
      </c>
      <c r="E273" s="193" t="s">
        <v>103</v>
      </c>
      <c r="F273" s="193" t="s">
        <v>104</v>
      </c>
      <c r="G273" s="294">
        <v>100</v>
      </c>
      <c r="H273" s="285">
        <f t="shared" ca="1" si="34"/>
        <v>0</v>
      </c>
      <c r="I273" s="194">
        <f t="shared" ca="1" si="35"/>
        <v>0</v>
      </c>
      <c r="J273" s="69">
        <f>SUMIF(Data!$H$2:$H$10178,$C273,Data!$D$2:$D$10178)</f>
        <v>0</v>
      </c>
      <c r="K273" s="69">
        <f>SUMIF(Data!$H$2:$H$10178,$C273,Data!$J$2:$J$10178)</f>
        <v>0</v>
      </c>
      <c r="L273" s="69">
        <f>SUMIF(Data!$K$2:$K$10178,$C273,Data!$M$2:$M$10178)</f>
        <v>0</v>
      </c>
      <c r="M273" s="69">
        <f>SUMIF(Data!$N$2:$N$10178,$C273,Data!$P$2:$P$10178)</f>
        <v>0</v>
      </c>
      <c r="N273" s="69">
        <f ca="1">SUMIF(Data!$Q$2:$R$10178,$C273,Data!$S$2:$S$10178)</f>
        <v>0</v>
      </c>
      <c r="O273" s="69">
        <f ca="1">SUMIF(Data!$T$2:$U$10178,$C273,Data!$V$2:$V$10178)</f>
        <v>0</v>
      </c>
      <c r="P273" s="69">
        <f>SUMIF(Data!$W$2:$W$10178,$C273,Data!$Y$2:$Y$10178)</f>
        <v>0</v>
      </c>
      <c r="Q273" s="69"/>
      <c r="R273" s="73"/>
      <c r="S273" s="119"/>
      <c r="T273" s="76"/>
      <c r="U273" s="142"/>
      <c r="V273" s="73"/>
      <c r="W273" s="73"/>
      <c r="X273" s="73"/>
      <c r="Y273" s="74"/>
      <c r="Z273" s="76"/>
    </row>
    <row r="274" spans="2:26" s="71" customFormat="1" ht="15.95" hidden="1" customHeight="1" thickTop="1" thickBot="1" x14ac:dyDescent="0.3">
      <c r="B274" s="76"/>
      <c r="C274" s="72">
        <v>9900001587</v>
      </c>
      <c r="D274" s="125">
        <f t="shared" si="25"/>
        <v>1587</v>
      </c>
      <c r="E274" s="193" t="s">
        <v>134</v>
      </c>
      <c r="F274" s="193" t="s">
        <v>86</v>
      </c>
      <c r="G274" s="294">
        <v>9.5</v>
      </c>
      <c r="H274" s="285">
        <f t="shared" ca="1" si="34"/>
        <v>0</v>
      </c>
      <c r="I274" s="194">
        <f t="shared" ca="1" si="35"/>
        <v>0</v>
      </c>
      <c r="J274" s="69">
        <f>SUMIF(Data!$H$2:$H$10178,$C274,Data!$D$2:$D$10178)</f>
        <v>0</v>
      </c>
      <c r="K274" s="69">
        <f>SUMIF(Data!$H$2:$H$10178,$C274,Data!$J$2:$J$10178)</f>
        <v>0</v>
      </c>
      <c r="L274" s="69">
        <f>SUMIF(Data!$K$2:$K$10178,$C274,Data!$M$2:$M$10178)</f>
        <v>0</v>
      </c>
      <c r="M274" s="69">
        <f>SUMIF(Data!$N$2:$N$10178,$C274,Data!$P$2:$P$10178)</f>
        <v>0</v>
      </c>
      <c r="N274" s="69">
        <f ca="1">SUMIF(Data!$Q$2:$R$10178,$C274,Data!$S$2:$S$10178)</f>
        <v>0</v>
      </c>
      <c r="O274" s="69">
        <f ca="1">SUMIF(Data!$T$2:$U$10178,$C274,Data!$V$2:$V$10178)</f>
        <v>0</v>
      </c>
      <c r="P274" s="69">
        <f>SUMIF(Data!$W$2:$W$10178,$C274,Data!$Y$2:$Y$10178)</f>
        <v>0</v>
      </c>
      <c r="Q274" s="69"/>
      <c r="R274" s="73"/>
      <c r="S274" s="119"/>
      <c r="T274" s="76"/>
      <c r="U274" s="142"/>
      <c r="V274" s="73"/>
      <c r="W274" s="73"/>
      <c r="X274" s="73"/>
      <c r="Y274" s="74"/>
      <c r="Z274" s="76"/>
    </row>
    <row r="275" spans="2:26" s="71" customFormat="1" ht="15.95" hidden="1" customHeight="1" thickTop="1" thickBot="1" x14ac:dyDescent="0.3">
      <c r="B275" s="76"/>
      <c r="C275" s="72">
        <v>9900001588</v>
      </c>
      <c r="D275" s="125">
        <f t="shared" si="25"/>
        <v>1588</v>
      </c>
      <c r="E275" s="193" t="s">
        <v>124</v>
      </c>
      <c r="F275" s="193" t="s">
        <v>86</v>
      </c>
      <c r="G275" s="294">
        <v>4.2</v>
      </c>
      <c r="H275" s="285">
        <f t="shared" ca="1" si="34"/>
        <v>0</v>
      </c>
      <c r="I275" s="194">
        <f t="shared" ca="1" si="35"/>
        <v>0</v>
      </c>
      <c r="J275" s="69">
        <f>SUMIF(Data!$H$2:$H$10178,$C275,Data!$D$2:$D$10178)</f>
        <v>0</v>
      </c>
      <c r="K275" s="69">
        <f>SUMIF(Data!$H$2:$H$10178,$C275,Data!$J$2:$J$10178)</f>
        <v>0</v>
      </c>
      <c r="L275" s="69">
        <f>SUMIF(Data!$K$2:$K$10178,$C275,Data!$M$2:$M$10178)</f>
        <v>0</v>
      </c>
      <c r="M275" s="69">
        <f>SUMIF(Data!$N$2:$N$10178,$C275,Data!$P$2:$P$10178)</f>
        <v>0</v>
      </c>
      <c r="N275" s="69">
        <f ca="1">SUMIF(Data!$Q$2:$R$10178,$C275,Data!$S$2:$S$10178)</f>
        <v>0</v>
      </c>
      <c r="O275" s="69">
        <f ca="1">SUMIF(Data!$T$2:$U$10178,$C275,Data!$V$2:$V$10178)</f>
        <v>0</v>
      </c>
      <c r="P275" s="69">
        <f>SUMIF(Data!$W$2:$W$10178,$C275,Data!$Y$2:$Y$10178)</f>
        <v>0</v>
      </c>
      <c r="Q275" s="69"/>
      <c r="R275" s="73"/>
      <c r="S275" s="119"/>
      <c r="T275" s="76"/>
      <c r="U275" s="142"/>
      <c r="V275" s="73"/>
      <c r="W275" s="73"/>
      <c r="X275" s="73"/>
      <c r="Y275" s="74"/>
      <c r="Z275" s="76"/>
    </row>
    <row r="276" spans="2:26" s="71" customFormat="1" ht="15.95" hidden="1" customHeight="1" thickTop="1" thickBot="1" x14ac:dyDescent="0.3">
      <c r="B276" s="76"/>
      <c r="C276" s="72">
        <v>9900001599</v>
      </c>
      <c r="D276" s="125">
        <f t="shared" si="25"/>
        <v>1599</v>
      </c>
      <c r="E276" s="193" t="s">
        <v>124</v>
      </c>
      <c r="F276" s="193" t="s">
        <v>86</v>
      </c>
      <c r="G276" s="294">
        <v>4</v>
      </c>
      <c r="H276" s="285">
        <f t="shared" ref="H276" ca="1" si="36">G276*I276</f>
        <v>0</v>
      </c>
      <c r="I276" s="194">
        <f t="shared" ref="I276" ca="1" si="37">SUM(J276:P276)</f>
        <v>0</v>
      </c>
      <c r="J276" s="69">
        <f>SUMIF(Data!$H$2:$H$10178,$C276,Data!$D$2:$D$10178)</f>
        <v>0</v>
      </c>
      <c r="K276" s="69">
        <f>SUMIF(Data!$H$2:$H$10178,$C276,Data!$J$2:$J$10178)</f>
        <v>0</v>
      </c>
      <c r="L276" s="69">
        <f>SUMIF(Data!$K$2:$K$10178,$C276,Data!$M$2:$M$10178)</f>
        <v>0</v>
      </c>
      <c r="M276" s="69">
        <f>SUMIF(Data!$N$2:$N$10178,$C276,Data!$P$2:$P$10178)</f>
        <v>0</v>
      </c>
      <c r="N276" s="69">
        <f ca="1">SUMIF(Data!$Q$2:$R$10178,$C276,Data!$S$2:$S$10178)</f>
        <v>0</v>
      </c>
      <c r="O276" s="69">
        <f ca="1">SUMIF(Data!$T$2:$U$10178,$C276,Data!$V$2:$V$10178)</f>
        <v>0</v>
      </c>
      <c r="P276" s="69">
        <f>SUMIF(Data!$W$2:$W$10178,$C276,Data!$Y$2:$Y$10178)</f>
        <v>0</v>
      </c>
      <c r="Q276" s="69"/>
      <c r="R276" s="73"/>
      <c r="S276" s="119"/>
      <c r="T276" s="76"/>
      <c r="U276" s="142"/>
      <c r="V276" s="73"/>
      <c r="W276" s="73"/>
      <c r="X276" s="73"/>
      <c r="Y276" s="74"/>
      <c r="Z276" s="76"/>
    </row>
    <row r="277" spans="2:26" s="71" customFormat="1" ht="15.95" hidden="1" customHeight="1" thickTop="1" thickBot="1" x14ac:dyDescent="0.3">
      <c r="B277" s="76"/>
      <c r="C277" s="72">
        <v>9900001600</v>
      </c>
      <c r="D277" s="125">
        <f t="shared" si="25"/>
        <v>1600</v>
      </c>
      <c r="E277" s="193" t="s">
        <v>124</v>
      </c>
      <c r="F277" s="193" t="s">
        <v>86</v>
      </c>
      <c r="G277" s="294">
        <v>0.78</v>
      </c>
      <c r="H277" s="285">
        <f t="shared" ca="1" si="34"/>
        <v>0</v>
      </c>
      <c r="I277" s="194">
        <f t="shared" ca="1" si="35"/>
        <v>0</v>
      </c>
      <c r="J277" s="69">
        <f>SUMIF(Data!$H$2:$H$10178,$C277,Data!$D$2:$D$10178)</f>
        <v>0</v>
      </c>
      <c r="K277" s="69">
        <f>SUMIF(Data!$H$2:$H$10178,$C277,Data!$J$2:$J$10178)</f>
        <v>0</v>
      </c>
      <c r="L277" s="69">
        <f>SUMIF(Data!$K$2:$K$10178,$C277,Data!$M$2:$M$10178)</f>
        <v>0</v>
      </c>
      <c r="M277" s="69">
        <f>SUMIF(Data!$N$2:$N$10178,$C277,Data!$P$2:$P$10178)</f>
        <v>0</v>
      </c>
      <c r="N277" s="69">
        <f ca="1">SUMIF(Data!$Q$2:$R$10178,$C277,Data!$S$2:$S$10178)</f>
        <v>0</v>
      </c>
      <c r="O277" s="69">
        <f ca="1">SUMIF(Data!$T$2:$U$10178,$C277,Data!$V$2:$V$10178)</f>
        <v>0</v>
      </c>
      <c r="P277" s="69">
        <f>SUMIF(Data!$W$2:$W$10178,$C277,Data!$Y$2:$Y$10178)</f>
        <v>0</v>
      </c>
      <c r="Q277" s="69"/>
      <c r="R277" s="73"/>
      <c r="S277" s="119"/>
      <c r="T277" s="76"/>
      <c r="U277" s="142"/>
      <c r="V277" s="73"/>
      <c r="W277" s="73"/>
      <c r="X277" s="73"/>
      <c r="Y277" s="74"/>
      <c r="Z277" s="76"/>
    </row>
    <row r="278" spans="2:26" s="71" customFormat="1" ht="15.95" hidden="1" customHeight="1" thickTop="1" thickBot="1" x14ac:dyDescent="0.3">
      <c r="B278" s="76"/>
      <c r="C278" s="72">
        <v>9900001601</v>
      </c>
      <c r="D278" s="125">
        <f t="shared" si="25"/>
        <v>1601</v>
      </c>
      <c r="E278" s="193" t="s">
        <v>164</v>
      </c>
      <c r="F278" s="193" t="s">
        <v>55</v>
      </c>
      <c r="G278" s="294">
        <v>230</v>
      </c>
      <c r="H278" s="285">
        <f t="shared" ca="1" si="34"/>
        <v>0</v>
      </c>
      <c r="I278" s="194">
        <f t="shared" ca="1" si="35"/>
        <v>0</v>
      </c>
      <c r="J278" s="69">
        <f>SUMIF(Data!$H$2:$H$10178,$C278,Data!$D$2:$D$10178)</f>
        <v>0</v>
      </c>
      <c r="K278" s="69">
        <f>SUMIF(Data!$H$2:$H$10178,$C278,Data!$J$2:$J$10178)</f>
        <v>0</v>
      </c>
      <c r="L278" s="69">
        <f>SUMIF(Data!$K$2:$K$10178,$C278,Data!$M$2:$M$10178)</f>
        <v>0</v>
      </c>
      <c r="M278" s="69">
        <f>SUMIF(Data!$N$2:$N$10178,$C278,Data!$P$2:$P$10178)</f>
        <v>0</v>
      </c>
      <c r="N278" s="69">
        <f ca="1">SUMIF(Data!$Q$2:$R$10178,$C278,Data!$S$2:$S$10178)</f>
        <v>0</v>
      </c>
      <c r="O278" s="69">
        <f ca="1">SUMIF(Data!$T$2:$U$10178,$C278,Data!$V$2:$V$10178)</f>
        <v>0</v>
      </c>
      <c r="P278" s="69">
        <f>SUMIF(Data!$W$2:$W$10178,$C278,Data!$Y$2:$Y$10178)</f>
        <v>0</v>
      </c>
      <c r="Q278" s="69"/>
      <c r="R278" s="73"/>
      <c r="S278" s="119"/>
      <c r="T278" s="76"/>
      <c r="U278" s="142"/>
      <c r="V278" s="73"/>
      <c r="W278" s="73"/>
      <c r="X278" s="73"/>
      <c r="Y278" s="74"/>
      <c r="Z278" s="76"/>
    </row>
    <row r="279" spans="2:26" s="71" customFormat="1" ht="15.95" hidden="1" customHeight="1" thickTop="1" thickBot="1" x14ac:dyDescent="0.3">
      <c r="B279" s="76"/>
      <c r="C279" s="72">
        <v>9900001606</v>
      </c>
      <c r="D279" s="125">
        <f t="shared" si="25"/>
        <v>1606</v>
      </c>
      <c r="E279" s="193" t="s">
        <v>164</v>
      </c>
      <c r="F279" s="193" t="s">
        <v>55</v>
      </c>
      <c r="G279" s="294">
        <v>120</v>
      </c>
      <c r="H279" s="285">
        <f t="shared" ca="1" si="34"/>
        <v>0</v>
      </c>
      <c r="I279" s="194">
        <f t="shared" ca="1" si="35"/>
        <v>0</v>
      </c>
      <c r="J279" s="69">
        <f>SUMIF(Data!$H$2:$H$10178,$C279,Data!$D$2:$D$10178)</f>
        <v>0</v>
      </c>
      <c r="K279" s="69">
        <f>SUMIF(Data!$H$2:$H$10178,$C279,Data!$J$2:$J$10178)</f>
        <v>0</v>
      </c>
      <c r="L279" s="69">
        <f>SUMIF(Data!$K$2:$K$10178,$C279,Data!$M$2:$M$10178)</f>
        <v>0</v>
      </c>
      <c r="M279" s="69">
        <f>SUMIF(Data!$N$2:$N$10178,$C279,Data!$P$2:$P$10178)</f>
        <v>0</v>
      </c>
      <c r="N279" s="69">
        <f ca="1">SUMIF(Data!$Q$2:$R$10178,$C279,Data!$S$2:$S$10178)</f>
        <v>0</v>
      </c>
      <c r="O279" s="69">
        <f ca="1">SUMIF(Data!$T$2:$U$10178,$C279,Data!$V$2:$V$10178)</f>
        <v>0</v>
      </c>
      <c r="P279" s="69">
        <f>SUMIF(Data!$W$2:$W$10178,$C279,Data!$Y$2:$Y$10178)</f>
        <v>0</v>
      </c>
      <c r="Q279" s="69"/>
      <c r="R279" s="73"/>
      <c r="S279" s="119"/>
      <c r="T279" s="76"/>
      <c r="U279" s="142"/>
      <c r="V279" s="73"/>
      <c r="W279" s="73"/>
      <c r="X279" s="73"/>
      <c r="Y279" s="74"/>
      <c r="Z279" s="76"/>
    </row>
    <row r="280" spans="2:26" s="71" customFormat="1" ht="15.95" hidden="1" customHeight="1" thickTop="1" thickBot="1" x14ac:dyDescent="0.3">
      <c r="B280" s="76"/>
      <c r="C280" s="72">
        <v>9900001608</v>
      </c>
      <c r="D280" s="125">
        <f t="shared" si="25"/>
        <v>1608</v>
      </c>
      <c r="E280" s="193" t="s">
        <v>150</v>
      </c>
      <c r="F280" s="193" t="s">
        <v>104</v>
      </c>
      <c r="G280" s="294">
        <v>500</v>
      </c>
      <c r="H280" s="285">
        <f t="shared" ca="1" si="34"/>
        <v>0</v>
      </c>
      <c r="I280" s="194">
        <f t="shared" ca="1" si="35"/>
        <v>0</v>
      </c>
      <c r="J280" s="69">
        <f>SUMIF(Data!$H$2:$H$10178,$C280,Data!$D$2:$D$10178)</f>
        <v>0</v>
      </c>
      <c r="K280" s="69">
        <f>SUMIF(Data!$H$2:$H$10178,$C280,Data!$J$2:$J$10178)</f>
        <v>0</v>
      </c>
      <c r="L280" s="69">
        <f>SUMIF(Data!$K$2:$K$10178,$C280,Data!$M$2:$M$10178)</f>
        <v>0</v>
      </c>
      <c r="M280" s="69">
        <f>SUMIF(Data!$N$2:$N$10178,$C280,Data!$P$2:$P$10178)</f>
        <v>0</v>
      </c>
      <c r="N280" s="69">
        <f ca="1">SUMIF(Data!$Q$2:$R$10178,$C280,Data!$S$2:$S$10178)</f>
        <v>0</v>
      </c>
      <c r="O280" s="69">
        <f ca="1">SUMIF(Data!$T$2:$U$10178,$C280,Data!$V$2:$V$10178)</f>
        <v>0</v>
      </c>
      <c r="P280" s="69">
        <f>SUMIF(Data!$W$2:$W$10178,$C280,Data!$Y$2:$Y$10178)</f>
        <v>0</v>
      </c>
      <c r="Q280" s="69"/>
      <c r="R280" s="73"/>
      <c r="S280" s="119"/>
      <c r="T280" s="76"/>
      <c r="U280" s="142"/>
      <c r="V280" s="73"/>
      <c r="W280" s="73"/>
      <c r="X280" s="73"/>
      <c r="Y280" s="74"/>
      <c r="Z280" s="76"/>
    </row>
    <row r="281" spans="2:26" s="71" customFormat="1" ht="15.95" hidden="1" customHeight="1" thickTop="1" thickBot="1" x14ac:dyDescent="0.3">
      <c r="B281" s="76"/>
      <c r="C281" s="72">
        <v>9900001609</v>
      </c>
      <c r="D281" s="125">
        <f t="shared" si="25"/>
        <v>1609</v>
      </c>
      <c r="E281" s="193" t="s">
        <v>164</v>
      </c>
      <c r="F281" s="193" t="s">
        <v>55</v>
      </c>
      <c r="G281" s="294">
        <v>64.3</v>
      </c>
      <c r="H281" s="285">
        <f t="shared" ca="1" si="34"/>
        <v>0</v>
      </c>
      <c r="I281" s="194">
        <f t="shared" ca="1" si="35"/>
        <v>0</v>
      </c>
      <c r="J281" s="69">
        <f>SUMIF(Data!$H$2:$H$10178,$C281,Data!$D$2:$D$10178)</f>
        <v>0</v>
      </c>
      <c r="K281" s="69">
        <f>SUMIF(Data!$H$2:$H$10178,$C281,Data!$J$2:$J$10178)</f>
        <v>0</v>
      </c>
      <c r="L281" s="69">
        <f>SUMIF(Data!$K$2:$K$10178,$C281,Data!$M$2:$M$10178)</f>
        <v>0</v>
      </c>
      <c r="M281" s="69">
        <f>SUMIF(Data!$N$2:$N$10178,$C281,Data!$P$2:$P$10178)</f>
        <v>0</v>
      </c>
      <c r="N281" s="69">
        <f ca="1">SUMIF(Data!$Q$2:$R$10178,$C281,Data!$S$2:$S$10178)</f>
        <v>0</v>
      </c>
      <c r="O281" s="69">
        <f ca="1">SUMIF(Data!$T$2:$U$10178,$C281,Data!$V$2:$V$10178)</f>
        <v>0</v>
      </c>
      <c r="P281" s="69">
        <f>SUMIF(Data!$W$2:$W$10178,$C281,Data!$Y$2:$Y$10178)</f>
        <v>0</v>
      </c>
      <c r="Q281" s="69"/>
      <c r="R281" s="73"/>
      <c r="S281" s="119"/>
      <c r="T281" s="76"/>
      <c r="U281" s="142"/>
      <c r="V281" s="73"/>
      <c r="W281" s="73"/>
      <c r="X281" s="73"/>
      <c r="Y281" s="74"/>
      <c r="Z281" s="76"/>
    </row>
    <row r="282" spans="2:26" s="71" customFormat="1" ht="15.95" hidden="1" customHeight="1" thickTop="1" thickBot="1" x14ac:dyDescent="0.3">
      <c r="B282" s="76"/>
      <c r="C282" s="72">
        <v>9900001610</v>
      </c>
      <c r="D282" s="125">
        <f t="shared" si="25"/>
        <v>1610</v>
      </c>
      <c r="E282" s="193" t="s">
        <v>103</v>
      </c>
      <c r="F282" s="193" t="s">
        <v>104</v>
      </c>
      <c r="G282" s="294">
        <v>630</v>
      </c>
      <c r="H282" s="285">
        <f t="shared" ca="1" si="34"/>
        <v>0</v>
      </c>
      <c r="I282" s="194">
        <f t="shared" ca="1" si="35"/>
        <v>0</v>
      </c>
      <c r="J282" s="69">
        <f>SUMIF(Data!$H$2:$H$10178,$C282,Data!$D$2:$D$10178)</f>
        <v>0</v>
      </c>
      <c r="K282" s="69">
        <f>SUMIF(Data!$H$2:$H$10178,$C282,Data!$J$2:$J$10178)</f>
        <v>0</v>
      </c>
      <c r="L282" s="69">
        <f>SUMIF(Data!$K$2:$K$10178,$C282,Data!$M$2:$M$10178)</f>
        <v>0</v>
      </c>
      <c r="M282" s="69">
        <f>SUMIF(Data!$N$2:$N$10178,$C282,Data!$P$2:$P$10178)</f>
        <v>0</v>
      </c>
      <c r="N282" s="69">
        <f ca="1">SUMIF(Data!$Q$2:$R$10178,$C282,Data!$S$2:$S$10178)</f>
        <v>0</v>
      </c>
      <c r="O282" s="69">
        <f ca="1">SUMIF(Data!$T$2:$U$10178,$C282,Data!$V$2:$V$10178)</f>
        <v>0</v>
      </c>
      <c r="P282" s="69">
        <f>SUMIF(Data!$W$2:$W$10178,$C282,Data!$Y$2:$Y$10178)</f>
        <v>0</v>
      </c>
      <c r="Q282" s="69"/>
      <c r="R282" s="73"/>
      <c r="S282" s="119"/>
      <c r="T282" s="76"/>
      <c r="U282" s="142"/>
      <c r="V282" s="73"/>
      <c r="W282" s="73"/>
      <c r="X282" s="73"/>
      <c r="Y282" s="74"/>
      <c r="Z282" s="76"/>
    </row>
    <row r="283" spans="2:26" s="71" customFormat="1" ht="15.95" hidden="1" customHeight="1" thickTop="1" thickBot="1" x14ac:dyDescent="0.3">
      <c r="B283" s="76"/>
      <c r="C283" s="72">
        <v>9900021603</v>
      </c>
      <c r="D283" s="125">
        <v>1603</v>
      </c>
      <c r="E283" s="193" t="s">
        <v>170</v>
      </c>
      <c r="F283" s="193" t="s">
        <v>86</v>
      </c>
      <c r="G283" s="294">
        <v>79.760000000000005</v>
      </c>
      <c r="H283" s="285">
        <f t="shared" ca="1" si="34"/>
        <v>0</v>
      </c>
      <c r="I283" s="194">
        <f t="shared" ca="1" si="35"/>
        <v>0</v>
      </c>
      <c r="J283" s="69">
        <f>SUMIF(Data!$H$2:$H$10178,$C283,Data!$D$2:$D$10178)</f>
        <v>0</v>
      </c>
      <c r="K283" s="69">
        <f>SUMIF(Data!$H$2:$H$10178,$C283,Data!$J$2:$J$10178)</f>
        <v>0</v>
      </c>
      <c r="L283" s="69">
        <f>SUMIF(Data!$K$2:$K$10178,$C283,Data!$M$2:$M$10178)</f>
        <v>0</v>
      </c>
      <c r="M283" s="69">
        <f>SUMIF(Data!$N$2:$N$10178,$C283,Data!$P$2:$P$10178)</f>
        <v>0</v>
      </c>
      <c r="N283" s="69">
        <f ca="1">SUMIF(Data!$Q$2:$R$10178,$C283,Data!$S$2:$S$10178)</f>
        <v>0</v>
      </c>
      <c r="O283" s="69">
        <f ca="1">SUMIF(Data!$T$2:$U$10178,$C283,Data!$V$2:$V$10178)</f>
        <v>0</v>
      </c>
      <c r="P283" s="69">
        <f>SUMIF(Data!$W$2:$W$10178,$C283,Data!$Y$2:$Y$10178)</f>
        <v>0</v>
      </c>
      <c r="Q283" s="69"/>
      <c r="R283" s="73"/>
      <c r="S283" s="119"/>
      <c r="T283" s="76"/>
      <c r="U283" s="142"/>
      <c r="V283" s="73"/>
      <c r="W283" s="73"/>
      <c r="X283" s="73"/>
      <c r="Y283" s="74"/>
      <c r="Z283" s="76"/>
    </row>
    <row r="284" spans="2:26" s="71" customFormat="1" ht="15.95" hidden="1" customHeight="1" thickTop="1" thickBot="1" x14ac:dyDescent="0.3">
      <c r="B284" s="76"/>
      <c r="C284" s="72">
        <v>9900021604</v>
      </c>
      <c r="D284" s="125">
        <v>1604</v>
      </c>
      <c r="E284" s="193" t="s">
        <v>171</v>
      </c>
      <c r="F284" s="193" t="s">
        <v>86</v>
      </c>
      <c r="G284" s="294">
        <v>79.760000000000005</v>
      </c>
      <c r="H284" s="285">
        <f t="shared" ref="H284:H358" ca="1" si="38">G284*I284</f>
        <v>0</v>
      </c>
      <c r="I284" s="194">
        <f t="shared" ref="I284:I358" ca="1" si="39">SUM(J284:P284)</f>
        <v>0</v>
      </c>
      <c r="J284" s="69">
        <f>SUMIF(Data!$H$2:$H$10178,$C284,Data!$D$2:$D$10178)</f>
        <v>0</v>
      </c>
      <c r="K284" s="69">
        <f>SUMIF(Data!$H$2:$H$10178,$C284,Data!$J$2:$J$10178)</f>
        <v>0</v>
      </c>
      <c r="L284" s="69">
        <f>SUMIF(Data!$K$2:$K$10178,$C284,Data!$M$2:$M$10178)</f>
        <v>0</v>
      </c>
      <c r="M284" s="69">
        <f>SUMIF(Data!$N$2:$N$10178,$C284,Data!$P$2:$P$10178)</f>
        <v>0</v>
      </c>
      <c r="N284" s="69">
        <f ca="1">SUMIF(Data!$Q$2:$R$10178,$C284,Data!$S$2:$S$10178)</f>
        <v>0</v>
      </c>
      <c r="O284" s="69">
        <f ca="1">SUMIF(Data!$T$2:$U$10178,$C284,Data!$V$2:$V$10178)</f>
        <v>0</v>
      </c>
      <c r="P284" s="69">
        <f>SUMIF(Data!$W$2:$W$10178,$C284,Data!$Y$2:$Y$10178)</f>
        <v>0</v>
      </c>
      <c r="Q284" s="69"/>
      <c r="R284" s="73"/>
      <c r="S284" s="119"/>
      <c r="T284" s="76"/>
      <c r="U284" s="142"/>
      <c r="V284" s="73"/>
      <c r="W284" s="73"/>
      <c r="X284" s="73"/>
      <c r="Y284" s="74"/>
      <c r="Z284" s="76"/>
    </row>
    <row r="285" spans="2:26" s="71" customFormat="1" ht="15.95" hidden="1" customHeight="1" thickTop="1" thickBot="1" x14ac:dyDescent="0.3">
      <c r="B285" s="76"/>
      <c r="C285" s="72">
        <v>9900001605</v>
      </c>
      <c r="D285" s="125">
        <f t="shared" ref="D285:D410" si="40">C285-9900000000</f>
        <v>1605</v>
      </c>
      <c r="E285" s="193" t="s">
        <v>124</v>
      </c>
      <c r="F285" s="193" t="s">
        <v>86</v>
      </c>
      <c r="G285" s="294">
        <v>0.5</v>
      </c>
      <c r="H285" s="285">
        <f t="shared" ca="1" si="38"/>
        <v>0</v>
      </c>
      <c r="I285" s="194">
        <f t="shared" ca="1" si="39"/>
        <v>0</v>
      </c>
      <c r="J285" s="69">
        <f>SUMIF(Data!$H$2:$H$10178,$C285,Data!$D$2:$D$10178)</f>
        <v>0</v>
      </c>
      <c r="K285" s="69">
        <f>SUMIF(Data!$H$2:$H$10178,$C285,Data!$J$2:$J$10178)</f>
        <v>0</v>
      </c>
      <c r="L285" s="69">
        <f>SUMIF(Data!$K$2:$K$10178,$C285,Data!$M$2:$M$10178)</f>
        <v>0</v>
      </c>
      <c r="M285" s="69">
        <f>SUMIF(Data!$N$2:$N$10178,$C285,Data!$P$2:$P$10178)</f>
        <v>0</v>
      </c>
      <c r="N285" s="69">
        <f ca="1">SUMIF(Data!$Q$2:$R$10178,$C285,Data!$S$2:$S$10178)</f>
        <v>0</v>
      </c>
      <c r="O285" s="69">
        <f ca="1">SUMIF(Data!$T$2:$U$10178,$C285,Data!$V$2:$V$10178)</f>
        <v>0</v>
      </c>
      <c r="P285" s="69">
        <f>SUMIF(Data!$W$2:$W$10178,$C285,Data!$Y$2:$Y$10178)</f>
        <v>0</v>
      </c>
      <c r="Q285" s="69"/>
      <c r="R285" s="73"/>
      <c r="S285" s="119"/>
      <c r="T285" s="76"/>
      <c r="U285" s="142"/>
      <c r="V285" s="73"/>
      <c r="W285" s="73"/>
      <c r="X285" s="73"/>
      <c r="Y285" s="74"/>
      <c r="Z285" s="76"/>
    </row>
    <row r="286" spans="2:26" s="71" customFormat="1" ht="15.95" hidden="1" customHeight="1" thickTop="1" thickBot="1" x14ac:dyDescent="0.3">
      <c r="B286" s="76"/>
      <c r="C286" s="72">
        <v>9900001613</v>
      </c>
      <c r="D286" s="125">
        <f t="shared" si="40"/>
        <v>1613</v>
      </c>
      <c r="E286" s="193" t="s">
        <v>103</v>
      </c>
      <c r="F286" s="193" t="s">
        <v>104</v>
      </c>
      <c r="G286" s="294">
        <v>257</v>
      </c>
      <c r="H286" s="285">
        <f t="shared" ca="1" si="38"/>
        <v>0</v>
      </c>
      <c r="I286" s="194">
        <f t="shared" ca="1" si="39"/>
        <v>0</v>
      </c>
      <c r="J286" s="69">
        <f>SUMIF(Data!$H$2:$H$10178,$C286,Data!$D$2:$D$10178)</f>
        <v>0</v>
      </c>
      <c r="K286" s="69">
        <f>SUMIF(Data!$H$2:$H$10178,$C286,Data!$J$2:$J$10178)</f>
        <v>0</v>
      </c>
      <c r="L286" s="69">
        <f>SUMIF(Data!$K$2:$K$10178,$C286,Data!$M$2:$M$10178)</f>
        <v>0</v>
      </c>
      <c r="M286" s="69">
        <f>SUMIF(Data!$N$2:$N$10178,$C286,Data!$P$2:$P$10178)</f>
        <v>0</v>
      </c>
      <c r="N286" s="69">
        <f ca="1">SUMIF(Data!$Q$2:$R$10178,$C286,Data!$S$2:$S$10178)</f>
        <v>0</v>
      </c>
      <c r="O286" s="69">
        <f ca="1">SUMIF(Data!$T$2:$U$10178,$C286,Data!$V$2:$V$10178)</f>
        <v>0</v>
      </c>
      <c r="P286" s="69">
        <f>SUMIF(Data!$W$2:$W$10178,$C286,Data!$Y$2:$Y$10178)</f>
        <v>0</v>
      </c>
      <c r="Q286" s="69"/>
      <c r="R286" s="73"/>
      <c r="S286" s="119"/>
      <c r="T286" s="76"/>
      <c r="U286" s="142"/>
      <c r="V286" s="73"/>
      <c r="W286" s="73"/>
      <c r="X286" s="73"/>
      <c r="Y286" s="74"/>
      <c r="Z286" s="76"/>
    </row>
    <row r="287" spans="2:26" s="71" customFormat="1" ht="15.95" hidden="1" customHeight="1" thickTop="1" thickBot="1" x14ac:dyDescent="0.3">
      <c r="B287" s="76"/>
      <c r="C287" s="72">
        <v>9900001615</v>
      </c>
      <c r="D287" s="125">
        <f t="shared" si="40"/>
        <v>1615</v>
      </c>
      <c r="E287" s="193" t="s">
        <v>103</v>
      </c>
      <c r="F287" s="193" t="s">
        <v>104</v>
      </c>
      <c r="G287" s="294">
        <v>310</v>
      </c>
      <c r="H287" s="285">
        <f t="shared" ca="1" si="38"/>
        <v>0</v>
      </c>
      <c r="I287" s="194">
        <f t="shared" ca="1" si="39"/>
        <v>0</v>
      </c>
      <c r="J287" s="69">
        <f>SUMIF(Data!$H$2:$H$10178,$C287,Data!$D$2:$D$10178)</f>
        <v>0</v>
      </c>
      <c r="K287" s="69">
        <f>SUMIF(Data!$H$2:$H$10178,$C287,Data!$J$2:$J$10178)</f>
        <v>0</v>
      </c>
      <c r="L287" s="69">
        <f>SUMIF(Data!$K$2:$K$10178,$C287,Data!$M$2:$M$10178)</f>
        <v>0</v>
      </c>
      <c r="M287" s="69">
        <f>SUMIF(Data!$N$2:$N$10178,$C287,Data!$P$2:$P$10178)</f>
        <v>0</v>
      </c>
      <c r="N287" s="69">
        <f ca="1">SUMIF(Data!$Q$2:$R$10178,$C287,Data!$S$2:$S$10178)</f>
        <v>0</v>
      </c>
      <c r="O287" s="69">
        <f ca="1">SUMIF(Data!$T$2:$U$10178,$C287,Data!$V$2:$V$10178)</f>
        <v>0</v>
      </c>
      <c r="P287" s="69">
        <f>SUMIF(Data!$W$2:$W$10178,$C287,Data!$Y$2:$Y$10178)</f>
        <v>0</v>
      </c>
      <c r="Q287" s="69"/>
      <c r="R287" s="73"/>
      <c r="S287" s="119"/>
      <c r="T287" s="76"/>
      <c r="U287" s="142"/>
      <c r="V287" s="73"/>
      <c r="W287" s="73"/>
      <c r="X287" s="73"/>
      <c r="Y287" s="74"/>
      <c r="Z287" s="76"/>
    </row>
    <row r="288" spans="2:26" s="71" customFormat="1" ht="15.95" hidden="1" customHeight="1" thickTop="1" thickBot="1" x14ac:dyDescent="0.3">
      <c r="B288" s="76"/>
      <c r="C288" s="72">
        <v>9900001620</v>
      </c>
      <c r="D288" s="125">
        <f t="shared" si="40"/>
        <v>1620</v>
      </c>
      <c r="E288" s="193" t="s">
        <v>103</v>
      </c>
      <c r="F288" s="193" t="s">
        <v>104</v>
      </c>
      <c r="G288" s="294">
        <v>270</v>
      </c>
      <c r="H288" s="285">
        <f t="shared" ca="1" si="38"/>
        <v>0</v>
      </c>
      <c r="I288" s="194">
        <f t="shared" ca="1" si="39"/>
        <v>0</v>
      </c>
      <c r="J288" s="69">
        <f>SUMIF(Data!$H$2:$H$10178,$C288,Data!$D$2:$D$10178)</f>
        <v>0</v>
      </c>
      <c r="K288" s="69">
        <f>SUMIF(Data!$H$2:$H$10178,$C288,Data!$J$2:$J$10178)</f>
        <v>0</v>
      </c>
      <c r="L288" s="69">
        <f>SUMIF(Data!$K$2:$K$10178,$C288,Data!$M$2:$M$10178)</f>
        <v>0</v>
      </c>
      <c r="M288" s="69">
        <f>SUMIF(Data!$N$2:$N$10178,$C288,Data!$P$2:$P$10178)</f>
        <v>0</v>
      </c>
      <c r="N288" s="69">
        <f ca="1">SUMIF(Data!$Q$2:$R$10178,$C288,Data!$S$2:$S$10178)</f>
        <v>0</v>
      </c>
      <c r="O288" s="69">
        <f ca="1">SUMIF(Data!$T$2:$U$10178,$C288,Data!$V$2:$V$10178)</f>
        <v>0</v>
      </c>
      <c r="P288" s="69">
        <f>SUMIF(Data!$W$2:$W$10178,$C288,Data!$Y$2:$Y$10178)</f>
        <v>0</v>
      </c>
      <c r="Q288" s="69"/>
      <c r="R288" s="73"/>
      <c r="S288" s="119"/>
      <c r="T288" s="76"/>
      <c r="U288" s="142"/>
      <c r="V288" s="73"/>
      <c r="W288" s="73"/>
      <c r="X288" s="73"/>
      <c r="Y288" s="74"/>
      <c r="Z288" s="76"/>
    </row>
    <row r="289" spans="2:26" s="71" customFormat="1" ht="15.95" hidden="1" customHeight="1" thickTop="1" thickBot="1" x14ac:dyDescent="0.3">
      <c r="B289" s="76"/>
      <c r="C289" s="72">
        <v>9900001621</v>
      </c>
      <c r="D289" s="125">
        <f t="shared" si="40"/>
        <v>1621</v>
      </c>
      <c r="E289" s="193" t="s">
        <v>103</v>
      </c>
      <c r="F289" s="193" t="s">
        <v>104</v>
      </c>
      <c r="G289" s="294">
        <v>246</v>
      </c>
      <c r="H289" s="285">
        <f t="shared" ca="1" si="38"/>
        <v>0</v>
      </c>
      <c r="I289" s="194">
        <f t="shared" ca="1" si="39"/>
        <v>0</v>
      </c>
      <c r="J289" s="69">
        <f>SUMIF(Data!$H$2:$H$10178,$C289,Data!$D$2:$D$10178)</f>
        <v>0</v>
      </c>
      <c r="K289" s="69">
        <f>SUMIF(Data!$H$2:$H$10178,$C289,Data!$J$2:$J$10178)</f>
        <v>0</v>
      </c>
      <c r="L289" s="69">
        <f>SUMIF(Data!$K$2:$K$10178,$C289,Data!$M$2:$M$10178)</f>
        <v>0</v>
      </c>
      <c r="M289" s="69">
        <f>SUMIF(Data!$N$2:$N$10178,$C289,Data!$P$2:$P$10178)</f>
        <v>0</v>
      </c>
      <c r="N289" s="69">
        <f ca="1">SUMIF(Data!$Q$2:$R$10178,$C289,Data!$S$2:$S$10178)</f>
        <v>0</v>
      </c>
      <c r="O289" s="69">
        <f ca="1">SUMIF(Data!$T$2:$U$10178,$C289,Data!$V$2:$V$10178)</f>
        <v>0</v>
      </c>
      <c r="P289" s="69">
        <f>SUMIF(Data!$W$2:$W$10178,$C289,Data!$Y$2:$Y$10178)</f>
        <v>0</v>
      </c>
      <c r="Q289" s="69"/>
      <c r="R289" s="73"/>
      <c r="S289" s="119"/>
      <c r="T289" s="76"/>
      <c r="U289" s="142"/>
      <c r="V289" s="73"/>
      <c r="W289" s="73"/>
      <c r="X289" s="73"/>
      <c r="Y289" s="74"/>
      <c r="Z289" s="76"/>
    </row>
    <row r="290" spans="2:26" s="71" customFormat="1" ht="15.95" hidden="1" customHeight="1" thickTop="1" thickBot="1" x14ac:dyDescent="0.3">
      <c r="B290" s="76"/>
      <c r="C290" s="72">
        <v>9900001627</v>
      </c>
      <c r="D290" s="125">
        <f t="shared" si="40"/>
        <v>1627</v>
      </c>
      <c r="E290" s="193" t="s">
        <v>124</v>
      </c>
      <c r="F290" s="193" t="s">
        <v>86</v>
      </c>
      <c r="G290" s="294">
        <v>0.12</v>
      </c>
      <c r="H290" s="285">
        <f t="shared" ca="1" si="38"/>
        <v>0</v>
      </c>
      <c r="I290" s="194">
        <f t="shared" ca="1" si="39"/>
        <v>0</v>
      </c>
      <c r="J290" s="69">
        <f>SUMIF(Data!$H$2:$H$10178,$C290,Data!$D$2:$D$10178)</f>
        <v>0</v>
      </c>
      <c r="K290" s="69">
        <f>SUMIF(Data!$H$2:$H$10178,$C290,Data!$J$2:$J$10178)</f>
        <v>0</v>
      </c>
      <c r="L290" s="69">
        <f>SUMIF(Data!$K$2:$K$10178,$C290,Data!$M$2:$M$10178)</f>
        <v>0</v>
      </c>
      <c r="M290" s="69">
        <f>SUMIF(Data!$N$2:$N$10178,$C290,Data!$P$2:$P$10178)</f>
        <v>0</v>
      </c>
      <c r="N290" s="69">
        <f ca="1">SUMIF(Data!$Q$2:$R$10178,$C290,Data!$S$2:$S$10178)</f>
        <v>0</v>
      </c>
      <c r="O290" s="69">
        <f ca="1">SUMIF(Data!$T$2:$U$10178,$C290,Data!$V$2:$V$10178)</f>
        <v>0</v>
      </c>
      <c r="P290" s="69">
        <f>SUMIF(Data!$W$2:$W$10178,$C290,Data!$Y$2:$Y$10178)</f>
        <v>0</v>
      </c>
      <c r="Q290" s="69"/>
      <c r="R290" s="73"/>
      <c r="S290" s="119"/>
      <c r="T290" s="76"/>
      <c r="U290" s="142"/>
      <c r="V290" s="73"/>
      <c r="W290" s="73"/>
      <c r="X290" s="73"/>
      <c r="Y290" s="74"/>
      <c r="Z290" s="76"/>
    </row>
    <row r="291" spans="2:26" s="71" customFormat="1" ht="15.95" hidden="1" customHeight="1" thickTop="1" thickBot="1" x14ac:dyDescent="0.3">
      <c r="B291" s="76"/>
      <c r="C291" s="72">
        <v>9900001630</v>
      </c>
      <c r="D291" s="125">
        <f t="shared" si="40"/>
        <v>1630</v>
      </c>
      <c r="E291" s="193" t="s">
        <v>103</v>
      </c>
      <c r="F291" s="193" t="s">
        <v>104</v>
      </c>
      <c r="G291" s="294">
        <v>240</v>
      </c>
      <c r="H291" s="285">
        <f t="shared" ca="1" si="38"/>
        <v>0</v>
      </c>
      <c r="I291" s="194">
        <f t="shared" ca="1" si="39"/>
        <v>0</v>
      </c>
      <c r="J291" s="69">
        <f>SUMIF(Data!$H$2:$H$10178,$C291,Data!$D$2:$D$10178)</f>
        <v>0</v>
      </c>
      <c r="K291" s="69">
        <f>SUMIF(Data!$H$2:$H$10178,$C291,Data!$J$2:$J$10178)</f>
        <v>0</v>
      </c>
      <c r="L291" s="69">
        <f>SUMIF(Data!$K$2:$K$10178,$C291,Data!$M$2:$M$10178)</f>
        <v>0</v>
      </c>
      <c r="M291" s="69">
        <f>SUMIF(Data!$N$2:$N$10178,$C291,Data!$P$2:$P$10178)</f>
        <v>0</v>
      </c>
      <c r="N291" s="69">
        <f ca="1">SUMIF(Data!$Q$2:$R$10178,$C291,Data!$S$2:$S$10178)</f>
        <v>0</v>
      </c>
      <c r="O291" s="69">
        <f ca="1">SUMIF(Data!$T$2:$U$10178,$C291,Data!$V$2:$V$10178)</f>
        <v>0</v>
      </c>
      <c r="P291" s="69">
        <f>SUMIF(Data!$W$2:$W$10178,$C291,Data!$Y$2:$Y$10178)</f>
        <v>0</v>
      </c>
      <c r="Q291" s="69"/>
      <c r="R291" s="73"/>
      <c r="S291" s="119"/>
      <c r="T291" s="76"/>
      <c r="U291" s="142"/>
      <c r="V291" s="73"/>
      <c r="W291" s="73"/>
      <c r="X291" s="73"/>
      <c r="Y291" s="74"/>
      <c r="Z291" s="76"/>
    </row>
    <row r="292" spans="2:26" s="71" customFormat="1" ht="15.95" hidden="1" customHeight="1" thickTop="1" thickBot="1" x14ac:dyDescent="0.3">
      <c r="B292" s="76"/>
      <c r="C292" s="72">
        <v>9900001632</v>
      </c>
      <c r="D292" s="125">
        <f t="shared" si="40"/>
        <v>1632</v>
      </c>
      <c r="E292" s="193" t="s">
        <v>172</v>
      </c>
      <c r="F292" s="193" t="s">
        <v>86</v>
      </c>
      <c r="G292" s="294">
        <v>0.21</v>
      </c>
      <c r="H292" s="285">
        <f t="shared" ca="1" si="38"/>
        <v>0</v>
      </c>
      <c r="I292" s="194">
        <f t="shared" ca="1" si="39"/>
        <v>0</v>
      </c>
      <c r="J292" s="69">
        <f>SUMIF(Data!$H$2:$H$10178,$C292,Data!$D$2:$D$10178)</f>
        <v>0</v>
      </c>
      <c r="K292" s="69">
        <f>SUMIF(Data!$H$2:$H$10178,$C292,Data!$J$2:$J$10178)</f>
        <v>0</v>
      </c>
      <c r="L292" s="69">
        <f>SUMIF(Data!$K$2:$K$10178,$C292,Data!$M$2:$M$10178)</f>
        <v>0</v>
      </c>
      <c r="M292" s="69">
        <f>SUMIF(Data!$N$2:$N$10178,$C292,Data!$P$2:$P$10178)</f>
        <v>0</v>
      </c>
      <c r="N292" s="69">
        <f ca="1">SUMIF(Data!$Q$2:$R$10178,$C292,Data!$S$2:$S$10178)</f>
        <v>0</v>
      </c>
      <c r="O292" s="69">
        <f ca="1">SUMIF(Data!$T$2:$U$10178,$C292,Data!$V$2:$V$10178)</f>
        <v>0</v>
      </c>
      <c r="P292" s="69">
        <f>SUMIF(Data!$W$2:$W$10178,$C292,Data!$Y$2:$Y$10178)</f>
        <v>0</v>
      </c>
      <c r="Q292" s="69"/>
      <c r="R292" s="73"/>
      <c r="S292" s="119"/>
      <c r="T292" s="76"/>
      <c r="U292" s="142"/>
      <c r="V292" s="73"/>
      <c r="W292" s="73"/>
      <c r="X292" s="73"/>
      <c r="Y292" s="74"/>
      <c r="Z292" s="76"/>
    </row>
    <row r="293" spans="2:26" s="71" customFormat="1" ht="15.95" hidden="1" customHeight="1" thickTop="1" thickBot="1" x14ac:dyDescent="0.3">
      <c r="B293" s="76"/>
      <c r="C293" s="72">
        <v>9900001638</v>
      </c>
      <c r="D293" s="125">
        <f t="shared" si="40"/>
        <v>1638</v>
      </c>
      <c r="E293" s="193" t="s">
        <v>124</v>
      </c>
      <c r="F293" s="193" t="s">
        <v>86</v>
      </c>
      <c r="G293" s="294">
        <v>0.12</v>
      </c>
      <c r="H293" s="285">
        <f t="shared" ca="1" si="38"/>
        <v>0</v>
      </c>
      <c r="I293" s="194">
        <f t="shared" ca="1" si="39"/>
        <v>0</v>
      </c>
      <c r="J293" s="69">
        <f>SUMIF(Data!$H$2:$H$10178,$C293,Data!$D$2:$D$10178)</f>
        <v>0</v>
      </c>
      <c r="K293" s="69">
        <f>SUMIF(Data!$H$2:$H$10178,$C293,Data!$J$2:$J$10178)</f>
        <v>0</v>
      </c>
      <c r="L293" s="69">
        <f>SUMIF(Data!$K$2:$K$10178,$C293,Data!$M$2:$M$10178)</f>
        <v>0</v>
      </c>
      <c r="M293" s="69">
        <f>SUMIF(Data!$N$2:$N$10178,$C293,Data!$P$2:$P$10178)</f>
        <v>0</v>
      </c>
      <c r="N293" s="69">
        <f ca="1">SUMIF(Data!$Q$2:$R$10178,$C293,Data!$S$2:$S$10178)</f>
        <v>0</v>
      </c>
      <c r="O293" s="69">
        <f ca="1">SUMIF(Data!$T$2:$U$10178,$C293,Data!$V$2:$V$10178)</f>
        <v>0</v>
      </c>
      <c r="P293" s="69">
        <f>SUMIF(Data!$W$2:$W$10178,$C293,Data!$Y$2:$Y$10178)</f>
        <v>0</v>
      </c>
      <c r="Q293" s="69"/>
      <c r="R293" s="73"/>
      <c r="S293" s="119"/>
      <c r="T293" s="76"/>
      <c r="U293" s="142"/>
      <c r="V293" s="73"/>
      <c r="W293" s="73"/>
      <c r="X293" s="73"/>
      <c r="Y293" s="74"/>
      <c r="Z293" s="76"/>
    </row>
    <row r="294" spans="2:26" s="71" customFormat="1" ht="15.95" hidden="1" customHeight="1" thickTop="1" thickBot="1" x14ac:dyDescent="0.3">
      <c r="B294" s="76"/>
      <c r="C294" s="72">
        <v>9900001639</v>
      </c>
      <c r="D294" s="125">
        <f t="shared" si="40"/>
        <v>1639</v>
      </c>
      <c r="E294" s="193" t="s">
        <v>124</v>
      </c>
      <c r="F294" s="193" t="s">
        <v>86</v>
      </c>
      <c r="G294" s="294">
        <v>0.12</v>
      </c>
      <c r="H294" s="285">
        <f t="shared" ca="1" si="38"/>
        <v>0</v>
      </c>
      <c r="I294" s="194">
        <f t="shared" ca="1" si="39"/>
        <v>0</v>
      </c>
      <c r="J294" s="69">
        <f>SUMIF(Data!$H$2:$H$10178,$C294,Data!$D$2:$D$10178)</f>
        <v>0</v>
      </c>
      <c r="K294" s="69">
        <f>SUMIF(Data!$H$2:$H$10178,$C294,Data!$J$2:$J$10178)</f>
        <v>0</v>
      </c>
      <c r="L294" s="69">
        <f>SUMIF(Data!$K$2:$K$10178,$C294,Data!$M$2:$M$10178)</f>
        <v>0</v>
      </c>
      <c r="M294" s="69">
        <f>SUMIF(Data!$N$2:$N$10178,$C294,Data!$P$2:$P$10178)</f>
        <v>0</v>
      </c>
      <c r="N294" s="69">
        <f ca="1">SUMIF(Data!$Q$2:$R$10178,$C294,Data!$S$2:$S$10178)</f>
        <v>0</v>
      </c>
      <c r="O294" s="69">
        <f ca="1">SUMIF(Data!$T$2:$U$10178,$C294,Data!$V$2:$V$10178)</f>
        <v>0</v>
      </c>
      <c r="P294" s="69">
        <f>SUMIF(Data!$W$2:$W$10178,$C294,Data!$Y$2:$Y$10178)</f>
        <v>0</v>
      </c>
      <c r="Q294" s="69"/>
      <c r="R294" s="73"/>
      <c r="S294" s="119"/>
      <c r="T294" s="76"/>
      <c r="U294" s="142"/>
      <c r="V294" s="73"/>
      <c r="W294" s="73"/>
      <c r="X294" s="73"/>
      <c r="Y294" s="74"/>
      <c r="Z294" s="76"/>
    </row>
    <row r="295" spans="2:26" s="71" customFormat="1" ht="15.95" hidden="1" customHeight="1" thickTop="1" thickBot="1" x14ac:dyDescent="0.3">
      <c r="B295" s="76"/>
      <c r="C295" s="72">
        <v>9900001640</v>
      </c>
      <c r="D295" s="125">
        <f t="shared" si="40"/>
        <v>1640</v>
      </c>
      <c r="E295" s="193" t="s">
        <v>124</v>
      </c>
      <c r="F295" s="193" t="s">
        <v>86</v>
      </c>
      <c r="G295" s="294">
        <v>1.44</v>
      </c>
      <c r="H295" s="285">
        <f t="shared" ca="1" si="38"/>
        <v>0</v>
      </c>
      <c r="I295" s="194">
        <f t="shared" ca="1" si="39"/>
        <v>0</v>
      </c>
      <c r="J295" s="69">
        <f>SUMIF(Data!$H$2:$H$10178,$C295,Data!$D$2:$D$10178)</f>
        <v>0</v>
      </c>
      <c r="K295" s="69">
        <f>SUMIF(Data!$H$2:$H$10178,#REF!,Data!$J$2:$J$10178)</f>
        <v>0</v>
      </c>
      <c r="L295" s="69">
        <f>SUMIF(Data!$K$2:$K$10178,#REF!,Data!$M$2:$M$10178)</f>
        <v>0</v>
      </c>
      <c r="M295" s="69">
        <f>SUMIF(Data!$N$2:$N$10178,#REF!,Data!$P$2:$P$10178)</f>
        <v>0</v>
      </c>
      <c r="N295" s="69">
        <f ca="1">SUMIF(Data!$Q$2:$R$10178,#REF!,Data!$S$2:$S$10178)</f>
        <v>0</v>
      </c>
      <c r="O295" s="69">
        <f ca="1">SUMIF(Data!$T$2:$U$10178,#REF!,Data!$V$2:$V$10178)</f>
        <v>0</v>
      </c>
      <c r="P295" s="69">
        <f>SUMIF(Data!$W$2:$W$10178,#REF!,Data!$Y$2:$Y$10178)</f>
        <v>0</v>
      </c>
      <c r="Q295" s="69"/>
      <c r="R295" s="73"/>
      <c r="S295" s="119"/>
      <c r="T295" s="76"/>
      <c r="U295" s="142"/>
      <c r="V295" s="73"/>
      <c r="W295" s="73"/>
      <c r="X295" s="73"/>
      <c r="Y295" s="74"/>
      <c r="Z295" s="76"/>
    </row>
    <row r="296" spans="2:26" s="71" customFormat="1" ht="15.95" hidden="1" customHeight="1" thickTop="1" thickBot="1" x14ac:dyDescent="0.3">
      <c r="B296" s="76"/>
      <c r="C296" s="72">
        <v>9900001642</v>
      </c>
      <c r="D296" s="125">
        <f t="shared" si="40"/>
        <v>1642</v>
      </c>
      <c r="E296" s="193" t="s">
        <v>172</v>
      </c>
      <c r="F296" s="193" t="s">
        <v>86</v>
      </c>
      <c r="G296" s="294">
        <v>0.42</v>
      </c>
      <c r="H296" s="285">
        <f t="shared" ca="1" si="38"/>
        <v>0</v>
      </c>
      <c r="I296" s="194">
        <f t="shared" ca="1" si="39"/>
        <v>0</v>
      </c>
      <c r="J296" s="69">
        <f>SUMIF(Data!$H$2:$H$10178,$C296,Data!$D$2:$D$10178)</f>
        <v>0</v>
      </c>
      <c r="K296" s="69">
        <f>SUMIF(Data!$H$2:$H$10178,$C295,Data!$J$2:$J$10178)</f>
        <v>0</v>
      </c>
      <c r="L296" s="69">
        <f>SUMIF(Data!$K$2:$K$10178,$C295,Data!$M$2:$M$10178)</f>
        <v>0</v>
      </c>
      <c r="M296" s="69">
        <f>SUMIF(Data!$N$2:$N$10178,$C295,Data!$P$2:$P$10178)</f>
        <v>0</v>
      </c>
      <c r="N296" s="69">
        <f ca="1">SUMIF(Data!$Q$2:$R$10178,$C295,Data!$S$2:$S$10178)</f>
        <v>0</v>
      </c>
      <c r="O296" s="69">
        <f ca="1">SUMIF(Data!$T$2:$U$10178,$C295,Data!$V$2:$V$10178)</f>
        <v>0</v>
      </c>
      <c r="P296" s="69">
        <f>SUMIF(Data!$W$2:$W$10178,$C295,Data!$Y$2:$Y$10178)</f>
        <v>0</v>
      </c>
      <c r="Q296" s="69"/>
      <c r="R296" s="73"/>
      <c r="S296" s="119"/>
      <c r="T296" s="76"/>
      <c r="U296" s="142"/>
      <c r="V296" s="73"/>
      <c r="W296" s="73"/>
      <c r="X296" s="73"/>
      <c r="Y296" s="74"/>
      <c r="Z296" s="76"/>
    </row>
    <row r="297" spans="2:26" s="71" customFormat="1" ht="15.95" hidden="1" customHeight="1" thickTop="1" thickBot="1" x14ac:dyDescent="0.3">
      <c r="B297" s="76"/>
      <c r="C297" s="72">
        <v>9900001644</v>
      </c>
      <c r="D297" s="125">
        <f t="shared" si="40"/>
        <v>1644</v>
      </c>
      <c r="E297" s="193" t="s">
        <v>105</v>
      </c>
      <c r="F297" s="193" t="s">
        <v>55</v>
      </c>
      <c r="G297" s="294">
        <v>2.4</v>
      </c>
      <c r="H297" s="285">
        <f t="shared" ca="1" si="38"/>
        <v>0</v>
      </c>
      <c r="I297" s="194">
        <f t="shared" ca="1" si="39"/>
        <v>0</v>
      </c>
      <c r="J297" s="69">
        <f>SUMIF(Data!$H$2:$H$10178,$C297,Data!$D$2:$D$10178)</f>
        <v>0</v>
      </c>
      <c r="K297" s="69">
        <f>SUMIF(Data!$H$2:$H$10178,$C297,Data!$J$2:$J$10178)</f>
        <v>0</v>
      </c>
      <c r="L297" s="69">
        <f>SUMIF(Data!$K$2:$K$10178,$C297,Data!$M$2:$M$10178)</f>
        <v>0</v>
      </c>
      <c r="M297" s="69">
        <f>SUMIF(Data!$N$2:$N$10178,$C297,Data!$P$2:$P$10178)</f>
        <v>0</v>
      </c>
      <c r="N297" s="69">
        <f ca="1">SUMIF(Data!$Q$2:$R$10178,$C297,Data!$S$2:$S$10178)</f>
        <v>0</v>
      </c>
      <c r="O297" s="69">
        <f ca="1">SUMIF(Data!$T$2:$U$10178,$C297,Data!$V$2:$V$10178)</f>
        <v>0</v>
      </c>
      <c r="P297" s="69">
        <f>SUMIF(Data!$W$2:$W$10178,$C297,Data!$Y$2:$Y$10178)</f>
        <v>0</v>
      </c>
      <c r="Q297" s="69"/>
      <c r="R297" s="73"/>
      <c r="S297" s="119"/>
      <c r="T297" s="76"/>
      <c r="U297" s="142"/>
      <c r="V297" s="73"/>
      <c r="W297" s="73"/>
      <c r="X297" s="73"/>
      <c r="Y297" s="74"/>
      <c r="Z297" s="76"/>
    </row>
    <row r="298" spans="2:26" s="71" customFormat="1" ht="15.95" hidden="1" customHeight="1" thickTop="1" thickBot="1" x14ac:dyDescent="0.3">
      <c r="B298" s="76"/>
      <c r="C298" s="72">
        <v>9900001645</v>
      </c>
      <c r="D298" s="125">
        <f t="shared" si="40"/>
        <v>1645</v>
      </c>
      <c r="E298" s="193" t="s">
        <v>105</v>
      </c>
      <c r="F298" s="193" t="s">
        <v>55</v>
      </c>
      <c r="G298" s="294">
        <v>5.0999999999999996</v>
      </c>
      <c r="H298" s="285">
        <f t="shared" ca="1" si="38"/>
        <v>0</v>
      </c>
      <c r="I298" s="194">
        <f t="shared" ca="1" si="39"/>
        <v>0</v>
      </c>
      <c r="J298" s="69">
        <f>SUMIF(Data!$H$2:$H$10178,$C298,Data!$D$2:$D$10178)</f>
        <v>0</v>
      </c>
      <c r="K298" s="69">
        <f>SUMIF(Data!$H$2:$H$10178,$C298,Data!$J$2:$J$10178)</f>
        <v>0</v>
      </c>
      <c r="L298" s="69">
        <f>SUMIF(Data!$K$2:$K$10178,$C298,Data!$M$2:$M$10178)</f>
        <v>0</v>
      </c>
      <c r="M298" s="69">
        <f>SUMIF(Data!$N$2:$N$10178,$C298,Data!$P$2:$P$10178)</f>
        <v>0</v>
      </c>
      <c r="N298" s="69">
        <f ca="1">SUMIF(Data!$Q$2:$R$10178,$C298,Data!$S$2:$S$10178)</f>
        <v>0</v>
      </c>
      <c r="O298" s="69">
        <f ca="1">SUMIF(Data!$T$2:$U$10178,$C298,Data!$V$2:$V$10178)</f>
        <v>0</v>
      </c>
      <c r="P298" s="69">
        <f>SUMIF(Data!$W$2:$W$10178,$C298,Data!$Y$2:$Y$10178)</f>
        <v>0</v>
      </c>
      <c r="Q298" s="69"/>
      <c r="R298" s="73"/>
      <c r="S298" s="119"/>
      <c r="T298" s="76"/>
      <c r="U298" s="142"/>
      <c r="V298" s="73"/>
      <c r="W298" s="73"/>
      <c r="X298" s="73"/>
      <c r="Y298" s="74"/>
      <c r="Z298" s="76"/>
    </row>
    <row r="299" spans="2:26" s="71" customFormat="1" ht="15.95" hidden="1" customHeight="1" thickTop="1" thickBot="1" x14ac:dyDescent="0.3">
      <c r="B299" s="76"/>
      <c r="C299" s="72">
        <v>9900001646</v>
      </c>
      <c r="D299" s="125">
        <f t="shared" si="40"/>
        <v>1646</v>
      </c>
      <c r="E299" s="193" t="s">
        <v>105</v>
      </c>
      <c r="F299" s="193" t="s">
        <v>55</v>
      </c>
      <c r="G299" s="294">
        <v>2.1</v>
      </c>
      <c r="H299" s="285">
        <f t="shared" ca="1" si="38"/>
        <v>0</v>
      </c>
      <c r="I299" s="194">
        <f t="shared" ca="1" si="39"/>
        <v>0</v>
      </c>
      <c r="J299" s="69">
        <f>SUMIF(Data!$H$2:$H$10178,$C299,Data!$D$2:$D$10178)</f>
        <v>0</v>
      </c>
      <c r="K299" s="69">
        <f>SUMIF(Data!$H$2:$H$10178,$C299,Data!$J$2:$J$10178)</f>
        <v>0</v>
      </c>
      <c r="L299" s="69">
        <f>SUMIF(Data!$K$2:$K$10178,$C299,Data!$M$2:$M$10178)</f>
        <v>0</v>
      </c>
      <c r="M299" s="69">
        <f>SUMIF(Data!$N$2:$N$10178,$C299,Data!$P$2:$P$10178)</f>
        <v>0</v>
      </c>
      <c r="N299" s="69">
        <f ca="1">SUMIF(Data!$Q$2:$R$10178,$C299,Data!$S$2:$S$10178)</f>
        <v>0</v>
      </c>
      <c r="O299" s="69">
        <f ca="1">SUMIF(Data!$T$2:$U$10178,$C299,Data!$V$2:$V$10178)</f>
        <v>0</v>
      </c>
      <c r="P299" s="69">
        <f>SUMIF(Data!$W$2:$W$10178,$C299,Data!$Y$2:$Y$10178)</f>
        <v>0</v>
      </c>
      <c r="Q299" s="69"/>
      <c r="R299" s="73"/>
      <c r="S299" s="119"/>
      <c r="T299" s="76"/>
      <c r="U299" s="142"/>
      <c r="V299" s="73"/>
      <c r="W299" s="73"/>
      <c r="X299" s="73"/>
      <c r="Y299" s="74"/>
      <c r="Z299" s="76"/>
    </row>
    <row r="300" spans="2:26" s="71" customFormat="1" ht="15.95" hidden="1" customHeight="1" thickTop="1" thickBot="1" x14ac:dyDescent="0.3">
      <c r="B300" s="76"/>
      <c r="C300" s="72">
        <v>9900001652</v>
      </c>
      <c r="D300" s="125">
        <f t="shared" si="40"/>
        <v>1652</v>
      </c>
      <c r="E300" s="193" t="s">
        <v>124</v>
      </c>
      <c r="F300" s="193" t="s">
        <v>86</v>
      </c>
      <c r="G300" s="294">
        <v>1.3</v>
      </c>
      <c r="H300" s="285">
        <f t="shared" ca="1" si="38"/>
        <v>0</v>
      </c>
      <c r="I300" s="194">
        <f t="shared" ca="1" si="39"/>
        <v>0</v>
      </c>
      <c r="J300" s="69">
        <f>SUMIF(Data!$H$2:$H$10178,$C300,Data!$D$2:$D$10178)</f>
        <v>0</v>
      </c>
      <c r="K300" s="69">
        <f>SUMIF(Data!$H$2:$H$10178,$C300,Data!$J$2:$J$10178)</f>
        <v>0</v>
      </c>
      <c r="L300" s="69">
        <f>SUMIF(Data!$K$2:$K$10178,$C300,Data!$M$2:$M$10178)</f>
        <v>0</v>
      </c>
      <c r="M300" s="69">
        <f>SUMIF(Data!$N$2:$N$10178,$C300,Data!$P$2:$P$10178)</f>
        <v>0</v>
      </c>
      <c r="N300" s="69">
        <f ca="1">SUMIF(Data!$Q$2:$R$10178,$C300,Data!$S$2:$S$10178)</f>
        <v>0</v>
      </c>
      <c r="O300" s="69">
        <f ca="1">SUMIF(Data!$T$2:$U$10178,$C300,Data!$V$2:$V$10178)</f>
        <v>0</v>
      </c>
      <c r="P300" s="69">
        <f>SUMIF(Data!$W$2:$W$10178,$C300,Data!$Y$2:$Y$10178)</f>
        <v>0</v>
      </c>
      <c r="Q300" s="69"/>
      <c r="R300" s="73"/>
      <c r="S300" s="119"/>
      <c r="T300" s="76"/>
      <c r="U300" s="142"/>
      <c r="V300" s="73"/>
      <c r="W300" s="73"/>
      <c r="X300" s="73"/>
      <c r="Y300" s="74"/>
      <c r="Z300" s="76"/>
    </row>
    <row r="301" spans="2:26" s="71" customFormat="1" ht="15.95" hidden="1" customHeight="1" thickTop="1" thickBot="1" x14ac:dyDescent="0.3">
      <c r="B301" s="76"/>
      <c r="C301" s="72">
        <v>9900001654</v>
      </c>
      <c r="D301" s="125">
        <f t="shared" si="40"/>
        <v>1654</v>
      </c>
      <c r="E301" s="193" t="s">
        <v>105</v>
      </c>
      <c r="F301" s="193" t="s">
        <v>55</v>
      </c>
      <c r="G301" s="294">
        <v>2.8</v>
      </c>
      <c r="H301" s="285">
        <f t="shared" ca="1" si="38"/>
        <v>0</v>
      </c>
      <c r="I301" s="194">
        <f t="shared" ca="1" si="39"/>
        <v>0</v>
      </c>
      <c r="J301" s="69">
        <f>SUMIF(Data!$H$2:$H$10178,$C301,Data!$D$2:$D$10178)</f>
        <v>0</v>
      </c>
      <c r="K301" s="69">
        <f>SUMIF(Data!$H$2:$H$10178,$C301,Data!$J$2:$J$10178)</f>
        <v>0</v>
      </c>
      <c r="L301" s="69">
        <f>SUMIF(Data!$K$2:$K$10178,$C301,Data!$M$2:$M$10178)</f>
        <v>0</v>
      </c>
      <c r="M301" s="69">
        <f>SUMIF(Data!$N$2:$N$10178,$C301,Data!$P$2:$P$10178)</f>
        <v>0</v>
      </c>
      <c r="N301" s="69">
        <f ca="1">SUMIF(Data!$Q$2:$R$10178,$C301,Data!$S$2:$S$10178)</f>
        <v>0</v>
      </c>
      <c r="O301" s="69">
        <f ca="1">SUMIF(Data!$T$2:$U$10178,$C301,Data!$V$2:$V$10178)</f>
        <v>0</v>
      </c>
      <c r="P301" s="69">
        <f>SUMIF(Data!$W$2:$W$10178,$C301,Data!$Y$2:$Y$10178)</f>
        <v>0</v>
      </c>
      <c r="Q301" s="69"/>
      <c r="R301" s="73"/>
      <c r="S301" s="119"/>
      <c r="T301" s="76"/>
      <c r="U301" s="142"/>
      <c r="V301" s="73"/>
      <c r="W301" s="73"/>
      <c r="X301" s="73"/>
      <c r="Y301" s="74"/>
      <c r="Z301" s="76"/>
    </row>
    <row r="302" spans="2:26" s="71" customFormat="1" ht="15.95" hidden="1" customHeight="1" thickTop="1" thickBot="1" x14ac:dyDescent="0.3">
      <c r="B302" s="76"/>
      <c r="C302" s="72">
        <v>9900001698</v>
      </c>
      <c r="D302" s="125">
        <f t="shared" si="40"/>
        <v>1698</v>
      </c>
      <c r="E302" s="193" t="s">
        <v>173</v>
      </c>
      <c r="F302" s="193" t="s">
        <v>86</v>
      </c>
      <c r="G302" s="294">
        <v>0.9</v>
      </c>
      <c r="H302" s="285">
        <f t="shared" ca="1" si="38"/>
        <v>0</v>
      </c>
      <c r="I302" s="194">
        <f t="shared" ca="1" si="39"/>
        <v>0</v>
      </c>
      <c r="J302" s="69">
        <f>SUMIF(Data!$H$2:$H$10178,$C302,Data!$D$2:$D$10178)</f>
        <v>0</v>
      </c>
      <c r="K302" s="69">
        <f>SUMIF(Data!$H$2:$H$10178,$C302,Data!$J$2:$J$10178)</f>
        <v>0</v>
      </c>
      <c r="L302" s="69">
        <f>SUMIF(Data!$K$2:$K$10178,$C302,Data!$M$2:$M$10178)</f>
        <v>0</v>
      </c>
      <c r="M302" s="69">
        <f>SUMIF(Data!$N$2:$N$10178,$C302,Data!$P$2:$P$10178)</f>
        <v>0</v>
      </c>
      <c r="N302" s="69">
        <f ca="1">SUMIF(Data!$Q$2:$R$10178,$C302,Data!$S$2:$S$10178)</f>
        <v>0</v>
      </c>
      <c r="O302" s="69">
        <f ca="1">SUMIF(Data!$T$2:$U$10178,$C302,Data!$V$2:$V$10178)</f>
        <v>0</v>
      </c>
      <c r="P302" s="69">
        <f>SUMIF(Data!$W$2:$W$10178,$C302,Data!$Y$2:$Y$10178)</f>
        <v>0</v>
      </c>
      <c r="Q302" s="69"/>
      <c r="R302" s="73"/>
      <c r="S302" s="119"/>
      <c r="T302" s="76"/>
      <c r="U302" s="142"/>
      <c r="V302" s="73"/>
      <c r="W302" s="73"/>
      <c r="X302" s="73"/>
      <c r="Y302" s="74"/>
      <c r="Z302" s="76"/>
    </row>
    <row r="303" spans="2:26" s="71" customFormat="1" ht="15.95" hidden="1" customHeight="1" thickTop="1" thickBot="1" x14ac:dyDescent="0.3">
      <c r="B303" s="76"/>
      <c r="C303" s="72">
        <v>9900001705</v>
      </c>
      <c r="D303" s="125">
        <f t="shared" si="40"/>
        <v>1705</v>
      </c>
      <c r="E303" s="193" t="s">
        <v>107</v>
      </c>
      <c r="F303" s="193" t="s">
        <v>104</v>
      </c>
      <c r="G303" s="294">
        <v>10</v>
      </c>
      <c r="H303" s="285">
        <f t="shared" ca="1" si="38"/>
        <v>0</v>
      </c>
      <c r="I303" s="194">
        <f t="shared" ca="1" si="39"/>
        <v>0</v>
      </c>
      <c r="J303" s="69">
        <f>SUMIF(Data!$H$2:$H$10178,$C303,Data!$D$2:$D$10178)</f>
        <v>0</v>
      </c>
      <c r="K303" s="69">
        <f>SUMIF(Data!$H$2:$H$10178,$C303,Data!$J$2:$J$10178)</f>
        <v>0</v>
      </c>
      <c r="L303" s="69">
        <f>SUMIF(Data!$K$2:$K$10178,$C303,Data!$M$2:$M$10178)</f>
        <v>0</v>
      </c>
      <c r="M303" s="69">
        <f>SUMIF(Data!$N$2:$N$10178,$C303,Data!$P$2:$P$10178)</f>
        <v>0</v>
      </c>
      <c r="N303" s="69">
        <f ca="1">SUMIF(Data!$Q$2:$R$10178,$C303,Data!$S$2:$S$10178)</f>
        <v>0</v>
      </c>
      <c r="O303" s="69">
        <f ca="1">SUMIF(Data!$T$2:$U$10178,$C303,Data!$V$2:$V$10178)</f>
        <v>0</v>
      </c>
      <c r="P303" s="69">
        <f>SUMIF(Data!$W$2:$W$10178,$C303,Data!$Y$2:$Y$10178)</f>
        <v>0</v>
      </c>
      <c r="Q303" s="69"/>
      <c r="R303" s="73"/>
      <c r="S303" s="119"/>
      <c r="T303" s="76"/>
      <c r="U303" s="142"/>
      <c r="V303" s="73"/>
      <c r="W303" s="73"/>
      <c r="X303" s="73"/>
      <c r="Y303" s="74"/>
      <c r="Z303" s="76"/>
    </row>
    <row r="304" spans="2:26" s="71" customFormat="1" ht="15.95" hidden="1" customHeight="1" thickTop="1" thickBot="1" x14ac:dyDescent="0.3">
      <c r="B304" s="76"/>
      <c r="C304" s="72">
        <v>9900001715</v>
      </c>
      <c r="D304" s="125">
        <f t="shared" si="40"/>
        <v>1715</v>
      </c>
      <c r="E304" s="193" t="s">
        <v>107</v>
      </c>
      <c r="F304" s="193" t="s">
        <v>104</v>
      </c>
      <c r="G304" s="294">
        <v>1.3</v>
      </c>
      <c r="H304" s="285">
        <f t="shared" ref="H304" ca="1" si="41">G304*I304</f>
        <v>0</v>
      </c>
      <c r="I304" s="194">
        <f t="shared" ref="I304" ca="1" si="42">SUM(J304:P304)</f>
        <v>0</v>
      </c>
      <c r="J304" s="69">
        <f>SUMIF(Data!$H$2:$H$10178,$C304,Data!$D$2:$D$10178)</f>
        <v>0</v>
      </c>
      <c r="K304" s="69">
        <f>SUMIF(Data!$H$2:$H$10178,$C304,Data!$J$2:$J$10178)</f>
        <v>0</v>
      </c>
      <c r="L304" s="69">
        <f>SUMIF(Data!$K$2:$K$10178,$C304,Data!$M$2:$M$10178)</f>
        <v>0</v>
      </c>
      <c r="M304" s="69">
        <f>SUMIF(Data!$N$2:$N$10178,$C304,Data!$P$2:$P$10178)</f>
        <v>0</v>
      </c>
      <c r="N304" s="69">
        <f ca="1">SUMIF(Data!$Q$2:$R$10178,$C304,Data!$S$2:$S$10178)</f>
        <v>0</v>
      </c>
      <c r="O304" s="69">
        <f ca="1">SUMIF(Data!$T$2:$U$10178,$C304,Data!$V$2:$V$10178)</f>
        <v>0</v>
      </c>
      <c r="P304" s="69">
        <f>SUMIF(Data!$W$2:$W$10178,$C304,Data!$Y$2:$Y$10178)</f>
        <v>0</v>
      </c>
      <c r="Q304" s="69"/>
      <c r="R304" s="73"/>
      <c r="S304" s="119"/>
      <c r="T304" s="76"/>
      <c r="U304" s="142"/>
      <c r="V304" s="73"/>
      <c r="W304" s="73"/>
      <c r="X304" s="73"/>
      <c r="Y304" s="74"/>
      <c r="Z304" s="76"/>
    </row>
    <row r="305" spans="2:26" s="71" customFormat="1" ht="15.95" hidden="1" customHeight="1" thickTop="1" thickBot="1" x14ac:dyDescent="0.3">
      <c r="B305" s="76"/>
      <c r="C305" s="72">
        <v>9900001716</v>
      </c>
      <c r="D305" s="125">
        <f t="shared" ref="D305:D310" si="43">C305-9900000000</f>
        <v>1716</v>
      </c>
      <c r="E305" s="193" t="s">
        <v>107</v>
      </c>
      <c r="F305" s="193" t="s">
        <v>104</v>
      </c>
      <c r="G305" s="294">
        <v>1</v>
      </c>
      <c r="H305" s="285">
        <f t="shared" ref="H305:H306" ca="1" si="44">G305*I305</f>
        <v>0</v>
      </c>
      <c r="I305" s="194">
        <f t="shared" ref="I305:I306" ca="1" si="45">SUM(J305:P305)</f>
        <v>0</v>
      </c>
      <c r="J305" s="69">
        <f>SUMIF(Data!$H$2:$H$10178,$C305,Data!$D$2:$D$10178)</f>
        <v>0</v>
      </c>
      <c r="K305" s="69">
        <f>SUMIF(Data!$H$2:$H$10178,$C305,Data!$J$2:$J$10178)</f>
        <v>0</v>
      </c>
      <c r="L305" s="69">
        <f>SUMIF(Data!$K$2:$K$10178,$C305,Data!$M$2:$M$10178)</f>
        <v>0</v>
      </c>
      <c r="M305" s="69">
        <f>SUMIF(Data!$N$2:$N$10178,$C305,Data!$P$2:$P$10178)</f>
        <v>0</v>
      </c>
      <c r="N305" s="69">
        <f ca="1">SUMIF(Data!$Q$2:$R$10178,$C305,Data!$S$2:$S$10178)</f>
        <v>0</v>
      </c>
      <c r="O305" s="69">
        <f ca="1">SUMIF(Data!$T$2:$U$10178,$C305,Data!$V$2:$V$10178)</f>
        <v>0</v>
      </c>
      <c r="P305" s="69">
        <f>SUMIF(Data!$W$2:$W$10178,$C305,Data!$Y$2:$Y$10178)</f>
        <v>0</v>
      </c>
      <c r="Q305" s="69"/>
      <c r="R305" s="73"/>
      <c r="S305" s="119"/>
      <c r="T305" s="76"/>
      <c r="U305" s="142"/>
      <c r="V305" s="73"/>
      <c r="W305" s="73"/>
      <c r="X305" s="73"/>
      <c r="Y305" s="74"/>
      <c r="Z305" s="76"/>
    </row>
    <row r="306" spans="2:26" s="71" customFormat="1" ht="15.95" hidden="1" customHeight="1" thickTop="1" thickBot="1" x14ac:dyDescent="0.3">
      <c r="B306" s="76"/>
      <c r="C306" s="72">
        <v>9900001717</v>
      </c>
      <c r="D306" s="125">
        <f t="shared" si="43"/>
        <v>1717</v>
      </c>
      <c r="E306" s="193" t="s">
        <v>107</v>
      </c>
      <c r="F306" s="193" t="s">
        <v>104</v>
      </c>
      <c r="G306" s="294">
        <v>5.6529999999999996</v>
      </c>
      <c r="H306" s="285">
        <f t="shared" ca="1" si="44"/>
        <v>0</v>
      </c>
      <c r="I306" s="194">
        <f t="shared" ca="1" si="45"/>
        <v>0</v>
      </c>
      <c r="J306" s="69">
        <f>SUMIF(Data!$H$2:$H$10178,$C306,Data!$D$2:$D$10178)</f>
        <v>0</v>
      </c>
      <c r="K306" s="69">
        <f>SUMIF(Data!$H$2:$H$10178,$C306,Data!$J$2:$J$10178)</f>
        <v>0</v>
      </c>
      <c r="L306" s="69">
        <f>SUMIF(Data!$K$2:$K$10178,$C306,Data!$M$2:$M$10178)</f>
        <v>0</v>
      </c>
      <c r="M306" s="69">
        <f>SUMIF(Data!$N$2:$N$10178,$C306,Data!$P$2:$P$10178)</f>
        <v>0</v>
      </c>
      <c r="N306" s="69">
        <f ca="1">SUMIF(Data!$Q$2:$R$10178,$C306,Data!$S$2:$S$10178)</f>
        <v>0</v>
      </c>
      <c r="O306" s="69">
        <f ca="1">SUMIF(Data!$T$2:$U$10178,$C306,Data!$V$2:$V$10178)</f>
        <v>0</v>
      </c>
      <c r="P306" s="69">
        <f>SUMIF(Data!$W$2:$W$10178,$C306,Data!$Y$2:$Y$10178)</f>
        <v>0</v>
      </c>
      <c r="Q306" s="69"/>
      <c r="R306" s="73"/>
      <c r="S306" s="119"/>
      <c r="T306" s="76"/>
      <c r="U306" s="142"/>
      <c r="V306" s="73"/>
      <c r="W306" s="73"/>
      <c r="X306" s="73"/>
      <c r="Y306" s="74"/>
      <c r="Z306" s="76"/>
    </row>
    <row r="307" spans="2:26" s="71" customFormat="1" ht="15.95" hidden="1" customHeight="1" thickTop="1" thickBot="1" x14ac:dyDescent="0.3">
      <c r="B307" s="76"/>
      <c r="C307" s="72">
        <v>9900001718</v>
      </c>
      <c r="D307" s="125">
        <f t="shared" ref="D307" si="46">C307-9900000000</f>
        <v>1718</v>
      </c>
      <c r="E307" s="193" t="s">
        <v>107</v>
      </c>
      <c r="F307" s="193" t="s">
        <v>104</v>
      </c>
      <c r="G307" s="294">
        <v>5.3609999999999998</v>
      </c>
      <c r="H307" s="285">
        <f t="shared" ref="H307" ca="1" si="47">G307*I307</f>
        <v>0</v>
      </c>
      <c r="I307" s="194">
        <f t="shared" ref="I307" ca="1" si="48">SUM(J307:P307)</f>
        <v>0</v>
      </c>
      <c r="J307" s="69">
        <f>SUMIF(Data!$H$2:$H$10178,$C307,Data!$D$2:$D$10178)</f>
        <v>0</v>
      </c>
      <c r="K307" s="69">
        <f>SUMIF(Data!$H$2:$H$10178,$C307,Data!$J$2:$J$10178)</f>
        <v>0</v>
      </c>
      <c r="L307" s="69">
        <f>SUMIF(Data!$K$2:$K$10178,$C307,Data!$M$2:$M$10178)</f>
        <v>0</v>
      </c>
      <c r="M307" s="69">
        <f>SUMIF(Data!$N$2:$N$10178,$C307,Data!$P$2:$P$10178)</f>
        <v>0</v>
      </c>
      <c r="N307" s="69">
        <f ca="1">SUMIF(Data!$Q$2:$R$10178,$C307,Data!$S$2:$S$10178)</f>
        <v>0</v>
      </c>
      <c r="O307" s="69">
        <f ca="1">SUMIF(Data!$T$2:$U$10178,$C307,Data!$V$2:$V$10178)</f>
        <v>0</v>
      </c>
      <c r="P307" s="69">
        <f>SUMIF(Data!$W$2:$W$10178,$C307,Data!$Y$2:$Y$10178)</f>
        <v>0</v>
      </c>
      <c r="Q307" s="69"/>
      <c r="R307" s="73"/>
      <c r="S307" s="119"/>
      <c r="T307" s="76"/>
      <c r="U307" s="142"/>
      <c r="V307" s="73"/>
      <c r="W307" s="73"/>
      <c r="X307" s="73"/>
      <c r="Y307" s="74"/>
      <c r="Z307" s="76"/>
    </row>
    <row r="308" spans="2:26" s="71" customFormat="1" ht="15.95" hidden="1" customHeight="1" thickTop="1" thickBot="1" x14ac:dyDescent="0.3">
      <c r="B308" s="76"/>
      <c r="C308" s="72">
        <v>9900001719</v>
      </c>
      <c r="D308" s="125">
        <f t="shared" si="43"/>
        <v>1719</v>
      </c>
      <c r="E308" s="193" t="s">
        <v>107</v>
      </c>
      <c r="F308" s="193" t="s">
        <v>104</v>
      </c>
      <c r="G308" s="294">
        <v>2.8</v>
      </c>
      <c r="H308" s="285">
        <f t="shared" ca="1" si="38"/>
        <v>0</v>
      </c>
      <c r="I308" s="194">
        <f t="shared" ca="1" si="39"/>
        <v>0</v>
      </c>
      <c r="J308" s="69">
        <f>SUMIF(Data!$H$2:$H$10178,$C308,Data!$D$2:$D$10178)</f>
        <v>0</v>
      </c>
      <c r="K308" s="69">
        <f>SUMIF(Data!$H$2:$H$10178,$C308,Data!$J$2:$J$10178)</f>
        <v>0</v>
      </c>
      <c r="L308" s="69">
        <f>SUMIF(Data!$K$2:$K$10178,$C308,Data!$M$2:$M$10178)</f>
        <v>0</v>
      </c>
      <c r="M308" s="69">
        <f>SUMIF(Data!$N$2:$N$10178,$C308,Data!$P$2:$P$10178)</f>
        <v>0</v>
      </c>
      <c r="N308" s="69">
        <f ca="1">SUMIF(Data!$Q$2:$R$10178,$C308,Data!$S$2:$S$10178)</f>
        <v>0</v>
      </c>
      <c r="O308" s="69">
        <f ca="1">SUMIF(Data!$T$2:$U$10178,$C308,Data!$V$2:$V$10178)</f>
        <v>0</v>
      </c>
      <c r="P308" s="69">
        <f>SUMIF(Data!$W$2:$W$10178,$C308,Data!$Y$2:$Y$10178)</f>
        <v>0</v>
      </c>
      <c r="Q308" s="69"/>
      <c r="R308" s="73"/>
      <c r="S308" s="119"/>
      <c r="T308" s="76"/>
      <c r="U308" s="142"/>
      <c r="V308" s="73"/>
      <c r="W308" s="73"/>
      <c r="X308" s="73"/>
      <c r="Y308" s="74"/>
      <c r="Z308" s="76"/>
    </row>
    <row r="309" spans="2:26" s="71" customFormat="1" ht="15.95" hidden="1" customHeight="1" thickTop="1" thickBot="1" x14ac:dyDescent="0.3">
      <c r="B309" s="76"/>
      <c r="C309" s="72">
        <v>9900001722</v>
      </c>
      <c r="D309" s="125">
        <f t="shared" si="43"/>
        <v>1722</v>
      </c>
      <c r="E309" s="193" t="s">
        <v>107</v>
      </c>
      <c r="F309" s="193" t="s">
        <v>104</v>
      </c>
      <c r="G309" s="294">
        <v>3.8</v>
      </c>
      <c r="H309" s="285">
        <f t="shared" ref="H309:H312" ca="1" si="49">G309*I309</f>
        <v>0</v>
      </c>
      <c r="I309" s="194">
        <f t="shared" ref="I309:I321" ca="1" si="50">SUM(J309:P309)</f>
        <v>0</v>
      </c>
      <c r="J309" s="69">
        <f>SUMIF(Data!$H$2:$H$10178,$C309,Data!$D$2:$D$10178)</f>
        <v>0</v>
      </c>
      <c r="K309" s="69">
        <f>SUMIF(Data!$H$2:$H$10178,$C309,Data!$J$2:$J$10178)</f>
        <v>0</v>
      </c>
      <c r="L309" s="69">
        <f>SUMIF(Data!$K$2:$K$10178,$C309,Data!$M$2:$M$10178)</f>
        <v>0</v>
      </c>
      <c r="M309" s="69">
        <f>SUMIF(Data!$N$2:$N$10178,$C309,Data!$P$2:$P$10178)</f>
        <v>0</v>
      </c>
      <c r="N309" s="69">
        <f ca="1">SUMIF(Data!$Q$2:$R$10178,$C309,Data!$S$2:$S$10178)</f>
        <v>0</v>
      </c>
      <c r="O309" s="69">
        <f ca="1">SUMIF(Data!$T$2:$U$10178,$C309,Data!$V$2:$V$10178)</f>
        <v>0</v>
      </c>
      <c r="P309" s="69">
        <f>SUMIF(Data!$W$2:$W$10178,$C309,Data!$Y$2:$Y$10178)</f>
        <v>0</v>
      </c>
      <c r="Q309" s="69"/>
      <c r="R309" s="73"/>
      <c r="S309" s="119"/>
      <c r="T309" s="76"/>
      <c r="U309" s="142"/>
      <c r="V309" s="73"/>
      <c r="W309" s="73"/>
      <c r="X309" s="73"/>
      <c r="Y309" s="74"/>
      <c r="Z309" s="76"/>
    </row>
    <row r="310" spans="2:26" s="71" customFormat="1" ht="15.95" hidden="1" customHeight="1" thickTop="1" thickBot="1" x14ac:dyDescent="0.3">
      <c r="B310" s="76"/>
      <c r="C310" s="72">
        <v>9900001723</v>
      </c>
      <c r="D310" s="125">
        <f t="shared" si="43"/>
        <v>1723</v>
      </c>
      <c r="E310" s="193" t="s">
        <v>107</v>
      </c>
      <c r="F310" s="193" t="s">
        <v>104</v>
      </c>
      <c r="G310" s="294">
        <v>4.0999999999999996</v>
      </c>
      <c r="H310" s="285">
        <f t="shared" ca="1" si="49"/>
        <v>0</v>
      </c>
      <c r="I310" s="194">
        <f t="shared" ca="1" si="50"/>
        <v>0</v>
      </c>
      <c r="J310" s="69">
        <f>SUMIF(Data!$H$2:$H$10178,$C310,Data!$D$2:$D$10178)</f>
        <v>0</v>
      </c>
      <c r="K310" s="69">
        <f>SUMIF(Data!$H$2:$H$10178,$C310,Data!$J$2:$J$10178)</f>
        <v>0</v>
      </c>
      <c r="L310" s="69">
        <f>SUMIF(Data!$K$2:$K$10178,$C310,Data!$M$2:$M$10178)</f>
        <v>0</v>
      </c>
      <c r="M310" s="69">
        <f>SUMIF(Data!$N$2:$N$10178,$C310,Data!$P$2:$P$10178)</f>
        <v>0</v>
      </c>
      <c r="N310" s="69">
        <f ca="1">SUMIF(Data!$Q$2:$R$10178,$C310,Data!$S$2:$S$10178)</f>
        <v>0</v>
      </c>
      <c r="O310" s="69">
        <f ca="1">SUMIF(Data!$T$2:$U$10178,$C310,Data!$V$2:$V$10178)</f>
        <v>0</v>
      </c>
      <c r="P310" s="69">
        <f>SUMIF(Data!$W$2:$W$10178,$C310,Data!$Y$2:$Y$10178)</f>
        <v>0</v>
      </c>
      <c r="Q310" s="69"/>
      <c r="R310" s="73"/>
      <c r="S310" s="119"/>
      <c r="T310" s="76"/>
      <c r="U310" s="142"/>
      <c r="V310" s="73"/>
      <c r="W310" s="73"/>
      <c r="X310" s="73"/>
      <c r="Y310" s="74"/>
      <c r="Z310" s="76"/>
    </row>
    <row r="311" spans="2:26" s="71" customFormat="1" ht="15.95" hidden="1" customHeight="1" thickTop="1" thickBot="1" x14ac:dyDescent="0.3">
      <c r="B311" s="76"/>
      <c r="C311" s="72">
        <v>9900001800</v>
      </c>
      <c r="D311" s="125">
        <f t="shared" si="40"/>
        <v>1800</v>
      </c>
      <c r="E311" s="193" t="s">
        <v>103</v>
      </c>
      <c r="F311" s="193" t="s">
        <v>104</v>
      </c>
      <c r="G311" s="294">
        <v>140</v>
      </c>
      <c r="H311" s="285">
        <f t="shared" ca="1" si="49"/>
        <v>0</v>
      </c>
      <c r="I311" s="194">
        <f t="shared" ca="1" si="50"/>
        <v>0</v>
      </c>
      <c r="J311" s="69">
        <f>SUMIF(Data!$H$2:$H$10178,$C311,Data!$D$2:$D$10178)</f>
        <v>0</v>
      </c>
      <c r="K311" s="69">
        <f>SUMIF(Data!$H$2:$H$10178,$C311,Data!$J$2:$J$10178)</f>
        <v>0</v>
      </c>
      <c r="L311" s="69">
        <f>SUMIF(Data!$K$2:$K$10178,$C311,Data!$M$2:$M$10178)</f>
        <v>0</v>
      </c>
      <c r="M311" s="69">
        <f>SUMIF(Data!$N$2:$N$10178,$C311,Data!$P$2:$P$10178)</f>
        <v>0</v>
      </c>
      <c r="N311" s="69">
        <f ca="1">SUMIF(Data!$Q$2:$R$10178,$C311,Data!$S$2:$S$10178)</f>
        <v>0</v>
      </c>
      <c r="O311" s="69">
        <f ca="1">SUMIF(Data!$T$2:$U$10178,$C311,Data!$V$2:$V$10178)</f>
        <v>0</v>
      </c>
      <c r="P311" s="69">
        <f>SUMIF(Data!$W$2:$W$10178,$C311,Data!$Y$2:$Y$10178)</f>
        <v>0</v>
      </c>
      <c r="Q311" s="69"/>
      <c r="R311" s="73"/>
      <c r="S311" s="119"/>
      <c r="T311" s="76"/>
      <c r="U311" s="142"/>
      <c r="V311" s="73"/>
      <c r="W311" s="73"/>
      <c r="X311" s="73"/>
      <c r="Y311" s="74"/>
      <c r="Z311" s="76"/>
    </row>
    <row r="312" spans="2:26" s="71" customFormat="1" ht="15.95" hidden="1" customHeight="1" thickTop="1" thickBot="1" x14ac:dyDescent="0.3">
      <c r="B312" s="76"/>
      <c r="C312" s="72">
        <v>9900001805</v>
      </c>
      <c r="D312" s="125">
        <f t="shared" si="40"/>
        <v>1805</v>
      </c>
      <c r="E312" s="193" t="s">
        <v>124</v>
      </c>
      <c r="F312" s="193" t="s">
        <v>86</v>
      </c>
      <c r="G312" s="294">
        <v>1.4</v>
      </c>
      <c r="H312" s="285">
        <f t="shared" ca="1" si="49"/>
        <v>0</v>
      </c>
      <c r="I312" s="194">
        <f t="shared" ca="1" si="50"/>
        <v>0</v>
      </c>
      <c r="J312" s="69">
        <f>SUMIF(Data!$H$2:$H$10178,$C312,Data!$D$2:$D$10178)</f>
        <v>0</v>
      </c>
      <c r="K312" s="69">
        <f>SUMIF(Data!$H$2:$H$10178,$C312,Data!$J$2:$J$10178)</f>
        <v>0</v>
      </c>
      <c r="L312" s="69">
        <f>SUMIF(Data!$K$2:$K$10178,$C312,Data!$M$2:$M$10178)</f>
        <v>0</v>
      </c>
      <c r="M312" s="69">
        <f>SUMIF(Data!$N$2:$N$10178,$C312,Data!$P$2:$P$10178)</f>
        <v>0</v>
      </c>
      <c r="N312" s="69">
        <f ca="1">SUMIF(Data!$Q$2:$R$10178,$C312,Data!$S$2:$S$10178)</f>
        <v>0</v>
      </c>
      <c r="O312" s="69">
        <f ca="1">SUMIF(Data!$T$2:$U$10178,$C312,Data!$V$2:$V$10178)</f>
        <v>0</v>
      </c>
      <c r="P312" s="69">
        <f>SUMIF(Data!$W$2:$W$10178,$C312,Data!$Y$2:$Y$10178)</f>
        <v>0</v>
      </c>
      <c r="Q312" s="69"/>
      <c r="R312" s="73"/>
      <c r="S312" s="119"/>
      <c r="T312" s="76"/>
      <c r="U312" s="142"/>
      <c r="V312" s="73"/>
      <c r="W312" s="73"/>
      <c r="X312" s="73"/>
      <c r="Y312" s="74"/>
      <c r="Z312" s="76"/>
    </row>
    <row r="313" spans="2:26" s="71" customFormat="1" ht="15.95" hidden="1" customHeight="1" thickTop="1" thickBot="1" x14ac:dyDescent="0.3">
      <c r="B313" s="76"/>
      <c r="C313" s="72">
        <v>9900001807</v>
      </c>
      <c r="D313" s="125">
        <f t="shared" ref="D313" si="51">C313-9900000000</f>
        <v>1807</v>
      </c>
      <c r="E313" s="193" t="s">
        <v>124</v>
      </c>
      <c r="F313" s="193" t="s">
        <v>86</v>
      </c>
      <c r="G313" s="294">
        <v>1.0469999999999999</v>
      </c>
      <c r="H313" s="285">
        <f t="shared" ref="H313" ca="1" si="52">G313*I313</f>
        <v>0</v>
      </c>
      <c r="I313" s="194">
        <f t="shared" ref="I313" ca="1" si="53">SUM(J313:P313)</f>
        <v>0</v>
      </c>
      <c r="J313" s="69">
        <f>SUMIF(Data!$H$2:$H$10178,$C313,Data!$D$2:$D$10178)</f>
        <v>0</v>
      </c>
      <c r="K313" s="69">
        <f>SUMIF(Data!$H$2:$H$10178,$C313,Data!$J$2:$J$10178)</f>
        <v>0</v>
      </c>
      <c r="L313" s="69">
        <f>SUMIF(Data!$K$2:$K$10178,$C313,Data!$M$2:$M$10178)</f>
        <v>0</v>
      </c>
      <c r="M313" s="69">
        <f>SUMIF(Data!$N$2:$N$10178,$C313,Data!$P$2:$P$10178)</f>
        <v>0</v>
      </c>
      <c r="N313" s="69">
        <f ca="1">SUMIF(Data!$Q$2:$R$10178,$C313,Data!$S$2:$S$10178)</f>
        <v>0</v>
      </c>
      <c r="O313" s="69">
        <f ca="1">SUMIF(Data!$T$2:$U$10178,$C313,Data!$V$2:$V$10178)</f>
        <v>0</v>
      </c>
      <c r="P313" s="69">
        <f>SUMIF(Data!$W$2:$W$10178,$C313,Data!$Y$2:$Y$10178)</f>
        <v>0</v>
      </c>
      <c r="Q313" s="69"/>
      <c r="R313" s="73"/>
      <c r="S313" s="119"/>
      <c r="T313" s="76"/>
      <c r="U313" s="142"/>
      <c r="V313" s="73"/>
      <c r="W313" s="73"/>
      <c r="X313" s="73"/>
      <c r="Y313" s="74"/>
      <c r="Z313" s="76"/>
    </row>
    <row r="314" spans="2:26" s="71" customFormat="1" ht="15.95" hidden="1" customHeight="1" thickTop="1" thickBot="1" x14ac:dyDescent="0.3">
      <c r="B314" s="76"/>
      <c r="C314" s="72">
        <v>9900001877</v>
      </c>
      <c r="D314" s="125">
        <f t="shared" si="40"/>
        <v>1877</v>
      </c>
      <c r="E314" s="193" t="s">
        <v>103</v>
      </c>
      <c r="F314" s="193" t="s">
        <v>104</v>
      </c>
      <c r="G314" s="294">
        <v>215</v>
      </c>
      <c r="H314" s="285">
        <f t="shared" ca="1" si="38"/>
        <v>0</v>
      </c>
      <c r="I314" s="194">
        <f t="shared" ca="1" si="50"/>
        <v>0</v>
      </c>
      <c r="J314" s="69">
        <f>SUMIF(Data!$H$2:$H$10178,$C314,Data!$D$2:$D$10178)</f>
        <v>0</v>
      </c>
      <c r="K314" s="69">
        <f>SUMIF(Data!$H$2:$H$10178,$C314,Data!$J$2:$J$10178)</f>
        <v>0</v>
      </c>
      <c r="L314" s="69">
        <f>SUMIF(Data!$K$2:$K$10178,$C314,Data!$M$2:$M$10178)</f>
        <v>0</v>
      </c>
      <c r="M314" s="69">
        <f>SUMIF(Data!$N$2:$N$10178,$C314,Data!$P$2:$P$10178)</f>
        <v>0</v>
      </c>
      <c r="N314" s="69">
        <f ca="1">SUMIF(Data!$Q$2:$R$10178,$C314,Data!$S$2:$S$10178)</f>
        <v>0</v>
      </c>
      <c r="O314" s="69">
        <f ca="1">SUMIF(Data!$T$2:$U$10178,$C314,Data!$V$2:$V$10178)</f>
        <v>0</v>
      </c>
      <c r="P314" s="69">
        <f>SUMIF(Data!$W$2:$W$10178,$C314,Data!$Y$2:$Y$10178)</f>
        <v>0</v>
      </c>
      <c r="Q314" s="69"/>
      <c r="R314" s="73"/>
      <c r="S314" s="119"/>
      <c r="T314" s="76"/>
      <c r="U314" s="142"/>
      <c r="V314" s="73"/>
      <c r="W314" s="73"/>
      <c r="X314" s="73"/>
      <c r="Y314" s="74"/>
      <c r="Z314" s="76"/>
    </row>
    <row r="315" spans="2:26" s="71" customFormat="1" ht="15.95" hidden="1" customHeight="1" thickTop="1" thickBot="1" x14ac:dyDescent="0.3">
      <c r="B315" s="76"/>
      <c r="C315" s="72">
        <v>9900001879</v>
      </c>
      <c r="D315" s="125">
        <f t="shared" si="40"/>
        <v>1879</v>
      </c>
      <c r="E315" s="193" t="s">
        <v>174</v>
      </c>
      <c r="F315" s="193" t="s">
        <v>86</v>
      </c>
      <c r="G315" s="294">
        <v>12</v>
      </c>
      <c r="H315" s="285">
        <f t="shared" ca="1" si="38"/>
        <v>0</v>
      </c>
      <c r="I315" s="194">
        <f t="shared" ca="1" si="50"/>
        <v>0</v>
      </c>
      <c r="J315" s="69">
        <f>SUMIF(Data!$H$2:$H$10178,$C315,Data!$D$2:$D$10178)</f>
        <v>0</v>
      </c>
      <c r="K315" s="69">
        <f>SUMIF(Data!$H$2:$H$10178,$C315,Data!$J$2:$J$10178)</f>
        <v>0</v>
      </c>
      <c r="L315" s="69">
        <f>SUMIF(Data!$K$2:$K$10178,$C315,Data!$M$2:$M$10178)</f>
        <v>0</v>
      </c>
      <c r="M315" s="69">
        <f>SUMIF(Data!$N$2:$N$10178,$C315,Data!$P$2:$P$10178)</f>
        <v>0</v>
      </c>
      <c r="N315" s="69">
        <f ca="1">SUMIF(Data!$Q$2:$R$10178,$C315,Data!$S$2:$S$10178)</f>
        <v>0</v>
      </c>
      <c r="O315" s="69">
        <f ca="1">SUMIF(Data!$T$2:$U$10178,$C315,Data!$V$2:$V$10178)</f>
        <v>0</v>
      </c>
      <c r="P315" s="69">
        <f>SUMIF(Data!$W$2:$W$10178,$C315,Data!$Y$2:$Y$10178)</f>
        <v>0</v>
      </c>
      <c r="Q315" s="69"/>
      <c r="R315" s="73"/>
      <c r="S315" s="119"/>
      <c r="T315" s="76"/>
      <c r="U315" s="142"/>
      <c r="V315" s="73"/>
      <c r="W315" s="73"/>
      <c r="X315" s="73"/>
      <c r="Y315" s="74"/>
      <c r="Z315" s="76"/>
    </row>
    <row r="316" spans="2:26" s="71" customFormat="1" ht="15.95" hidden="1" customHeight="1" thickTop="1" thickBot="1" x14ac:dyDescent="0.3">
      <c r="B316" s="76"/>
      <c r="C316" s="72">
        <v>9900001881</v>
      </c>
      <c r="D316" s="125">
        <f t="shared" si="40"/>
        <v>1881</v>
      </c>
      <c r="E316" s="193" t="s">
        <v>175</v>
      </c>
      <c r="F316" s="193" t="s">
        <v>55</v>
      </c>
      <c r="G316" s="294">
        <v>8.5</v>
      </c>
      <c r="H316" s="285">
        <f t="shared" ca="1" si="38"/>
        <v>0</v>
      </c>
      <c r="I316" s="194">
        <f t="shared" ca="1" si="50"/>
        <v>0</v>
      </c>
      <c r="J316" s="69">
        <f>SUMIF(Data!$H$2:$H$10178,$C316,Data!$D$2:$D$10178)</f>
        <v>0</v>
      </c>
      <c r="K316" s="69">
        <f>SUMIF(Data!$H$2:$H$10178,$C316,Data!$J$2:$J$10178)</f>
        <v>0</v>
      </c>
      <c r="L316" s="69">
        <f>SUMIF(Data!$K$2:$K$10178,$C316,Data!$M$2:$M$10178)</f>
        <v>0</v>
      </c>
      <c r="M316" s="69">
        <f>SUMIF(Data!$N$2:$N$10178,$C316,Data!$P$2:$P$10178)</f>
        <v>0</v>
      </c>
      <c r="N316" s="69">
        <f ca="1">SUMIF(Data!$Q$2:$R$10178,$C316,Data!$S$2:$S$10178)</f>
        <v>0</v>
      </c>
      <c r="O316" s="69">
        <f ca="1">SUMIF(Data!$T$2:$U$10178,$C316,Data!$V$2:$V$10178)</f>
        <v>0</v>
      </c>
      <c r="P316" s="69">
        <f>SUMIF(Data!$W$2:$W$10178,$C316,Data!$Y$2:$Y$10178)</f>
        <v>0</v>
      </c>
      <c r="Q316" s="69"/>
      <c r="R316" s="73"/>
      <c r="S316" s="119"/>
      <c r="T316" s="76"/>
      <c r="U316" s="142"/>
      <c r="V316" s="73"/>
      <c r="W316" s="73"/>
      <c r="X316" s="73"/>
      <c r="Y316" s="74"/>
      <c r="Z316" s="76"/>
    </row>
    <row r="317" spans="2:26" s="71" customFormat="1" ht="15.95" hidden="1" customHeight="1" thickTop="1" thickBot="1" x14ac:dyDescent="0.3">
      <c r="B317" s="76"/>
      <c r="C317" s="72">
        <v>9900001882</v>
      </c>
      <c r="D317" s="125">
        <f t="shared" si="40"/>
        <v>1882</v>
      </c>
      <c r="E317" s="193" t="s">
        <v>124</v>
      </c>
      <c r="F317" s="193" t="s">
        <v>86</v>
      </c>
      <c r="G317" s="294">
        <v>7</v>
      </c>
      <c r="H317" s="285">
        <f t="shared" ca="1" si="38"/>
        <v>0</v>
      </c>
      <c r="I317" s="194">
        <f t="shared" ca="1" si="50"/>
        <v>0</v>
      </c>
      <c r="J317" s="69">
        <f>SUMIF(Data!$H$2:$H$10178,$C317,Data!$D$2:$D$10178)</f>
        <v>0</v>
      </c>
      <c r="K317" s="69">
        <f>SUMIF(Data!$H$2:$H$10178,$C317,Data!$J$2:$J$10178)</f>
        <v>0</v>
      </c>
      <c r="L317" s="69">
        <f>SUMIF(Data!$K$2:$K$10178,$C317,Data!$M$2:$M$10178)</f>
        <v>0</v>
      </c>
      <c r="M317" s="69">
        <f>SUMIF(Data!$N$2:$N$10178,$C317,Data!$P$2:$P$10178)</f>
        <v>0</v>
      </c>
      <c r="N317" s="69">
        <f ca="1">SUMIF(Data!$Q$2:$R$10178,$C317,Data!$S$2:$S$10178)</f>
        <v>0</v>
      </c>
      <c r="O317" s="69">
        <f ca="1">SUMIF(Data!$T$2:$U$10178,$C317,Data!$V$2:$V$10178)</f>
        <v>0</v>
      </c>
      <c r="P317" s="69">
        <f>SUMIF(Data!$W$2:$W$10178,$C317,Data!$Y$2:$Y$10178)</f>
        <v>0</v>
      </c>
      <c r="Q317" s="69"/>
      <c r="R317" s="73"/>
      <c r="S317" s="119"/>
      <c r="T317" s="76"/>
      <c r="U317" s="142"/>
      <c r="V317" s="73"/>
      <c r="W317" s="73"/>
      <c r="X317" s="73"/>
      <c r="Y317" s="74"/>
      <c r="Z317" s="76"/>
    </row>
    <row r="318" spans="2:26" s="71" customFormat="1" ht="15.95" hidden="1" customHeight="1" thickTop="1" thickBot="1" x14ac:dyDescent="0.3">
      <c r="B318" s="76"/>
      <c r="C318" s="72">
        <v>9900001883</v>
      </c>
      <c r="D318" s="125">
        <f t="shared" si="40"/>
        <v>1883</v>
      </c>
      <c r="E318" s="193" t="s">
        <v>124</v>
      </c>
      <c r="F318" s="193" t="s">
        <v>86</v>
      </c>
      <c r="G318" s="294">
        <v>7</v>
      </c>
      <c r="H318" s="285">
        <f t="shared" ca="1" si="38"/>
        <v>0</v>
      </c>
      <c r="I318" s="194">
        <f t="shared" ca="1" si="50"/>
        <v>0</v>
      </c>
      <c r="J318" s="69">
        <f>SUMIF(Data!$H$2:$H$10178,$C318,Data!$D$2:$D$10178)</f>
        <v>0</v>
      </c>
      <c r="K318" s="69">
        <f>SUMIF(Data!$H$2:$H$10178,$C318,Data!$J$2:$J$10178)</f>
        <v>0</v>
      </c>
      <c r="L318" s="69">
        <f>SUMIF(Data!$K$2:$K$10178,$C318,Data!$M$2:$M$10178)</f>
        <v>0</v>
      </c>
      <c r="M318" s="69">
        <f>SUMIF(Data!$N$2:$N$10178,$C318,Data!$P$2:$P$10178)</f>
        <v>0</v>
      </c>
      <c r="N318" s="69">
        <f ca="1">SUMIF(Data!$Q$2:$R$10178,$C318,Data!$S$2:$S$10178)</f>
        <v>0</v>
      </c>
      <c r="O318" s="69">
        <f ca="1">SUMIF(Data!$T$2:$U$10178,$C318,Data!$V$2:$V$10178)</f>
        <v>0</v>
      </c>
      <c r="P318" s="69">
        <f>SUMIF(Data!$W$2:$W$10178,$C318,Data!$Y$2:$Y$10178)</f>
        <v>0</v>
      </c>
      <c r="Q318" s="69"/>
      <c r="R318" s="73"/>
      <c r="S318" s="119"/>
      <c r="T318" s="76"/>
      <c r="U318" s="142"/>
      <c r="V318" s="73"/>
      <c r="W318" s="73"/>
      <c r="X318" s="73"/>
      <c r="Y318" s="74"/>
      <c r="Z318" s="76"/>
    </row>
    <row r="319" spans="2:26" s="71" customFormat="1" ht="15.95" hidden="1" customHeight="1" thickTop="1" thickBot="1" x14ac:dyDescent="0.3">
      <c r="B319" s="76"/>
      <c r="C319" s="72">
        <v>9900001884</v>
      </c>
      <c r="D319" s="125">
        <f t="shared" ref="D319" si="54">C319-9900000000</f>
        <v>1884</v>
      </c>
      <c r="E319" s="193" t="s">
        <v>135</v>
      </c>
      <c r="F319" s="193" t="s">
        <v>86</v>
      </c>
      <c r="G319" s="294">
        <v>8</v>
      </c>
      <c r="H319" s="285">
        <f t="shared" ref="H319" ca="1" si="55">G319*I319</f>
        <v>0</v>
      </c>
      <c r="I319" s="194">
        <f t="shared" ref="I319" ca="1" si="56">SUM(J319:P319)</f>
        <v>0</v>
      </c>
      <c r="J319" s="69">
        <f>SUMIF(Data!$H$2:$H$10178,$C319,Data!$D$2:$D$10178)</f>
        <v>0</v>
      </c>
      <c r="K319" s="69">
        <f>SUMIF(Data!$H$2:$H$10178,$C319,Data!$J$2:$J$10178)</f>
        <v>0</v>
      </c>
      <c r="L319" s="69">
        <f>SUMIF(Data!$K$2:$K$10178,$C319,Data!$M$2:$M$10178)</f>
        <v>0</v>
      </c>
      <c r="M319" s="69">
        <f>SUMIF(Data!$N$2:$N$10178,$C319,Data!$P$2:$P$10178)</f>
        <v>0</v>
      </c>
      <c r="N319" s="69">
        <f ca="1">SUMIF(Data!$Q$2:$R$10178,$C319,Data!$S$2:$S$10178)</f>
        <v>0</v>
      </c>
      <c r="O319" s="69">
        <f ca="1">SUMIF(Data!$T$2:$U$10178,$C319,Data!$V$2:$V$10178)</f>
        <v>0</v>
      </c>
      <c r="P319" s="69">
        <f>SUMIF(Data!$W$2:$W$10178,$C319,Data!$Y$2:$Y$10178)</f>
        <v>0</v>
      </c>
      <c r="Q319" s="69"/>
      <c r="R319" s="73"/>
      <c r="S319" s="119"/>
      <c r="T319" s="76"/>
      <c r="U319" s="142"/>
      <c r="V319" s="73"/>
      <c r="W319" s="73"/>
      <c r="X319" s="73"/>
      <c r="Y319" s="74"/>
      <c r="Z319" s="76"/>
    </row>
    <row r="320" spans="2:26" s="71" customFormat="1" ht="15.95" hidden="1" customHeight="1" thickTop="1" thickBot="1" x14ac:dyDescent="0.3">
      <c r="B320" s="76"/>
      <c r="C320" s="72">
        <v>9900001886</v>
      </c>
      <c r="D320" s="125">
        <f t="shared" ref="D320" si="57">C320-9900000000</f>
        <v>1886</v>
      </c>
      <c r="E320" s="193" t="s">
        <v>124</v>
      </c>
      <c r="F320" s="193" t="s">
        <v>86</v>
      </c>
      <c r="G320" s="294">
        <v>6.6</v>
      </c>
      <c r="H320" s="285">
        <f t="shared" ca="1" si="38"/>
        <v>0</v>
      </c>
      <c r="I320" s="194">
        <f t="shared" ca="1" si="50"/>
        <v>0</v>
      </c>
      <c r="J320" s="69">
        <f>SUMIF(Data!$H$2:$H$10178,$C320,Data!$D$2:$D$10178)</f>
        <v>0</v>
      </c>
      <c r="K320" s="69">
        <f>SUMIF(Data!$H$2:$H$10178,$C320,Data!$J$2:$J$10178)</f>
        <v>0</v>
      </c>
      <c r="L320" s="69">
        <f>SUMIF(Data!$K$2:$K$10178,$C320,Data!$M$2:$M$10178)</f>
        <v>0</v>
      </c>
      <c r="M320" s="69">
        <f>SUMIF(Data!$N$2:$N$10178,$C320,Data!$P$2:$P$10178)</f>
        <v>0</v>
      </c>
      <c r="N320" s="69">
        <f ca="1">SUMIF(Data!$Q$2:$R$10178,$C320,Data!$S$2:$S$10178)</f>
        <v>0</v>
      </c>
      <c r="O320" s="69">
        <f ca="1">SUMIF(Data!$T$2:$U$10178,$C320,Data!$V$2:$V$10178)</f>
        <v>0</v>
      </c>
      <c r="P320" s="69">
        <f>SUMIF(Data!$W$2:$W$10178,$C320,Data!$Y$2:$Y$10178)</f>
        <v>0</v>
      </c>
      <c r="Q320" s="69"/>
      <c r="R320" s="73"/>
      <c r="S320" s="119"/>
      <c r="T320" s="76"/>
      <c r="U320" s="142"/>
      <c r="V320" s="73"/>
      <c r="W320" s="73"/>
      <c r="X320" s="73"/>
      <c r="Y320" s="74"/>
      <c r="Z320" s="76"/>
    </row>
    <row r="321" spans="2:26" s="71" customFormat="1" ht="15.95" hidden="1" customHeight="1" thickTop="1" thickBot="1" x14ac:dyDescent="0.3">
      <c r="B321" s="76"/>
      <c r="C321" s="72">
        <v>9900001921</v>
      </c>
      <c r="D321" s="125">
        <f t="shared" si="40"/>
        <v>1921</v>
      </c>
      <c r="E321" s="193" t="s">
        <v>176</v>
      </c>
      <c r="F321" s="193" t="s">
        <v>104</v>
      </c>
      <c r="G321" s="294">
        <v>184</v>
      </c>
      <c r="H321" s="285">
        <f t="shared" ca="1" si="38"/>
        <v>0</v>
      </c>
      <c r="I321" s="194">
        <f t="shared" ca="1" si="50"/>
        <v>0</v>
      </c>
      <c r="J321" s="69">
        <f>SUMIF(Data!$H$2:$H$10178,$C321,Data!$D$2:$D$10178)</f>
        <v>0</v>
      </c>
      <c r="K321" s="69">
        <f>SUMIF(Data!$H$2:$H$10178,$C321,Data!$J$2:$J$10178)</f>
        <v>0</v>
      </c>
      <c r="L321" s="69">
        <f>SUMIF(Data!$K$2:$K$10178,$C321,Data!$M$2:$M$10178)</f>
        <v>0</v>
      </c>
      <c r="M321" s="69">
        <f>SUMIF(Data!$N$2:$N$10178,$C321,Data!$P$2:$P$10178)</f>
        <v>0</v>
      </c>
      <c r="N321" s="69">
        <f ca="1">SUMIF(Data!$Q$2:$R$10178,$C321,Data!$S$2:$S$10178)</f>
        <v>0</v>
      </c>
      <c r="O321" s="69">
        <f ca="1">SUMIF(Data!$T$2:$U$10178,$C321,Data!$V$2:$V$10178)</f>
        <v>0</v>
      </c>
      <c r="P321" s="69">
        <f>SUMIF(Data!$W$2:$W$10178,$C321,Data!$Y$2:$Y$10178)</f>
        <v>0</v>
      </c>
      <c r="Q321" s="69"/>
      <c r="R321" s="73"/>
      <c r="S321" s="119"/>
      <c r="T321" s="76"/>
      <c r="U321" s="142"/>
      <c r="V321" s="73"/>
      <c r="W321" s="73"/>
      <c r="X321" s="73"/>
      <c r="Y321" s="74"/>
      <c r="Z321" s="76"/>
    </row>
    <row r="322" spans="2:26" s="71" customFormat="1" ht="15.95" hidden="1" customHeight="1" thickTop="1" thickBot="1" x14ac:dyDescent="0.3">
      <c r="B322" s="76"/>
      <c r="C322" s="72">
        <v>9900001922</v>
      </c>
      <c r="D322" s="125">
        <f t="shared" si="40"/>
        <v>1922</v>
      </c>
      <c r="E322" s="193" t="s">
        <v>177</v>
      </c>
      <c r="F322" s="193" t="s">
        <v>104</v>
      </c>
      <c r="G322" s="294">
        <v>186</v>
      </c>
      <c r="H322" s="285">
        <f t="shared" ca="1" si="38"/>
        <v>0</v>
      </c>
      <c r="I322" s="194">
        <f t="shared" ca="1" si="39"/>
        <v>0</v>
      </c>
      <c r="J322" s="69">
        <f>SUMIF(Data!$H$2:$H$10178,$C322,Data!$D$2:$D$10178)</f>
        <v>0</v>
      </c>
      <c r="K322" s="69">
        <f>SUMIF(Data!$H$2:$H$10178,$C322,Data!$J$2:$J$10178)</f>
        <v>0</v>
      </c>
      <c r="L322" s="69">
        <f>SUMIF(Data!$K$2:$K$10178,$C322,Data!$M$2:$M$10178)</f>
        <v>0</v>
      </c>
      <c r="M322" s="69">
        <f>SUMIF(Data!$N$2:$N$10178,$C322,Data!$P$2:$P$10178)</f>
        <v>0</v>
      </c>
      <c r="N322" s="69">
        <f ca="1">SUMIF(Data!$Q$2:$R$10178,$C322,Data!$S$2:$S$10178)</f>
        <v>0</v>
      </c>
      <c r="O322" s="69">
        <f ca="1">SUMIF(Data!$T$2:$U$10178,$C322,Data!$V$2:$V$10178)</f>
        <v>0</v>
      </c>
      <c r="P322" s="69">
        <f>SUMIF(Data!$W$2:$W$10178,$C322,Data!$Y$2:$Y$10178)</f>
        <v>0</v>
      </c>
      <c r="Q322" s="69"/>
      <c r="R322" s="73"/>
      <c r="S322" s="119"/>
      <c r="T322" s="76"/>
      <c r="U322" s="142"/>
      <c r="V322" s="73"/>
      <c r="W322" s="73"/>
      <c r="X322" s="73"/>
      <c r="Y322" s="74"/>
      <c r="Z322" s="76"/>
    </row>
    <row r="323" spans="2:26" s="71" customFormat="1" ht="15.95" hidden="1" customHeight="1" thickTop="1" thickBot="1" x14ac:dyDescent="0.3">
      <c r="B323" s="76"/>
      <c r="C323" s="72">
        <v>9900001925</v>
      </c>
      <c r="D323" s="125">
        <f t="shared" si="40"/>
        <v>1925</v>
      </c>
      <c r="E323" s="193" t="s">
        <v>178</v>
      </c>
      <c r="F323" s="193" t="s">
        <v>104</v>
      </c>
      <c r="G323" s="294">
        <v>134</v>
      </c>
      <c r="H323" s="285">
        <f t="shared" ca="1" si="38"/>
        <v>0</v>
      </c>
      <c r="I323" s="194">
        <f t="shared" ca="1" si="39"/>
        <v>0</v>
      </c>
      <c r="J323" s="69">
        <f>SUMIF(Data!$H$2:$H$10178,$C323,Data!$D$2:$D$10178)</f>
        <v>0</v>
      </c>
      <c r="K323" s="69">
        <f>SUMIF(Data!$H$2:$H$10178,$C323,Data!$J$2:$J$10178)</f>
        <v>0</v>
      </c>
      <c r="L323" s="69">
        <f>SUMIF(Data!$K$2:$K$10178,$C323,Data!$M$2:$M$10178)</f>
        <v>0</v>
      </c>
      <c r="M323" s="69">
        <f>SUMIF(Data!$N$2:$N$10178,$C323,Data!$P$2:$P$10178)</f>
        <v>0</v>
      </c>
      <c r="N323" s="69">
        <f ca="1">SUMIF(Data!$Q$2:$R$10178,$C323,Data!$S$2:$S$10178)</f>
        <v>0</v>
      </c>
      <c r="O323" s="69">
        <f ca="1">SUMIF(Data!$T$2:$U$10178,$C323,Data!$V$2:$V$10178)</f>
        <v>0</v>
      </c>
      <c r="P323" s="69">
        <f>SUMIF(Data!$W$2:$W$10178,$C323,Data!$Y$2:$Y$10178)</f>
        <v>0</v>
      </c>
      <c r="Q323" s="69"/>
      <c r="R323" s="73"/>
      <c r="S323" s="119"/>
      <c r="T323" s="76"/>
      <c r="U323" s="142"/>
      <c r="V323" s="73"/>
      <c r="W323" s="73"/>
      <c r="X323" s="73"/>
      <c r="Y323" s="74"/>
      <c r="Z323" s="76"/>
    </row>
    <row r="324" spans="2:26" s="71" customFormat="1" ht="15.95" hidden="1" customHeight="1" thickTop="1" thickBot="1" x14ac:dyDescent="0.3">
      <c r="B324" s="76"/>
      <c r="C324" s="72">
        <v>9900001926</v>
      </c>
      <c r="D324" s="125">
        <f t="shared" si="40"/>
        <v>1926</v>
      </c>
      <c r="E324" s="193" t="s">
        <v>179</v>
      </c>
      <c r="F324" s="193" t="s">
        <v>104</v>
      </c>
      <c r="G324" s="294">
        <v>176</v>
      </c>
      <c r="H324" s="285">
        <f t="shared" ca="1" si="38"/>
        <v>0</v>
      </c>
      <c r="I324" s="194">
        <f t="shared" ca="1" si="39"/>
        <v>0</v>
      </c>
      <c r="J324" s="69">
        <f>SUMIF(Data!$H$2:$H$10178,$C324,Data!$D$2:$D$10178)</f>
        <v>0</v>
      </c>
      <c r="K324" s="69">
        <f>SUMIF(Data!$H$2:$H$10178,$C324,Data!$J$2:$J$10178)</f>
        <v>0</v>
      </c>
      <c r="L324" s="69">
        <f>SUMIF(Data!$K$2:$K$10178,$C324,Data!$M$2:$M$10178)</f>
        <v>0</v>
      </c>
      <c r="M324" s="69">
        <f>SUMIF(Data!$N$2:$N$10178,$C324,Data!$P$2:$P$10178)</f>
        <v>0</v>
      </c>
      <c r="N324" s="69">
        <f ca="1">SUMIF(Data!$Q$2:$R$10178,$C324,Data!$S$2:$S$10178)</f>
        <v>0</v>
      </c>
      <c r="O324" s="69">
        <f ca="1">SUMIF(Data!$T$2:$U$10178,$C324,Data!$V$2:$V$10178)</f>
        <v>0</v>
      </c>
      <c r="P324" s="69">
        <f>SUMIF(Data!$W$2:$W$10178,$C324,Data!$Y$2:$Y$10178)</f>
        <v>0</v>
      </c>
      <c r="Q324" s="69"/>
      <c r="R324" s="73"/>
      <c r="S324" s="119"/>
      <c r="T324" s="76"/>
      <c r="U324" s="142"/>
      <c r="V324" s="73"/>
      <c r="W324" s="73"/>
      <c r="X324" s="73"/>
      <c r="Y324" s="74"/>
      <c r="Z324" s="76"/>
    </row>
    <row r="325" spans="2:26" s="71" customFormat="1" ht="15.95" hidden="1" customHeight="1" thickTop="1" thickBot="1" x14ac:dyDescent="0.3">
      <c r="B325" s="76"/>
      <c r="C325" s="72">
        <v>9900001928</v>
      </c>
      <c r="D325" s="125">
        <f t="shared" si="40"/>
        <v>1928</v>
      </c>
      <c r="E325" s="193" t="s">
        <v>180</v>
      </c>
      <c r="F325" s="193" t="s">
        <v>104</v>
      </c>
      <c r="G325" s="294">
        <v>200</v>
      </c>
      <c r="H325" s="285">
        <f t="shared" ca="1" si="38"/>
        <v>0</v>
      </c>
      <c r="I325" s="194">
        <f t="shared" ca="1" si="39"/>
        <v>0</v>
      </c>
      <c r="J325" s="69">
        <f>SUMIF(Data!$H$2:$H$10178,$C325,Data!$D$2:$D$10178)</f>
        <v>0</v>
      </c>
      <c r="K325" s="69">
        <f>SUMIF(Data!$H$2:$H$10178,$C325,Data!$J$2:$J$10178)</f>
        <v>0</v>
      </c>
      <c r="L325" s="69">
        <f>SUMIF(Data!$K$2:$K$10178,$C325,Data!$M$2:$M$10178)</f>
        <v>0</v>
      </c>
      <c r="M325" s="69">
        <f>SUMIF(Data!$N$2:$N$10178,$C325,Data!$P$2:$P$10178)</f>
        <v>0</v>
      </c>
      <c r="N325" s="69">
        <f ca="1">SUMIF(Data!$Q$2:$R$10178,$C325,Data!$S$2:$S$10178)</f>
        <v>0</v>
      </c>
      <c r="O325" s="69">
        <f ca="1">SUMIF(Data!$T$2:$U$10178,$C325,Data!$V$2:$V$10178)</f>
        <v>0</v>
      </c>
      <c r="P325" s="69">
        <f>SUMIF(Data!$W$2:$W$10178,$C325,Data!$Y$2:$Y$10178)</f>
        <v>0</v>
      </c>
      <c r="Q325" s="69"/>
      <c r="R325" s="73"/>
      <c r="S325" s="119"/>
      <c r="T325" s="76"/>
      <c r="U325" s="142"/>
      <c r="V325" s="73"/>
      <c r="W325" s="73"/>
      <c r="X325" s="73"/>
      <c r="Y325" s="74"/>
      <c r="Z325" s="76"/>
    </row>
    <row r="326" spans="2:26" s="71" customFormat="1" ht="15.95" hidden="1" customHeight="1" thickTop="1" thickBot="1" x14ac:dyDescent="0.3">
      <c r="B326" s="76"/>
      <c r="C326" s="72">
        <v>9900001929</v>
      </c>
      <c r="D326" s="125">
        <f t="shared" si="40"/>
        <v>1929</v>
      </c>
      <c r="E326" s="193" t="s">
        <v>181</v>
      </c>
      <c r="F326" s="193" t="s">
        <v>104</v>
      </c>
      <c r="G326" s="294">
        <v>182</v>
      </c>
      <c r="H326" s="285">
        <f t="shared" ca="1" si="38"/>
        <v>0</v>
      </c>
      <c r="I326" s="194">
        <f t="shared" ca="1" si="39"/>
        <v>0</v>
      </c>
      <c r="J326" s="69">
        <f>SUMIF(Data!$H$2:$H$10178,$C326,Data!$D$2:$D$10178)</f>
        <v>0</v>
      </c>
      <c r="K326" s="69">
        <f>SUMIF(Data!$H$2:$H$10178,$C326,Data!$J$2:$J$10178)</f>
        <v>0</v>
      </c>
      <c r="L326" s="69">
        <f>SUMIF(Data!$K$2:$K$10178,$C326,Data!$M$2:$M$10178)</f>
        <v>0</v>
      </c>
      <c r="M326" s="69">
        <f>SUMIF(Data!$N$2:$N$10178,$C326,Data!$P$2:$P$10178)</f>
        <v>0</v>
      </c>
      <c r="N326" s="69">
        <f ca="1">SUMIF(Data!$Q$2:$R$10178,$C326,Data!$S$2:$S$10178)</f>
        <v>0</v>
      </c>
      <c r="O326" s="69">
        <f ca="1">SUMIF(Data!$T$2:$U$10178,$C326,Data!$V$2:$V$10178)</f>
        <v>0</v>
      </c>
      <c r="P326" s="69">
        <f>SUMIF(Data!$W$2:$W$10178,$C326,Data!$Y$2:$Y$10178)</f>
        <v>0</v>
      </c>
      <c r="Q326" s="69"/>
      <c r="R326" s="73"/>
      <c r="S326" s="119"/>
      <c r="T326" s="76"/>
      <c r="U326" s="142"/>
      <c r="V326" s="73"/>
      <c r="W326" s="73"/>
      <c r="X326" s="73"/>
      <c r="Y326" s="74"/>
      <c r="Z326" s="76"/>
    </row>
    <row r="327" spans="2:26" s="71" customFormat="1" ht="15.95" hidden="1" customHeight="1" thickTop="1" thickBot="1" x14ac:dyDescent="0.3">
      <c r="B327" s="76"/>
      <c r="C327" s="72">
        <v>9900001930</v>
      </c>
      <c r="D327" s="125">
        <f t="shared" si="40"/>
        <v>1930</v>
      </c>
      <c r="E327" s="193" t="s">
        <v>182</v>
      </c>
      <c r="F327" s="193" t="s">
        <v>104</v>
      </c>
      <c r="G327" s="294">
        <v>0.85</v>
      </c>
      <c r="H327" s="285">
        <f t="shared" ca="1" si="38"/>
        <v>0</v>
      </c>
      <c r="I327" s="194">
        <f t="shared" ca="1" si="39"/>
        <v>0</v>
      </c>
      <c r="J327" s="69">
        <f>SUMIF(Data!$H$2:$H$10178,$C327,Data!$D$2:$D$10178)</f>
        <v>0</v>
      </c>
      <c r="K327" s="69">
        <f>SUMIF(Data!$H$2:$H$10178,$C327,Data!$J$2:$J$10178)</f>
        <v>0</v>
      </c>
      <c r="L327" s="69">
        <f>SUMIF(Data!$K$2:$K$10178,$C327,Data!$M$2:$M$10178)</f>
        <v>0</v>
      </c>
      <c r="M327" s="69">
        <f>SUMIF(Data!$N$2:$N$10178,$C327,Data!$P$2:$P$10178)</f>
        <v>0</v>
      </c>
      <c r="N327" s="69">
        <f ca="1">SUMIF(Data!$Q$2:$R$10178,$C327,Data!$S$2:$S$10178)</f>
        <v>0</v>
      </c>
      <c r="O327" s="69">
        <f ca="1">SUMIF(Data!$T$2:$U$10178,$C327,Data!$V$2:$V$10178)</f>
        <v>0</v>
      </c>
      <c r="P327" s="69">
        <f>SUMIF(Data!$W$2:$W$10178,$C327,Data!$Y$2:$Y$10178)</f>
        <v>0</v>
      </c>
      <c r="Q327" s="69"/>
      <c r="R327" s="73"/>
      <c r="S327" s="119"/>
      <c r="T327" s="76"/>
      <c r="U327" s="142"/>
      <c r="V327" s="73"/>
      <c r="W327" s="73"/>
      <c r="X327" s="73"/>
      <c r="Y327" s="74"/>
      <c r="Z327" s="76"/>
    </row>
    <row r="328" spans="2:26" s="71" customFormat="1" ht="15.95" hidden="1" customHeight="1" thickTop="1" thickBot="1" x14ac:dyDescent="0.3">
      <c r="B328" s="76"/>
      <c r="C328" s="72">
        <v>9900001971</v>
      </c>
      <c r="D328" s="125">
        <f t="shared" si="40"/>
        <v>1971</v>
      </c>
      <c r="E328" s="193" t="s">
        <v>183</v>
      </c>
      <c r="F328" s="193" t="s">
        <v>104</v>
      </c>
      <c r="G328" s="294">
        <v>52</v>
      </c>
      <c r="H328" s="285">
        <f t="shared" ca="1" si="38"/>
        <v>0</v>
      </c>
      <c r="I328" s="194">
        <f t="shared" ca="1" si="39"/>
        <v>0</v>
      </c>
      <c r="J328" s="69">
        <f>SUMIF(Data!$H$2:$H$10178,$C328,Data!$D$2:$D$10178)</f>
        <v>0</v>
      </c>
      <c r="K328" s="69">
        <f>SUMIF(Data!$H$2:$H$10178,$C328,Data!$J$2:$J$10178)</f>
        <v>0</v>
      </c>
      <c r="L328" s="69">
        <f>SUMIF(Data!$K$2:$K$10178,$C328,Data!$M$2:$M$10178)</f>
        <v>0</v>
      </c>
      <c r="M328" s="69">
        <f>SUMIF(Data!$N$2:$N$10178,$C328,Data!$P$2:$P$10178)</f>
        <v>0</v>
      </c>
      <c r="N328" s="69">
        <f ca="1">SUMIF(Data!$Q$2:$R$10178,$C328,Data!$S$2:$S$10178)</f>
        <v>0</v>
      </c>
      <c r="O328" s="69">
        <f ca="1">SUMIF(Data!$T$2:$U$10178,$C328,Data!$V$2:$V$10178)</f>
        <v>0</v>
      </c>
      <c r="P328" s="69">
        <f>SUMIF(Data!$W$2:$W$10178,$C328,Data!$Y$2:$Y$10178)</f>
        <v>0</v>
      </c>
      <c r="Q328" s="69"/>
      <c r="R328" s="73"/>
      <c r="S328" s="119"/>
      <c r="T328" s="76"/>
      <c r="U328" s="142"/>
      <c r="V328" s="73"/>
      <c r="W328" s="73"/>
      <c r="X328" s="73"/>
      <c r="Y328" s="74"/>
      <c r="Z328" s="76"/>
    </row>
    <row r="329" spans="2:26" s="71" customFormat="1" ht="15.95" hidden="1" customHeight="1" thickTop="1" thickBot="1" x14ac:dyDescent="0.3">
      <c r="B329" s="76"/>
      <c r="C329" s="72">
        <v>9900001972</v>
      </c>
      <c r="D329" s="125">
        <f t="shared" si="40"/>
        <v>1972</v>
      </c>
      <c r="E329" s="193" t="s">
        <v>184</v>
      </c>
      <c r="F329" s="193" t="s">
        <v>104</v>
      </c>
      <c r="G329" s="294">
        <v>43</v>
      </c>
      <c r="H329" s="285">
        <f t="shared" ca="1" si="38"/>
        <v>0</v>
      </c>
      <c r="I329" s="194">
        <f t="shared" ca="1" si="39"/>
        <v>0</v>
      </c>
      <c r="J329" s="69">
        <f>SUMIF(Data!$H$2:$H$10178,$C329,Data!$D$2:$D$10178)</f>
        <v>0</v>
      </c>
      <c r="K329" s="69">
        <f>SUMIF(Data!$H$2:$H$10178,$C329,Data!$J$2:$J$10178)</f>
        <v>0</v>
      </c>
      <c r="L329" s="69">
        <f>SUMIF(Data!$K$2:$K$10178,$C329,Data!$M$2:$M$10178)</f>
        <v>0</v>
      </c>
      <c r="M329" s="69">
        <f>SUMIF(Data!$N$2:$N$10178,$C329,Data!$P$2:$P$10178)</f>
        <v>0</v>
      </c>
      <c r="N329" s="69">
        <f ca="1">SUMIF(Data!$Q$2:$R$10178,$C329,Data!$S$2:$S$10178)</f>
        <v>0</v>
      </c>
      <c r="O329" s="69">
        <f ca="1">SUMIF(Data!$T$2:$U$10178,$C329,Data!$V$2:$V$10178)</f>
        <v>0</v>
      </c>
      <c r="P329" s="69">
        <f>SUMIF(Data!$W$2:$W$10178,$C329,Data!$Y$2:$Y$10178)</f>
        <v>0</v>
      </c>
      <c r="Q329" s="69"/>
      <c r="R329" s="73"/>
      <c r="S329" s="119"/>
      <c r="T329" s="76"/>
      <c r="U329" s="142"/>
      <c r="V329" s="73"/>
      <c r="W329" s="73"/>
      <c r="X329" s="73"/>
      <c r="Y329" s="74"/>
      <c r="Z329" s="76"/>
    </row>
    <row r="330" spans="2:26" s="71" customFormat="1" ht="15.95" hidden="1" customHeight="1" thickTop="1" thickBot="1" x14ac:dyDescent="0.3">
      <c r="B330" s="76"/>
      <c r="C330" s="72">
        <v>9900001975</v>
      </c>
      <c r="D330" s="125">
        <f t="shared" si="40"/>
        <v>1975</v>
      </c>
      <c r="E330" s="193" t="s">
        <v>185</v>
      </c>
      <c r="F330" s="193" t="s">
        <v>104</v>
      </c>
      <c r="G330" s="294">
        <v>70</v>
      </c>
      <c r="H330" s="285">
        <f t="shared" ca="1" si="38"/>
        <v>0</v>
      </c>
      <c r="I330" s="194">
        <f t="shared" ca="1" si="39"/>
        <v>0</v>
      </c>
      <c r="J330" s="69">
        <f>SUMIF(Data!$H$2:$H$10178,$C330,Data!$D$2:$D$10178)</f>
        <v>0</v>
      </c>
      <c r="K330" s="69">
        <f>SUMIF(Data!$H$2:$H$10178,$C330,Data!$J$2:$J$10178)</f>
        <v>0</v>
      </c>
      <c r="L330" s="69">
        <f>SUMIF(Data!$K$2:$K$10178,$C330,Data!$M$2:$M$10178)</f>
        <v>0</v>
      </c>
      <c r="M330" s="69">
        <f>SUMIF(Data!$N$2:$N$10178,$C330,Data!$P$2:$P$10178)</f>
        <v>0</v>
      </c>
      <c r="N330" s="69">
        <f ca="1">SUMIF(Data!$Q$2:$R$10178,$C330,Data!$S$2:$S$10178)</f>
        <v>0</v>
      </c>
      <c r="O330" s="69">
        <f ca="1">SUMIF(Data!$T$2:$U$10178,$C330,Data!$V$2:$V$10178)</f>
        <v>0</v>
      </c>
      <c r="P330" s="69">
        <f>SUMIF(Data!$W$2:$W$10178,$C330,Data!$Y$2:$Y$10178)</f>
        <v>0</v>
      </c>
      <c r="Q330" s="69"/>
      <c r="R330" s="73"/>
      <c r="S330" s="119"/>
      <c r="T330" s="76"/>
      <c r="U330" s="142"/>
      <c r="V330" s="73"/>
      <c r="W330" s="73"/>
      <c r="X330" s="73"/>
      <c r="Y330" s="74"/>
      <c r="Z330" s="76"/>
    </row>
    <row r="331" spans="2:26" s="71" customFormat="1" ht="15.95" hidden="1" customHeight="1" thickTop="1" thickBot="1" x14ac:dyDescent="0.3">
      <c r="B331" s="76"/>
      <c r="C331" s="72">
        <v>9900001976</v>
      </c>
      <c r="D331" s="125">
        <f t="shared" si="40"/>
        <v>1976</v>
      </c>
      <c r="E331" s="193" t="s">
        <v>186</v>
      </c>
      <c r="F331" s="193" t="s">
        <v>104</v>
      </c>
      <c r="G331" s="294">
        <v>54</v>
      </c>
      <c r="H331" s="285">
        <f t="shared" ca="1" si="38"/>
        <v>0</v>
      </c>
      <c r="I331" s="194">
        <f t="shared" ca="1" si="39"/>
        <v>0</v>
      </c>
      <c r="J331" s="69">
        <f>SUMIF(Data!$H$2:$H$10178,$C331,Data!$D$2:$D$10178)</f>
        <v>0</v>
      </c>
      <c r="K331" s="69">
        <f>SUMIF(Data!$H$2:$H$10178,$C331,Data!$J$2:$J$10178)</f>
        <v>0</v>
      </c>
      <c r="L331" s="69">
        <f>SUMIF(Data!$K$2:$K$10178,$C331,Data!$M$2:$M$10178)</f>
        <v>0</v>
      </c>
      <c r="M331" s="69">
        <f>SUMIF(Data!$N$2:$N$10178,$C331,Data!$P$2:$P$10178)</f>
        <v>0</v>
      </c>
      <c r="N331" s="69">
        <f ca="1">SUMIF(Data!$Q$2:$R$10178,$C331,Data!$S$2:$S$10178)</f>
        <v>0</v>
      </c>
      <c r="O331" s="69">
        <f ca="1">SUMIF(Data!$T$2:$U$10178,$C331,Data!$V$2:$V$10178)</f>
        <v>0</v>
      </c>
      <c r="P331" s="69">
        <f>SUMIF(Data!$W$2:$W$10178,$C331,Data!$Y$2:$Y$10178)</f>
        <v>0</v>
      </c>
      <c r="Q331" s="69"/>
      <c r="R331" s="73"/>
      <c r="S331" s="119"/>
      <c r="T331" s="76"/>
      <c r="U331" s="142"/>
      <c r="V331" s="73"/>
      <c r="W331" s="73"/>
      <c r="X331" s="73"/>
      <c r="Y331" s="74"/>
      <c r="Z331" s="76"/>
    </row>
    <row r="332" spans="2:26" s="71" customFormat="1" ht="15.95" hidden="1" customHeight="1" thickTop="1" thickBot="1" x14ac:dyDescent="0.3">
      <c r="B332" s="76"/>
      <c r="C332" s="72">
        <v>9900002000</v>
      </c>
      <c r="D332" s="125">
        <f t="shared" si="40"/>
        <v>2000</v>
      </c>
      <c r="E332" s="193" t="s">
        <v>103</v>
      </c>
      <c r="F332" s="193" t="s">
        <v>104</v>
      </c>
      <c r="G332" s="294">
        <v>55</v>
      </c>
      <c r="H332" s="285">
        <f t="shared" ca="1" si="38"/>
        <v>0</v>
      </c>
      <c r="I332" s="194">
        <f t="shared" ca="1" si="39"/>
        <v>0</v>
      </c>
      <c r="J332" s="69">
        <f>SUMIF(Data!$H$2:$H$10178,$C332,Data!$D$2:$D$10178)</f>
        <v>0</v>
      </c>
      <c r="K332" s="69">
        <f>SUMIF(Data!$H$2:$H$10178,$C332,Data!$J$2:$J$10178)</f>
        <v>0</v>
      </c>
      <c r="L332" s="69">
        <f>SUMIF(Data!$K$2:$K$10178,$C332,Data!$M$2:$M$10178)</f>
        <v>0</v>
      </c>
      <c r="M332" s="69">
        <f>SUMIF(Data!$N$2:$N$10178,$C332,Data!$P$2:$P$10178)</f>
        <v>0</v>
      </c>
      <c r="N332" s="69">
        <f ca="1">SUMIF(Data!$Q$2:$R$10178,$C332,Data!$S$2:$S$10178)</f>
        <v>0</v>
      </c>
      <c r="O332" s="69">
        <f ca="1">SUMIF(Data!$T$2:$U$10178,$C332,Data!$V$2:$V$10178)</f>
        <v>0</v>
      </c>
      <c r="P332" s="69">
        <f>SUMIF(Data!$W$2:$W$10178,$C332,Data!$Y$2:$Y$10178)</f>
        <v>0</v>
      </c>
      <c r="Q332" s="69"/>
      <c r="R332" s="73"/>
      <c r="S332" s="119"/>
      <c r="T332" s="76"/>
      <c r="U332" s="142"/>
      <c r="V332" s="73"/>
      <c r="W332" s="73"/>
      <c r="X332" s="73"/>
      <c r="Y332" s="74"/>
      <c r="Z332" s="76"/>
    </row>
    <row r="333" spans="2:26" s="71" customFormat="1" ht="15.95" hidden="1" customHeight="1" thickTop="1" thickBot="1" x14ac:dyDescent="0.3">
      <c r="B333" s="76"/>
      <c r="C333" s="72">
        <v>9900002020</v>
      </c>
      <c r="D333" s="125">
        <f t="shared" si="40"/>
        <v>2020</v>
      </c>
      <c r="E333" s="193" t="s">
        <v>103</v>
      </c>
      <c r="F333" s="193" t="s">
        <v>104</v>
      </c>
      <c r="G333" s="294">
        <v>165</v>
      </c>
      <c r="H333" s="285">
        <f t="shared" ca="1" si="38"/>
        <v>0</v>
      </c>
      <c r="I333" s="194">
        <f t="shared" ca="1" si="39"/>
        <v>0</v>
      </c>
      <c r="J333" s="69">
        <f>SUMIF(Data!$H$2:$H$10178,$C333,Data!$D$2:$D$10178)</f>
        <v>0</v>
      </c>
      <c r="K333" s="69">
        <f>SUMIF(Data!$H$2:$H$10178,$C333,Data!$J$2:$J$10178)</f>
        <v>0</v>
      </c>
      <c r="L333" s="69">
        <f>SUMIF(Data!$K$2:$K$10178,$C333,Data!$M$2:$M$10178)</f>
        <v>0</v>
      </c>
      <c r="M333" s="69">
        <f>SUMIF(Data!$N$2:$N$10178,$C333,Data!$P$2:$P$10178)</f>
        <v>0</v>
      </c>
      <c r="N333" s="69">
        <f ca="1">SUMIF(Data!$Q$2:$R$10178,$C333,Data!$S$2:$S$10178)</f>
        <v>0</v>
      </c>
      <c r="O333" s="69">
        <f ca="1">SUMIF(Data!$T$2:$U$10178,$C333,Data!$V$2:$V$10178)</f>
        <v>0</v>
      </c>
      <c r="P333" s="69">
        <f>SUMIF(Data!$W$2:$W$10178,$C333,Data!$Y$2:$Y$10178)</f>
        <v>0</v>
      </c>
      <c r="Q333" s="69"/>
      <c r="R333" s="73"/>
      <c r="S333" s="119"/>
      <c r="T333" s="76"/>
      <c r="U333" s="142"/>
      <c r="V333" s="73"/>
      <c r="W333" s="73"/>
      <c r="X333" s="73"/>
      <c r="Y333" s="74"/>
      <c r="Z333" s="76"/>
    </row>
    <row r="334" spans="2:26" s="71" customFormat="1" ht="15.95" hidden="1" customHeight="1" thickTop="1" thickBot="1" x14ac:dyDescent="0.3">
      <c r="B334" s="76"/>
      <c r="C334" s="72">
        <v>9900002184</v>
      </c>
      <c r="D334" s="125">
        <f t="shared" si="40"/>
        <v>2184</v>
      </c>
      <c r="E334" s="193" t="s">
        <v>187</v>
      </c>
      <c r="F334" s="193" t="s">
        <v>55</v>
      </c>
      <c r="G334" s="294">
        <v>150</v>
      </c>
      <c r="H334" s="285">
        <f t="shared" ca="1" si="38"/>
        <v>0</v>
      </c>
      <c r="I334" s="194">
        <f t="shared" ca="1" si="39"/>
        <v>0</v>
      </c>
      <c r="J334" s="69">
        <f>SUMIF(Data!$H$2:$H$10178,$C334,Data!$D$2:$D$10178)</f>
        <v>0</v>
      </c>
      <c r="K334" s="69">
        <f>SUMIF(Data!$H$2:$H$10178,$C334,Data!$J$2:$J$10178)</f>
        <v>0</v>
      </c>
      <c r="L334" s="69">
        <f>SUMIF(Data!$K$2:$K$10178,$C334,Data!$M$2:$M$10178)</f>
        <v>0</v>
      </c>
      <c r="M334" s="69">
        <f>SUMIF(Data!$N$2:$N$10178,$C334,Data!$P$2:$P$10178)</f>
        <v>0</v>
      </c>
      <c r="N334" s="69">
        <f ca="1">SUMIF(Data!$Q$2:$R$10178,$C334,Data!$S$2:$S$10178)</f>
        <v>0</v>
      </c>
      <c r="O334" s="69">
        <f ca="1">SUMIF(Data!$T$2:$U$10178,$C334,Data!$V$2:$V$10178)</f>
        <v>0</v>
      </c>
      <c r="P334" s="69">
        <f>SUMIF(Data!$W$2:$W$10178,$C334,Data!$Y$2:$Y$10178)</f>
        <v>0</v>
      </c>
      <c r="Q334" s="69"/>
      <c r="R334" s="73"/>
      <c r="S334" s="119"/>
      <c r="T334" s="76"/>
      <c r="U334" s="142"/>
      <c r="V334" s="73"/>
      <c r="W334" s="73"/>
      <c r="X334" s="73"/>
      <c r="Y334" s="74"/>
      <c r="Z334" s="76"/>
    </row>
    <row r="335" spans="2:26" s="71" customFormat="1" ht="15.95" hidden="1" customHeight="1" thickTop="1" thickBot="1" x14ac:dyDescent="0.3">
      <c r="B335" s="76"/>
      <c r="C335" s="72">
        <v>9900002185</v>
      </c>
      <c r="D335" s="125">
        <f t="shared" si="40"/>
        <v>2185</v>
      </c>
      <c r="E335" s="193" t="s">
        <v>134</v>
      </c>
      <c r="F335" s="193" t="s">
        <v>86</v>
      </c>
      <c r="G335" s="294">
        <v>110</v>
      </c>
      <c r="H335" s="285">
        <f t="shared" ca="1" si="38"/>
        <v>0</v>
      </c>
      <c r="I335" s="194">
        <f t="shared" ca="1" si="39"/>
        <v>0</v>
      </c>
      <c r="J335" s="69">
        <f>SUMIF(Data!$H$2:$H$10178,$C335,Data!$D$2:$D$10178)</f>
        <v>0</v>
      </c>
      <c r="K335" s="69">
        <f>SUMIF(Data!$H$2:$H$10178,$C335,Data!$J$2:$J$10178)</f>
        <v>0</v>
      </c>
      <c r="L335" s="69">
        <f>SUMIF(Data!$K$2:$K$10178,$C335,Data!$M$2:$M$10178)</f>
        <v>0</v>
      </c>
      <c r="M335" s="69">
        <f>SUMIF(Data!$N$2:$N$10178,$C335,Data!$P$2:$P$10178)</f>
        <v>0</v>
      </c>
      <c r="N335" s="69">
        <f ca="1">SUMIF(Data!$Q$2:$R$10178,$C335,Data!$S$2:$S$10178)</f>
        <v>0</v>
      </c>
      <c r="O335" s="69">
        <f ca="1">SUMIF(Data!$T$2:$U$10178,$C335,Data!$V$2:$V$10178)</f>
        <v>0</v>
      </c>
      <c r="P335" s="69">
        <f>SUMIF(Data!$W$2:$W$10178,$C335,Data!$Y$2:$Y$10178)</f>
        <v>0</v>
      </c>
      <c r="Q335" s="69"/>
      <c r="R335" s="73"/>
      <c r="S335" s="119"/>
      <c r="T335" s="76"/>
      <c r="U335" s="142"/>
      <c r="V335" s="73"/>
      <c r="W335" s="73"/>
      <c r="X335" s="73"/>
      <c r="Y335" s="74"/>
      <c r="Z335" s="76"/>
    </row>
    <row r="336" spans="2:26" s="71" customFormat="1" ht="15.95" hidden="1" customHeight="1" thickTop="1" thickBot="1" x14ac:dyDescent="0.3">
      <c r="B336" s="76"/>
      <c r="C336" s="72">
        <v>9900002186</v>
      </c>
      <c r="D336" s="125">
        <f t="shared" si="40"/>
        <v>2186</v>
      </c>
      <c r="E336" s="193" t="s">
        <v>162</v>
      </c>
      <c r="F336" s="193" t="s">
        <v>86</v>
      </c>
      <c r="G336" s="294">
        <v>4</v>
      </c>
      <c r="H336" s="285">
        <f t="shared" ca="1" si="38"/>
        <v>0</v>
      </c>
      <c r="I336" s="194">
        <f t="shared" ca="1" si="39"/>
        <v>0</v>
      </c>
      <c r="J336" s="69">
        <f>SUMIF(Data!$H$2:$H$10178,$C336,Data!$D$2:$D$10178)</f>
        <v>0</v>
      </c>
      <c r="K336" s="69">
        <f>SUMIF(Data!$H$2:$H$10178,$C336,Data!$J$2:$J$10178)</f>
        <v>0</v>
      </c>
      <c r="L336" s="69">
        <f>SUMIF(Data!$K$2:$K$10178,$C336,Data!$M$2:$M$10178)</f>
        <v>0</v>
      </c>
      <c r="M336" s="69">
        <f>SUMIF(Data!$N$2:$N$10178,$C336,Data!$P$2:$P$10178)</f>
        <v>0</v>
      </c>
      <c r="N336" s="69">
        <f ca="1">SUMIF(Data!$Q$2:$R$10178,$C336,Data!$S$2:$S$10178)</f>
        <v>0</v>
      </c>
      <c r="O336" s="69">
        <f ca="1">SUMIF(Data!$T$2:$U$10178,$C336,Data!$V$2:$V$10178)</f>
        <v>0</v>
      </c>
      <c r="P336" s="69">
        <f>SUMIF(Data!$W$2:$W$10178,$C336,Data!$Y$2:$Y$10178)</f>
        <v>0</v>
      </c>
      <c r="Q336" s="69"/>
      <c r="R336" s="73"/>
      <c r="S336" s="119"/>
      <c r="T336" s="76"/>
      <c r="U336" s="142"/>
      <c r="V336" s="73"/>
      <c r="W336" s="73"/>
      <c r="X336" s="73"/>
      <c r="Y336" s="74"/>
      <c r="Z336" s="76"/>
    </row>
    <row r="337" spans="2:26" s="71" customFormat="1" ht="15.95" hidden="1" customHeight="1" thickTop="1" thickBot="1" x14ac:dyDescent="0.3">
      <c r="B337" s="76"/>
      <c r="C337" s="72">
        <v>9900002187</v>
      </c>
      <c r="D337" s="125">
        <f t="shared" si="40"/>
        <v>2187</v>
      </c>
      <c r="E337" s="193" t="s">
        <v>188</v>
      </c>
      <c r="F337" s="193" t="s">
        <v>86</v>
      </c>
      <c r="G337" s="294">
        <v>1</v>
      </c>
      <c r="H337" s="285">
        <f t="shared" ca="1" si="38"/>
        <v>0</v>
      </c>
      <c r="I337" s="194">
        <f t="shared" ca="1" si="39"/>
        <v>0</v>
      </c>
      <c r="J337" s="69">
        <f>SUMIF(Data!$H$2:$H$10178,$C337,Data!$D$2:$D$10178)</f>
        <v>0</v>
      </c>
      <c r="K337" s="69">
        <f>SUMIF(Data!$H$2:$H$10178,$C337,Data!$J$2:$J$10178)</f>
        <v>0</v>
      </c>
      <c r="L337" s="69">
        <f>SUMIF(Data!$K$2:$K$10178,$C337,Data!$M$2:$M$10178)</f>
        <v>0</v>
      </c>
      <c r="M337" s="69">
        <f>SUMIF(Data!$N$2:$N$10178,$C337,Data!$P$2:$P$10178)</f>
        <v>0</v>
      </c>
      <c r="N337" s="69">
        <f ca="1">SUMIF(Data!$Q$2:$R$10178,$C337,Data!$S$2:$S$10178)</f>
        <v>0</v>
      </c>
      <c r="O337" s="69">
        <f ca="1">SUMIF(Data!$T$2:$U$10178,$C337,Data!$V$2:$V$10178)</f>
        <v>0</v>
      </c>
      <c r="P337" s="69">
        <f>SUMIF(Data!$W$2:$W$10178,$C337,Data!$Y$2:$Y$10178)</f>
        <v>0</v>
      </c>
      <c r="Q337" s="69"/>
      <c r="R337" s="73"/>
      <c r="S337" s="119"/>
      <c r="T337" s="76"/>
      <c r="U337" s="142"/>
      <c r="V337" s="73"/>
      <c r="W337" s="73"/>
      <c r="X337" s="73"/>
      <c r="Y337" s="74"/>
      <c r="Z337" s="76"/>
    </row>
    <row r="338" spans="2:26" s="71" customFormat="1" ht="15.95" hidden="1" customHeight="1" thickTop="1" thickBot="1" x14ac:dyDescent="0.3">
      <c r="B338" s="76"/>
      <c r="C338" s="72">
        <v>9900002200</v>
      </c>
      <c r="D338" s="125">
        <f t="shared" si="40"/>
        <v>2200</v>
      </c>
      <c r="E338" s="193" t="s">
        <v>103</v>
      </c>
      <c r="F338" s="193" t="s">
        <v>104</v>
      </c>
      <c r="G338" s="294">
        <v>150</v>
      </c>
      <c r="H338" s="285">
        <f t="shared" ca="1" si="38"/>
        <v>0</v>
      </c>
      <c r="I338" s="194">
        <f t="shared" ca="1" si="39"/>
        <v>0</v>
      </c>
      <c r="J338" s="69">
        <f>SUMIF(Data!$H$2:$H$10178,$C338,Data!$D$2:$D$10178)</f>
        <v>0</v>
      </c>
      <c r="K338" s="69">
        <f>SUMIF(Data!$H$2:$H$10178,$C338,Data!$J$2:$J$10178)</f>
        <v>0</v>
      </c>
      <c r="L338" s="69">
        <f>SUMIF(Data!$K$2:$K$10178,$C338,Data!$M$2:$M$10178)</f>
        <v>0</v>
      </c>
      <c r="M338" s="69">
        <f>SUMIF(Data!$N$2:$N$10178,$C338,Data!$P$2:$P$10178)</f>
        <v>0</v>
      </c>
      <c r="N338" s="69">
        <f ca="1">SUMIF(Data!$Q$2:$R$10178,$C338,Data!$S$2:$S$10178)</f>
        <v>0</v>
      </c>
      <c r="O338" s="69">
        <f ca="1">SUMIF(Data!$T$2:$U$10178,$C338,Data!$V$2:$V$10178)</f>
        <v>0</v>
      </c>
      <c r="P338" s="69">
        <f>SUMIF(Data!$W$2:$W$10178,$C338,Data!$Y$2:$Y$10178)</f>
        <v>0</v>
      </c>
      <c r="Q338" s="69"/>
      <c r="R338" s="73"/>
      <c r="S338" s="119"/>
      <c r="T338" s="76"/>
      <c r="U338" s="142"/>
      <c r="V338" s="73"/>
      <c r="W338" s="73"/>
      <c r="X338" s="73"/>
      <c r="Y338" s="74"/>
      <c r="Z338" s="76"/>
    </row>
    <row r="339" spans="2:26" s="71" customFormat="1" ht="15.95" hidden="1" customHeight="1" thickTop="1" thickBot="1" x14ac:dyDescent="0.3">
      <c r="B339" s="76"/>
      <c r="C339" s="72">
        <v>9900002201</v>
      </c>
      <c r="D339" s="125">
        <f t="shared" si="40"/>
        <v>2201</v>
      </c>
      <c r="E339" s="193" t="s">
        <v>103</v>
      </c>
      <c r="F339" s="193" t="s">
        <v>104</v>
      </c>
      <c r="G339" s="294">
        <v>140</v>
      </c>
      <c r="H339" s="285">
        <f t="shared" ca="1" si="38"/>
        <v>0</v>
      </c>
      <c r="I339" s="194">
        <f t="shared" ca="1" si="39"/>
        <v>0</v>
      </c>
      <c r="J339" s="69">
        <f>SUMIF(Data!$H$2:$H$10178,$C339,Data!$D$2:$D$10178)</f>
        <v>0</v>
      </c>
      <c r="K339" s="69">
        <f>SUMIF(Data!$H$2:$H$10178,$C339,Data!$J$2:$J$10178)</f>
        <v>0</v>
      </c>
      <c r="L339" s="69">
        <f>SUMIF(Data!$K$2:$K$10178,$C339,Data!$M$2:$M$10178)</f>
        <v>0</v>
      </c>
      <c r="M339" s="69">
        <f>SUMIF(Data!$N$2:$N$10178,$C339,Data!$P$2:$P$10178)</f>
        <v>0</v>
      </c>
      <c r="N339" s="69">
        <f ca="1">SUMIF(Data!$Q$2:$R$10178,$C339,Data!$S$2:$S$10178)</f>
        <v>0</v>
      </c>
      <c r="O339" s="69">
        <f ca="1">SUMIF(Data!$T$2:$U$10178,$C339,Data!$V$2:$V$10178)</f>
        <v>0</v>
      </c>
      <c r="P339" s="69">
        <f>SUMIF(Data!$W$2:$W$10178,$C339,Data!$Y$2:$Y$10178)</f>
        <v>0</v>
      </c>
      <c r="Q339" s="69"/>
      <c r="R339" s="73"/>
      <c r="S339" s="119"/>
      <c r="T339" s="76"/>
      <c r="U339" s="142"/>
      <c r="V339" s="73"/>
      <c r="W339" s="73"/>
      <c r="X339" s="73"/>
      <c r="Y339" s="74"/>
      <c r="Z339" s="76"/>
    </row>
    <row r="340" spans="2:26" s="71" customFormat="1" ht="15.95" hidden="1" customHeight="1" thickTop="1" thickBot="1" x14ac:dyDescent="0.3">
      <c r="B340" s="76"/>
      <c r="C340" s="72">
        <v>9900002202</v>
      </c>
      <c r="D340" s="125">
        <f t="shared" si="40"/>
        <v>2202</v>
      </c>
      <c r="E340" s="193" t="s">
        <v>189</v>
      </c>
      <c r="F340" s="193" t="s">
        <v>86</v>
      </c>
      <c r="G340" s="294">
        <v>112</v>
      </c>
      <c r="H340" s="285">
        <f t="shared" ca="1" si="38"/>
        <v>0</v>
      </c>
      <c r="I340" s="194">
        <f t="shared" ca="1" si="39"/>
        <v>0</v>
      </c>
      <c r="J340" s="69">
        <f>SUMIF(Data!$H$2:$H$10178,$C340,Data!$D$2:$D$10178)</f>
        <v>0</v>
      </c>
      <c r="K340" s="69">
        <f>SUMIF(Data!$H$2:$H$10178,$C340,Data!$J$2:$J$10178)</f>
        <v>0</v>
      </c>
      <c r="L340" s="69">
        <f>SUMIF(Data!$K$2:$K$10178,$C340,Data!$M$2:$M$10178)</f>
        <v>0</v>
      </c>
      <c r="M340" s="69">
        <f>SUMIF(Data!$N$2:$N$10178,$C340,Data!$P$2:$P$10178)</f>
        <v>0</v>
      </c>
      <c r="N340" s="69">
        <f ca="1">SUMIF(Data!$Q$2:$R$10178,$C340,Data!$S$2:$S$10178)</f>
        <v>0</v>
      </c>
      <c r="O340" s="69">
        <f ca="1">SUMIF(Data!$T$2:$U$10178,$C340,Data!$V$2:$V$10178)</f>
        <v>0</v>
      </c>
      <c r="P340" s="69">
        <f>SUMIF(Data!$W$2:$W$10178,$C340,Data!$Y$2:$Y$10178)</f>
        <v>0</v>
      </c>
      <c r="Q340" s="69"/>
      <c r="R340" s="73"/>
      <c r="S340" s="119"/>
      <c r="T340" s="76"/>
      <c r="U340" s="142"/>
      <c r="V340" s="73"/>
      <c r="W340" s="73"/>
      <c r="X340" s="73"/>
      <c r="Y340" s="74"/>
      <c r="Z340" s="76"/>
    </row>
    <row r="341" spans="2:26" s="71" customFormat="1" ht="15.95" hidden="1" customHeight="1" thickTop="1" thickBot="1" x14ac:dyDescent="0.3">
      <c r="B341" s="76"/>
      <c r="C341" s="72">
        <v>9900002203</v>
      </c>
      <c r="D341" s="125">
        <f t="shared" si="40"/>
        <v>2203</v>
      </c>
      <c r="E341" s="193" t="s">
        <v>103</v>
      </c>
      <c r="F341" s="193" t="s">
        <v>104</v>
      </c>
      <c r="G341" s="294">
        <v>164</v>
      </c>
      <c r="H341" s="285">
        <f t="shared" ca="1" si="38"/>
        <v>0</v>
      </c>
      <c r="I341" s="194">
        <f t="shared" ca="1" si="39"/>
        <v>0</v>
      </c>
      <c r="J341" s="69">
        <f>SUMIF(Data!$H$2:$H$10178,$C341,Data!$D$2:$D$10178)</f>
        <v>0</v>
      </c>
      <c r="K341" s="69">
        <f>SUMIF(Data!$H$2:$H$10178,$C341,Data!$J$2:$J$10178)</f>
        <v>0</v>
      </c>
      <c r="L341" s="69">
        <f>SUMIF(Data!$K$2:$K$10178,$C341,Data!$M$2:$M$10178)</f>
        <v>0</v>
      </c>
      <c r="M341" s="69">
        <f>SUMIF(Data!$N$2:$N$10178,$C341,Data!$P$2:$P$10178)</f>
        <v>0</v>
      </c>
      <c r="N341" s="69">
        <f ca="1">SUMIF(Data!$Q$2:$R$10178,$C341,Data!$S$2:$S$10178)</f>
        <v>0</v>
      </c>
      <c r="O341" s="69">
        <f ca="1">SUMIF(Data!$T$2:$U$10178,$C341,Data!$V$2:$V$10178)</f>
        <v>0</v>
      </c>
      <c r="P341" s="69">
        <f>SUMIF(Data!$W$2:$W$10178,$C341,Data!$Y$2:$Y$10178)</f>
        <v>0</v>
      </c>
      <c r="Q341" s="69"/>
      <c r="R341" s="73"/>
      <c r="S341" s="119"/>
      <c r="T341" s="76"/>
      <c r="U341" s="142"/>
      <c r="V341" s="73"/>
      <c r="W341" s="73"/>
      <c r="X341" s="73"/>
      <c r="Y341" s="74"/>
      <c r="Z341" s="76"/>
    </row>
    <row r="342" spans="2:26" s="71" customFormat="1" ht="15.95" hidden="1" customHeight="1" thickTop="1" thickBot="1" x14ac:dyDescent="0.3">
      <c r="B342" s="76"/>
      <c r="C342" s="72">
        <v>9900002210</v>
      </c>
      <c r="D342" s="125">
        <f t="shared" si="40"/>
        <v>2210</v>
      </c>
      <c r="E342" s="193" t="s">
        <v>103</v>
      </c>
      <c r="F342" s="193" t="s">
        <v>104</v>
      </c>
      <c r="G342" s="294">
        <v>230</v>
      </c>
      <c r="H342" s="285">
        <f t="shared" ca="1" si="38"/>
        <v>0</v>
      </c>
      <c r="I342" s="194">
        <f t="shared" ca="1" si="39"/>
        <v>0</v>
      </c>
      <c r="J342" s="69">
        <f>SUMIF(Data!$H$2:$H$10178,$C342,Data!$D$2:$D$10178)</f>
        <v>0</v>
      </c>
      <c r="K342" s="69">
        <f>SUMIF(Data!$H$2:$H$10178,$C342,Data!$J$2:$J$10178)</f>
        <v>0</v>
      </c>
      <c r="L342" s="69">
        <f>SUMIF(Data!$K$2:$K$10178,$C342,Data!$M$2:$M$10178)</f>
        <v>0</v>
      </c>
      <c r="M342" s="69">
        <f>SUMIF(Data!$N$2:$N$10178,$C342,Data!$P$2:$P$10178)</f>
        <v>0</v>
      </c>
      <c r="N342" s="69">
        <f ca="1">SUMIF(Data!$Q$2:$R$10178,$C342,Data!$S$2:$S$10178)</f>
        <v>0</v>
      </c>
      <c r="O342" s="69">
        <f ca="1">SUMIF(Data!$T$2:$U$10178,$C342,Data!$V$2:$V$10178)</f>
        <v>0</v>
      </c>
      <c r="P342" s="69">
        <f>SUMIF(Data!$W$2:$W$10178,$C342,Data!$Y$2:$Y$10178)</f>
        <v>0</v>
      </c>
      <c r="Q342" s="69"/>
      <c r="R342" s="73"/>
      <c r="S342" s="119"/>
      <c r="T342" s="76"/>
      <c r="U342" s="142"/>
      <c r="V342" s="73"/>
      <c r="W342" s="73"/>
      <c r="X342" s="73"/>
      <c r="Y342" s="74"/>
      <c r="Z342" s="76"/>
    </row>
    <row r="343" spans="2:26" s="71" customFormat="1" ht="15.95" hidden="1" customHeight="1" thickTop="1" thickBot="1" x14ac:dyDescent="0.3">
      <c r="B343" s="76"/>
      <c r="C343" s="72">
        <v>9900002211</v>
      </c>
      <c r="D343" s="125">
        <f t="shared" si="40"/>
        <v>2211</v>
      </c>
      <c r="E343" s="193" t="s">
        <v>103</v>
      </c>
      <c r="F343" s="193" t="s">
        <v>104</v>
      </c>
      <c r="G343" s="294">
        <v>360</v>
      </c>
      <c r="H343" s="285">
        <f t="shared" ca="1" si="38"/>
        <v>0</v>
      </c>
      <c r="I343" s="194">
        <f t="shared" ca="1" si="39"/>
        <v>0</v>
      </c>
      <c r="J343" s="69">
        <f>SUMIF(Data!$H$2:$H$10178,$C343,Data!$D$2:$D$10178)</f>
        <v>0</v>
      </c>
      <c r="K343" s="69">
        <f>SUMIF(Data!$H$2:$H$10178,$C343,Data!$J$2:$J$10178)</f>
        <v>0</v>
      </c>
      <c r="L343" s="69">
        <f>SUMIF(Data!$K$2:$K$10178,$C343,Data!$M$2:$M$10178)</f>
        <v>0</v>
      </c>
      <c r="M343" s="69">
        <f>SUMIF(Data!$N$2:$N$10178,$C343,Data!$P$2:$P$10178)</f>
        <v>0</v>
      </c>
      <c r="N343" s="69">
        <f ca="1">SUMIF(Data!$Q$2:$R$10178,$C343,Data!$S$2:$S$10178)</f>
        <v>0</v>
      </c>
      <c r="O343" s="69">
        <f ca="1">SUMIF(Data!$T$2:$U$10178,$C343,Data!$V$2:$V$10178)</f>
        <v>0</v>
      </c>
      <c r="P343" s="69">
        <f>SUMIF(Data!$W$2:$W$10178,$C343,Data!$Y$2:$Y$10178)</f>
        <v>0</v>
      </c>
      <c r="Q343" s="69"/>
      <c r="R343" s="73"/>
      <c r="S343" s="119"/>
      <c r="T343" s="76"/>
      <c r="U343" s="142"/>
      <c r="V343" s="73"/>
      <c r="W343" s="73"/>
      <c r="X343" s="73"/>
      <c r="Y343" s="74"/>
      <c r="Z343" s="76"/>
    </row>
    <row r="344" spans="2:26" s="71" customFormat="1" ht="15.95" hidden="1" customHeight="1" thickTop="1" thickBot="1" x14ac:dyDescent="0.3">
      <c r="B344" s="76"/>
      <c r="C344" s="72">
        <v>9900002212</v>
      </c>
      <c r="D344" s="125">
        <f t="shared" si="40"/>
        <v>2212</v>
      </c>
      <c r="E344" s="193" t="s">
        <v>124</v>
      </c>
      <c r="F344" s="193" t="s">
        <v>86</v>
      </c>
      <c r="G344" s="294">
        <v>3</v>
      </c>
      <c r="H344" s="285">
        <f t="shared" ca="1" si="38"/>
        <v>0</v>
      </c>
      <c r="I344" s="194">
        <f t="shared" ca="1" si="39"/>
        <v>0</v>
      </c>
      <c r="J344" s="69">
        <f>SUMIF(Data!$H$2:$H$10178,$C344,Data!$D$2:$D$10178)</f>
        <v>0</v>
      </c>
      <c r="K344" s="69">
        <f>SUMIF(Data!$H$2:$H$10178,$C344,Data!$J$2:$J$10178)</f>
        <v>0</v>
      </c>
      <c r="L344" s="69">
        <f>SUMIF(Data!$K$2:$K$10178,$C344,Data!$M$2:$M$10178)</f>
        <v>0</v>
      </c>
      <c r="M344" s="69">
        <f>SUMIF(Data!$N$2:$N$10178,$C344,Data!$P$2:$P$10178)</f>
        <v>0</v>
      </c>
      <c r="N344" s="69">
        <f ca="1">SUMIF(Data!$Q$2:$R$10178,$C344,Data!$S$2:$S$10178)</f>
        <v>0</v>
      </c>
      <c r="O344" s="69">
        <f ca="1">SUMIF(Data!$T$2:$U$10178,$C344,Data!$V$2:$V$10178)</f>
        <v>0</v>
      </c>
      <c r="P344" s="69">
        <f>SUMIF(Data!$W$2:$W$10178,$C344,Data!$Y$2:$Y$10178)</f>
        <v>0</v>
      </c>
      <c r="Q344" s="69"/>
      <c r="R344" s="73"/>
      <c r="S344" s="119"/>
      <c r="T344" s="76"/>
      <c r="U344" s="142"/>
      <c r="V344" s="73"/>
      <c r="W344" s="73"/>
      <c r="X344" s="73"/>
      <c r="Y344" s="74"/>
      <c r="Z344" s="76"/>
    </row>
    <row r="345" spans="2:26" s="71" customFormat="1" ht="15.95" hidden="1" customHeight="1" thickTop="1" thickBot="1" x14ac:dyDescent="0.3">
      <c r="B345" s="76"/>
      <c r="C345" s="72">
        <v>9900002213</v>
      </c>
      <c r="D345" s="125">
        <f t="shared" si="40"/>
        <v>2213</v>
      </c>
      <c r="E345" s="193" t="s">
        <v>124</v>
      </c>
      <c r="F345" s="193" t="s">
        <v>86</v>
      </c>
      <c r="G345" s="294">
        <v>3</v>
      </c>
      <c r="H345" s="285">
        <f t="shared" ca="1" si="38"/>
        <v>0</v>
      </c>
      <c r="I345" s="194">
        <f t="shared" ca="1" si="39"/>
        <v>0</v>
      </c>
      <c r="J345" s="69">
        <f>SUMIF(Data!$H$2:$H$10178,$C345,Data!$D$2:$D$10178)</f>
        <v>0</v>
      </c>
      <c r="K345" s="69">
        <f>SUMIF(Data!$H$2:$H$10178,$C345,Data!$J$2:$J$10178)</f>
        <v>0</v>
      </c>
      <c r="L345" s="69">
        <f>SUMIF(Data!$K$2:$K$10178,$C345,Data!$M$2:$M$10178)</f>
        <v>0</v>
      </c>
      <c r="M345" s="69">
        <f>SUMIF(Data!$N$2:$N$10178,$C345,Data!$P$2:$P$10178)</f>
        <v>0</v>
      </c>
      <c r="N345" s="69">
        <f ca="1">SUMIF(Data!$Q$2:$R$10178,$C345,Data!$S$2:$S$10178)</f>
        <v>0</v>
      </c>
      <c r="O345" s="69">
        <f ca="1">SUMIF(Data!$T$2:$U$10178,$C345,Data!$V$2:$V$10178)</f>
        <v>0</v>
      </c>
      <c r="P345" s="69">
        <f>SUMIF(Data!$W$2:$W$10178,$C345,Data!$Y$2:$Y$10178)</f>
        <v>0</v>
      </c>
      <c r="Q345" s="69"/>
      <c r="R345" s="73"/>
      <c r="S345" s="119"/>
      <c r="T345" s="76"/>
      <c r="U345" s="142"/>
      <c r="V345" s="73"/>
      <c r="W345" s="73"/>
      <c r="X345" s="73"/>
      <c r="Y345" s="74"/>
      <c r="Z345" s="76"/>
    </row>
    <row r="346" spans="2:26" s="71" customFormat="1" ht="15.95" hidden="1" customHeight="1" thickTop="1" thickBot="1" x14ac:dyDescent="0.3">
      <c r="B346" s="76"/>
      <c r="C346" s="72">
        <v>9900002306</v>
      </c>
      <c r="D346" s="125">
        <f t="shared" si="40"/>
        <v>2306</v>
      </c>
      <c r="E346" s="193" t="s">
        <v>124</v>
      </c>
      <c r="F346" s="193" t="s">
        <v>86</v>
      </c>
      <c r="G346" s="294">
        <v>3</v>
      </c>
      <c r="H346" s="285">
        <f t="shared" ca="1" si="38"/>
        <v>0</v>
      </c>
      <c r="I346" s="194">
        <f t="shared" ca="1" si="39"/>
        <v>0</v>
      </c>
      <c r="J346" s="69">
        <f>SUMIF(Data!$H$2:$H$10178,$C346,Data!$D$2:$D$10178)</f>
        <v>0</v>
      </c>
      <c r="K346" s="69">
        <f>SUMIF(Data!$H$2:$H$10178,$C346,Data!$J$2:$J$10178)</f>
        <v>0</v>
      </c>
      <c r="L346" s="69">
        <f>SUMIF(Data!$K$2:$K$10178,$C346,Data!$M$2:$M$10178)</f>
        <v>0</v>
      </c>
      <c r="M346" s="69">
        <f>SUMIF(Data!$N$2:$N$10178,$C346,Data!$P$2:$P$10178)</f>
        <v>0</v>
      </c>
      <c r="N346" s="69">
        <f ca="1">SUMIF(Data!$Q$2:$R$10178,$C346,Data!$S$2:$S$10178)</f>
        <v>0</v>
      </c>
      <c r="O346" s="69">
        <f ca="1">SUMIF(Data!$T$2:$U$10178,$C346,Data!$V$2:$V$10178)</f>
        <v>0</v>
      </c>
      <c r="P346" s="69">
        <f>SUMIF(Data!$W$2:$W$10178,$C346,Data!$Y$2:$Y$10178)</f>
        <v>0</v>
      </c>
      <c r="Q346" s="69"/>
      <c r="R346" s="73"/>
      <c r="S346" s="119"/>
      <c r="T346" s="76"/>
      <c r="U346" s="142"/>
      <c r="V346" s="73"/>
      <c r="W346" s="73"/>
      <c r="X346" s="73"/>
      <c r="Y346" s="74"/>
      <c r="Z346" s="76"/>
    </row>
    <row r="347" spans="2:26" s="71" customFormat="1" ht="15.95" hidden="1" customHeight="1" thickTop="1" thickBot="1" x14ac:dyDescent="0.3">
      <c r="B347" s="76"/>
      <c r="C347" s="72">
        <v>9900002307</v>
      </c>
      <c r="D347" s="125">
        <f t="shared" ref="D347" si="58">C347-9900000000</f>
        <v>2307</v>
      </c>
      <c r="E347" s="193" t="s">
        <v>124</v>
      </c>
      <c r="F347" s="193" t="s">
        <v>86</v>
      </c>
      <c r="G347" s="294">
        <v>6</v>
      </c>
      <c r="H347" s="285">
        <f t="shared" ref="H347" ca="1" si="59">G347*I347</f>
        <v>0</v>
      </c>
      <c r="I347" s="194">
        <f t="shared" ref="I347" ca="1" si="60">SUM(J347:P347)</f>
        <v>0</v>
      </c>
      <c r="J347" s="69">
        <f>SUMIF(Data!$H$2:$H$10178,$C347,Data!$D$2:$D$10178)</f>
        <v>0</v>
      </c>
      <c r="K347" s="69">
        <f>SUMIF(Data!$H$2:$H$10178,$C347,Data!$J$2:$J$10178)</f>
        <v>0</v>
      </c>
      <c r="L347" s="69">
        <f>SUMIF(Data!$K$2:$K$10178,$C347,Data!$M$2:$M$10178)</f>
        <v>0</v>
      </c>
      <c r="M347" s="69">
        <f>SUMIF(Data!$N$2:$N$10178,$C347,Data!$P$2:$P$10178)</f>
        <v>0</v>
      </c>
      <c r="N347" s="69">
        <f ca="1">SUMIF(Data!$Q$2:$R$10178,$C347,Data!$S$2:$S$10178)</f>
        <v>0</v>
      </c>
      <c r="O347" s="69">
        <f ca="1">SUMIF(Data!$T$2:$U$10178,$C347,Data!$V$2:$V$10178)</f>
        <v>0</v>
      </c>
      <c r="P347" s="69">
        <f>SUMIF(Data!$W$2:$W$10178,$C347,Data!$Y$2:$Y$10178)</f>
        <v>0</v>
      </c>
      <c r="Q347" s="69"/>
      <c r="R347" s="73"/>
      <c r="S347" s="119"/>
      <c r="T347" s="76"/>
      <c r="U347" s="142"/>
      <c r="V347" s="73"/>
      <c r="W347" s="73"/>
      <c r="X347" s="73"/>
      <c r="Y347" s="74"/>
      <c r="Z347" s="76"/>
    </row>
    <row r="348" spans="2:26" s="71" customFormat="1" ht="15.95" hidden="1" customHeight="1" thickTop="1" thickBot="1" x14ac:dyDescent="0.3">
      <c r="B348" s="76"/>
      <c r="C348" s="72">
        <v>9900002700</v>
      </c>
      <c r="D348" s="125">
        <f t="shared" si="40"/>
        <v>2700</v>
      </c>
      <c r="E348" s="193" t="s">
        <v>103</v>
      </c>
      <c r="F348" s="193" t="s">
        <v>104</v>
      </c>
      <c r="G348" s="294">
        <v>183</v>
      </c>
      <c r="H348" s="285">
        <f t="shared" ca="1" si="38"/>
        <v>0</v>
      </c>
      <c r="I348" s="194">
        <f t="shared" ca="1" si="39"/>
        <v>0</v>
      </c>
      <c r="J348" s="69">
        <f>SUMIF(Data!$H$2:$H$10178,$C348,Data!$D$2:$D$10178)</f>
        <v>0</v>
      </c>
      <c r="K348" s="69">
        <f>SUMIF(Data!$H$2:$H$10178,$C348,Data!$J$2:$J$10178)</f>
        <v>0</v>
      </c>
      <c r="L348" s="69">
        <f>SUMIF(Data!$K$2:$K$10178,$C348,Data!$M$2:$M$10178)</f>
        <v>0</v>
      </c>
      <c r="M348" s="69">
        <f>SUMIF(Data!$N$2:$N$10178,$C348,Data!$P$2:$P$10178)</f>
        <v>0</v>
      </c>
      <c r="N348" s="69">
        <f ca="1">SUMIF(Data!$Q$2:$R$10178,$C348,Data!$S$2:$S$10178)</f>
        <v>0</v>
      </c>
      <c r="O348" s="69">
        <f ca="1">SUMIF(Data!$T$2:$U$10178,$C348,Data!$V$2:$V$10178)</f>
        <v>0</v>
      </c>
      <c r="P348" s="69">
        <f>SUMIF(Data!$W$2:$W$10178,$C348,Data!$Y$2:$Y$10178)</f>
        <v>0</v>
      </c>
      <c r="Q348" s="69"/>
      <c r="R348" s="73"/>
      <c r="S348" s="119"/>
      <c r="T348" s="76"/>
      <c r="U348" s="142"/>
      <c r="V348" s="73"/>
      <c r="W348" s="73"/>
      <c r="X348" s="73"/>
      <c r="Y348" s="74"/>
      <c r="Z348" s="76"/>
    </row>
    <row r="349" spans="2:26" s="71" customFormat="1" ht="15.95" hidden="1" customHeight="1" thickTop="1" thickBot="1" x14ac:dyDescent="0.3">
      <c r="B349" s="76"/>
      <c r="C349" s="72">
        <v>9900002701</v>
      </c>
      <c r="D349" s="125">
        <f t="shared" si="40"/>
        <v>2701</v>
      </c>
      <c r="E349" s="193" t="s">
        <v>103</v>
      </c>
      <c r="F349" s="193" t="s">
        <v>104</v>
      </c>
      <c r="G349" s="294">
        <v>520</v>
      </c>
      <c r="H349" s="285">
        <f t="shared" ca="1" si="38"/>
        <v>0</v>
      </c>
      <c r="I349" s="194">
        <f t="shared" ca="1" si="39"/>
        <v>0</v>
      </c>
      <c r="J349" s="69">
        <f>SUMIF(Data!$H$2:$H$10178,$C349,Data!$D$2:$D$10178)</f>
        <v>0</v>
      </c>
      <c r="K349" s="69">
        <f>SUMIF(Data!$H$2:$H$10178,$C349,Data!$J$2:$J$10178)</f>
        <v>0</v>
      </c>
      <c r="L349" s="69">
        <f>SUMIF(Data!$K$2:$K$10178,$C349,Data!$M$2:$M$10178)</f>
        <v>0</v>
      </c>
      <c r="M349" s="69">
        <f>SUMIF(Data!$N$2:$N$10178,$C349,Data!$P$2:$P$10178)</f>
        <v>0</v>
      </c>
      <c r="N349" s="69">
        <f ca="1">SUMIF(Data!$Q$2:$R$10178,$C349,Data!$S$2:$S$10178)</f>
        <v>0</v>
      </c>
      <c r="O349" s="69">
        <f ca="1">SUMIF(Data!$T$2:$U$10178,$C349,Data!$V$2:$V$10178)</f>
        <v>0</v>
      </c>
      <c r="P349" s="69">
        <f>SUMIF(Data!$W$2:$W$10178,$C349,Data!$Y$2:$Y$10178)</f>
        <v>0</v>
      </c>
      <c r="Q349" s="69"/>
      <c r="R349" s="73"/>
      <c r="S349" s="119"/>
      <c r="T349" s="76"/>
      <c r="U349" s="142"/>
      <c r="V349" s="73"/>
      <c r="W349" s="73"/>
      <c r="X349" s="73"/>
      <c r="Y349" s="74"/>
      <c r="Z349" s="76"/>
    </row>
    <row r="350" spans="2:26" s="71" customFormat="1" ht="15.95" hidden="1" customHeight="1" thickTop="1" thickBot="1" x14ac:dyDescent="0.3">
      <c r="B350" s="76"/>
      <c r="C350" s="72">
        <v>9900002702</v>
      </c>
      <c r="D350" s="125">
        <f t="shared" si="40"/>
        <v>2702</v>
      </c>
      <c r="E350" s="193" t="s">
        <v>103</v>
      </c>
      <c r="F350" s="193" t="s">
        <v>104</v>
      </c>
      <c r="G350" s="294">
        <v>420</v>
      </c>
      <c r="H350" s="285">
        <f t="shared" ca="1" si="38"/>
        <v>0</v>
      </c>
      <c r="I350" s="194">
        <f t="shared" ca="1" si="39"/>
        <v>0</v>
      </c>
      <c r="J350" s="69">
        <f>SUMIF(Data!$H$2:$H$10178,$C350,Data!$D$2:$D$10178)</f>
        <v>0</v>
      </c>
      <c r="K350" s="69">
        <f>SUMIF(Data!$H$2:$H$10178,$C350,Data!$J$2:$J$10178)</f>
        <v>0</v>
      </c>
      <c r="L350" s="69">
        <f>SUMIF(Data!$K$2:$K$10178,$C350,Data!$M$2:$M$10178)</f>
        <v>0</v>
      </c>
      <c r="M350" s="69">
        <f>SUMIF(Data!$N$2:$N$10178,$C350,Data!$P$2:$P$10178)</f>
        <v>0</v>
      </c>
      <c r="N350" s="69">
        <f ca="1">SUMIF(Data!$Q$2:$R$10178,$C350,Data!$S$2:$S$10178)</f>
        <v>0</v>
      </c>
      <c r="O350" s="69">
        <f ca="1">SUMIF(Data!$T$2:$U$10178,$C350,Data!$V$2:$V$10178)</f>
        <v>0</v>
      </c>
      <c r="P350" s="69">
        <f>SUMIF(Data!$W$2:$W$10178,$C350,Data!$Y$2:$Y$10178)</f>
        <v>0</v>
      </c>
      <c r="Q350" s="69"/>
      <c r="R350" s="73"/>
      <c r="S350" s="119"/>
      <c r="T350" s="76"/>
      <c r="U350" s="142"/>
      <c r="V350" s="73"/>
      <c r="W350" s="73"/>
      <c r="X350" s="73"/>
      <c r="Y350" s="74"/>
      <c r="Z350" s="76"/>
    </row>
    <row r="351" spans="2:26" s="71" customFormat="1" ht="15.95" hidden="1" customHeight="1" thickTop="1" thickBot="1" x14ac:dyDescent="0.3">
      <c r="B351" s="76"/>
      <c r="C351" s="72">
        <v>9900002703</v>
      </c>
      <c r="D351" s="125">
        <f t="shared" si="40"/>
        <v>2703</v>
      </c>
      <c r="E351" s="193" t="s">
        <v>103</v>
      </c>
      <c r="F351" s="193" t="s">
        <v>104</v>
      </c>
      <c r="G351" s="294">
        <v>520</v>
      </c>
      <c r="H351" s="285">
        <f t="shared" ca="1" si="38"/>
        <v>0</v>
      </c>
      <c r="I351" s="194">
        <f t="shared" ca="1" si="39"/>
        <v>0</v>
      </c>
      <c r="J351" s="69">
        <f>SUMIF(Data!$H$2:$H$10178,$C351,Data!$D$2:$D$10178)</f>
        <v>0</v>
      </c>
      <c r="K351" s="69">
        <f>SUMIF(Data!$H$2:$H$10178,$C351,Data!$J$2:$J$10178)</f>
        <v>0</v>
      </c>
      <c r="L351" s="69">
        <f>SUMIF(Data!$K$2:$K$10178,$C351,Data!$M$2:$M$10178)</f>
        <v>0</v>
      </c>
      <c r="M351" s="69">
        <f>SUMIF(Data!$N$2:$N$10178,$C351,Data!$P$2:$P$10178)</f>
        <v>0</v>
      </c>
      <c r="N351" s="69">
        <f ca="1">SUMIF(Data!$Q$2:$R$10178,$C351,Data!$S$2:$S$10178)</f>
        <v>0</v>
      </c>
      <c r="O351" s="69">
        <f ca="1">SUMIF(Data!$T$2:$U$10178,$C351,Data!$V$2:$V$10178)</f>
        <v>0</v>
      </c>
      <c r="P351" s="69">
        <f>SUMIF(Data!$W$2:$W$10178,$C351,Data!$Y$2:$Y$10178)</f>
        <v>0</v>
      </c>
      <c r="Q351" s="69"/>
      <c r="R351" s="73"/>
      <c r="S351" s="119"/>
      <c r="T351" s="76"/>
      <c r="U351" s="142"/>
      <c r="V351" s="73"/>
      <c r="W351" s="73"/>
      <c r="X351" s="73"/>
      <c r="Y351" s="74"/>
      <c r="Z351" s="76"/>
    </row>
    <row r="352" spans="2:26" s="71" customFormat="1" ht="15.95" hidden="1" customHeight="1" thickTop="1" thickBot="1" x14ac:dyDescent="0.3">
      <c r="B352" s="76"/>
      <c r="C352" s="72">
        <v>9900002704</v>
      </c>
      <c r="D352" s="125">
        <f t="shared" si="40"/>
        <v>2704</v>
      </c>
      <c r="E352" s="193" t="s">
        <v>103</v>
      </c>
      <c r="F352" s="193" t="s">
        <v>104</v>
      </c>
      <c r="G352" s="294">
        <v>340</v>
      </c>
      <c r="H352" s="285">
        <f t="shared" ca="1" si="38"/>
        <v>0</v>
      </c>
      <c r="I352" s="194">
        <f t="shared" ca="1" si="39"/>
        <v>0</v>
      </c>
      <c r="J352" s="69">
        <f>SUMIF(Data!$H$2:$H$10178,$C352,Data!$D$2:$D$10178)</f>
        <v>0</v>
      </c>
      <c r="K352" s="69">
        <f>SUMIF(Data!$H$2:$H$10178,$C352,Data!$J$2:$J$10178)</f>
        <v>0</v>
      </c>
      <c r="L352" s="69">
        <f>SUMIF(Data!$K$2:$K$10178,$C352,Data!$M$2:$M$10178)</f>
        <v>0</v>
      </c>
      <c r="M352" s="69">
        <f>SUMIF(Data!$N$2:$N$10178,$C352,Data!$P$2:$P$10178)</f>
        <v>0</v>
      </c>
      <c r="N352" s="69">
        <f ca="1">SUMIF(Data!$Q$2:$R$10178,$C352,Data!$S$2:$S$10178)</f>
        <v>0</v>
      </c>
      <c r="O352" s="69">
        <f ca="1">SUMIF(Data!$T$2:$U$10178,$C352,Data!$V$2:$V$10178)</f>
        <v>0</v>
      </c>
      <c r="P352" s="69">
        <f>SUMIF(Data!$W$2:$W$10178,$C352,Data!$Y$2:$Y$10178)</f>
        <v>0</v>
      </c>
      <c r="Q352" s="69"/>
      <c r="R352" s="73"/>
      <c r="S352" s="119"/>
      <c r="T352" s="76"/>
      <c r="U352" s="142"/>
      <c r="V352" s="73"/>
      <c r="W352" s="73"/>
      <c r="X352" s="73"/>
      <c r="Y352" s="74"/>
      <c r="Z352" s="76"/>
    </row>
    <row r="353" spans="2:26" s="71" customFormat="1" ht="15.95" hidden="1" customHeight="1" thickTop="1" thickBot="1" x14ac:dyDescent="0.3">
      <c r="B353" s="76"/>
      <c r="C353" s="72">
        <v>9900002705</v>
      </c>
      <c r="D353" s="125">
        <f t="shared" si="40"/>
        <v>2705</v>
      </c>
      <c r="E353" s="193" t="s">
        <v>103</v>
      </c>
      <c r="F353" s="193" t="s">
        <v>104</v>
      </c>
      <c r="G353" s="294">
        <v>120</v>
      </c>
      <c r="H353" s="285">
        <f t="shared" ca="1" si="38"/>
        <v>0</v>
      </c>
      <c r="I353" s="194">
        <f t="shared" ca="1" si="39"/>
        <v>0</v>
      </c>
      <c r="J353" s="69">
        <f>SUMIF(Data!$H$2:$H$10178,$C353,Data!$D$2:$D$10178)</f>
        <v>0</v>
      </c>
      <c r="K353" s="69">
        <f>SUMIF(Data!$H$2:$H$10178,$C353,Data!$J$2:$J$10178)</f>
        <v>0</v>
      </c>
      <c r="L353" s="69">
        <f>SUMIF(Data!$K$2:$K$10178,$C353,Data!$M$2:$M$10178)</f>
        <v>0</v>
      </c>
      <c r="M353" s="69">
        <f>SUMIF(Data!$N$2:$N$10178,$C353,Data!$P$2:$P$10178)</f>
        <v>0</v>
      </c>
      <c r="N353" s="69">
        <f ca="1">SUMIF(Data!$Q$2:$R$10178,$C353,Data!$S$2:$S$10178)</f>
        <v>0</v>
      </c>
      <c r="O353" s="69">
        <f ca="1">SUMIF(Data!$T$2:$U$10178,$C353,Data!$V$2:$V$10178)</f>
        <v>0</v>
      </c>
      <c r="P353" s="69">
        <f>SUMIF(Data!$W$2:$W$10178,$C353,Data!$Y$2:$Y$10178)</f>
        <v>0</v>
      </c>
      <c r="Q353" s="69"/>
      <c r="R353" s="73"/>
      <c r="S353" s="119"/>
      <c r="T353" s="76"/>
      <c r="U353" s="142"/>
      <c r="V353" s="73"/>
      <c r="W353" s="73"/>
      <c r="X353" s="73"/>
      <c r="Y353" s="74"/>
      <c r="Z353" s="76"/>
    </row>
    <row r="354" spans="2:26" s="71" customFormat="1" ht="15.95" hidden="1" customHeight="1" thickTop="1" thickBot="1" x14ac:dyDescent="0.3">
      <c r="B354" s="76"/>
      <c r="C354" s="72">
        <v>9900002706</v>
      </c>
      <c r="D354" s="125">
        <f t="shared" si="40"/>
        <v>2706</v>
      </c>
      <c r="E354" s="193" t="s">
        <v>103</v>
      </c>
      <c r="F354" s="193" t="s">
        <v>104</v>
      </c>
      <c r="G354" s="294">
        <v>500</v>
      </c>
      <c r="H354" s="285">
        <f t="shared" ca="1" si="38"/>
        <v>0</v>
      </c>
      <c r="I354" s="194">
        <f t="shared" ca="1" si="39"/>
        <v>0</v>
      </c>
      <c r="J354" s="69">
        <f>SUMIF(Data!$H$2:$H$10178,$C354,Data!$D$2:$D$10178)</f>
        <v>0</v>
      </c>
      <c r="K354" s="69">
        <f>SUMIF(Data!$H$2:$H$10178,$C354,Data!$J$2:$J$10178)</f>
        <v>0</v>
      </c>
      <c r="L354" s="69">
        <f>SUMIF(Data!$K$2:$K$10178,$C354,Data!$M$2:$M$10178)</f>
        <v>0</v>
      </c>
      <c r="M354" s="69">
        <f>SUMIF(Data!$N$2:$N$10178,$C354,Data!$P$2:$P$10178)</f>
        <v>0</v>
      </c>
      <c r="N354" s="69">
        <f ca="1">SUMIF(Data!$Q$2:$R$10178,$C354,Data!$S$2:$S$10178)</f>
        <v>0</v>
      </c>
      <c r="O354" s="69">
        <f ca="1">SUMIF(Data!$T$2:$U$10178,$C354,Data!$V$2:$V$10178)</f>
        <v>0</v>
      </c>
      <c r="P354" s="69">
        <f>SUMIF(Data!$W$2:$W$10178,$C354,Data!$Y$2:$Y$10178)</f>
        <v>0</v>
      </c>
      <c r="Q354" s="69"/>
      <c r="R354" s="73"/>
      <c r="S354" s="119"/>
      <c r="T354" s="76"/>
      <c r="U354" s="142"/>
      <c r="V354" s="73"/>
      <c r="W354" s="73"/>
      <c r="X354" s="73"/>
      <c r="Y354" s="74"/>
      <c r="Z354" s="76"/>
    </row>
    <row r="355" spans="2:26" s="71" customFormat="1" ht="15.95" hidden="1" customHeight="1" thickTop="1" thickBot="1" x14ac:dyDescent="0.3">
      <c r="B355" s="76"/>
      <c r="C355" s="72">
        <v>9900002707</v>
      </c>
      <c r="D355" s="125">
        <f t="shared" si="40"/>
        <v>2707</v>
      </c>
      <c r="E355" s="193" t="s">
        <v>103</v>
      </c>
      <c r="F355" s="193" t="s">
        <v>104</v>
      </c>
      <c r="G355" s="294">
        <v>380</v>
      </c>
      <c r="H355" s="285">
        <f t="shared" ca="1" si="38"/>
        <v>0</v>
      </c>
      <c r="I355" s="194">
        <f t="shared" ca="1" si="39"/>
        <v>0</v>
      </c>
      <c r="J355" s="69">
        <f>SUMIF(Data!$H$2:$H$10178,$C355,Data!$D$2:$D$10178)</f>
        <v>0</v>
      </c>
      <c r="K355" s="69">
        <f>SUMIF(Data!$H$2:$H$10178,$C355,Data!$J$2:$J$10178)</f>
        <v>0</v>
      </c>
      <c r="L355" s="69">
        <f>SUMIF(Data!$K$2:$K$10178,$C355,Data!$M$2:$M$10178)</f>
        <v>0</v>
      </c>
      <c r="M355" s="69">
        <f>SUMIF(Data!$N$2:$N$10178,$C355,Data!$P$2:$P$10178)</f>
        <v>0</v>
      </c>
      <c r="N355" s="69">
        <f ca="1">SUMIF(Data!$Q$2:$R$10178,$C355,Data!$S$2:$S$10178)</f>
        <v>0</v>
      </c>
      <c r="O355" s="69">
        <f ca="1">SUMIF(Data!$T$2:$U$10178,$C355,Data!$V$2:$V$10178)</f>
        <v>0</v>
      </c>
      <c r="P355" s="69">
        <f>SUMIF(Data!$W$2:$W$10178,$C355,Data!$Y$2:$Y$10178)</f>
        <v>0</v>
      </c>
      <c r="Q355" s="69"/>
      <c r="R355" s="73"/>
      <c r="S355" s="119"/>
      <c r="T355" s="76"/>
      <c r="U355" s="142"/>
      <c r="V355" s="73"/>
      <c r="W355" s="73"/>
      <c r="X355" s="73"/>
      <c r="Y355" s="74"/>
      <c r="Z355" s="76"/>
    </row>
    <row r="356" spans="2:26" s="71" customFormat="1" ht="15.95" hidden="1" customHeight="1" thickTop="1" thickBot="1" x14ac:dyDescent="0.3">
      <c r="B356" s="76"/>
      <c r="C356" s="72">
        <v>9900002708</v>
      </c>
      <c r="D356" s="125">
        <f t="shared" si="40"/>
        <v>2708</v>
      </c>
      <c r="E356" s="193" t="s">
        <v>103</v>
      </c>
      <c r="F356" s="193" t="s">
        <v>104</v>
      </c>
      <c r="G356" s="294">
        <v>227</v>
      </c>
      <c r="H356" s="285">
        <f t="shared" ca="1" si="38"/>
        <v>0</v>
      </c>
      <c r="I356" s="194">
        <f t="shared" ca="1" si="39"/>
        <v>0</v>
      </c>
      <c r="J356" s="69">
        <f>SUMIF(Data!$H$2:$H$10178,$C356,Data!$D$2:$D$10178)</f>
        <v>0</v>
      </c>
      <c r="K356" s="69">
        <f>SUMIF(Data!$H$2:$H$10178,$C356,Data!$J$2:$J$10178)</f>
        <v>0</v>
      </c>
      <c r="L356" s="69">
        <f>SUMIF(Data!$K$2:$K$10178,$C356,Data!$M$2:$M$10178)</f>
        <v>0</v>
      </c>
      <c r="M356" s="69">
        <f>SUMIF(Data!$N$2:$N$10178,$C356,Data!$P$2:$P$10178)</f>
        <v>0</v>
      </c>
      <c r="N356" s="69">
        <f ca="1">SUMIF(Data!$Q$2:$R$10178,$C356,Data!$S$2:$S$10178)</f>
        <v>0</v>
      </c>
      <c r="O356" s="69">
        <f ca="1">SUMIF(Data!$T$2:$U$10178,$C356,Data!$V$2:$V$10178)</f>
        <v>0</v>
      </c>
      <c r="P356" s="69">
        <f>SUMIF(Data!$W$2:$W$10178,$C356,Data!$Y$2:$Y$10178)</f>
        <v>0</v>
      </c>
      <c r="Q356" s="69"/>
      <c r="R356" s="73"/>
      <c r="S356" s="119"/>
      <c r="T356" s="76"/>
      <c r="U356" s="142"/>
      <c r="V356" s="73"/>
      <c r="W356" s="73"/>
      <c r="X356" s="73"/>
      <c r="Y356" s="74"/>
      <c r="Z356" s="76"/>
    </row>
    <row r="357" spans="2:26" s="71" customFormat="1" ht="15.95" hidden="1" customHeight="1" thickTop="1" thickBot="1" x14ac:dyDescent="0.3">
      <c r="B357" s="76"/>
      <c r="C357" s="72">
        <v>9900002709</v>
      </c>
      <c r="D357" s="125">
        <f t="shared" si="40"/>
        <v>2709</v>
      </c>
      <c r="E357" s="193" t="s">
        <v>103</v>
      </c>
      <c r="F357" s="193" t="s">
        <v>104</v>
      </c>
      <c r="G357" s="294">
        <v>380</v>
      </c>
      <c r="H357" s="285">
        <f t="shared" ca="1" si="38"/>
        <v>0</v>
      </c>
      <c r="I357" s="194">
        <f t="shared" ca="1" si="39"/>
        <v>0</v>
      </c>
      <c r="J357" s="69">
        <f>SUMIF(Data!$H$2:$H$10178,$C357,Data!$D$2:$D$10178)</f>
        <v>0</v>
      </c>
      <c r="K357" s="69">
        <f>SUMIF(Data!$H$2:$H$10178,$C357,Data!$J$2:$J$10178)</f>
        <v>0</v>
      </c>
      <c r="L357" s="69">
        <f>SUMIF(Data!$K$2:$K$10178,$C357,Data!$M$2:$M$10178)</f>
        <v>0</v>
      </c>
      <c r="M357" s="69">
        <f>SUMIF(Data!$N$2:$N$10178,$C357,Data!$P$2:$P$10178)</f>
        <v>0</v>
      </c>
      <c r="N357" s="69">
        <f ca="1">SUMIF(Data!$Q$2:$R$10178,$C357,Data!$S$2:$S$10178)</f>
        <v>0</v>
      </c>
      <c r="O357" s="69">
        <f ca="1">SUMIF(Data!$T$2:$U$10178,$C357,Data!$V$2:$V$10178)</f>
        <v>0</v>
      </c>
      <c r="P357" s="69">
        <f>SUMIF(Data!$W$2:$W$10178,$C357,Data!$Y$2:$Y$10178)</f>
        <v>0</v>
      </c>
      <c r="Q357" s="69"/>
      <c r="R357" s="73"/>
      <c r="S357" s="119"/>
      <c r="T357" s="76"/>
      <c r="U357" s="142"/>
      <c r="V357" s="73"/>
      <c r="W357" s="73"/>
      <c r="X357" s="73"/>
      <c r="Y357" s="74"/>
      <c r="Z357" s="76"/>
    </row>
    <row r="358" spans="2:26" s="71" customFormat="1" ht="15.95" hidden="1" customHeight="1" thickTop="1" thickBot="1" x14ac:dyDescent="0.3">
      <c r="B358" s="76"/>
      <c r="C358" s="72">
        <v>9900002710</v>
      </c>
      <c r="D358" s="125">
        <f t="shared" si="40"/>
        <v>2710</v>
      </c>
      <c r="E358" s="193" t="s">
        <v>103</v>
      </c>
      <c r="F358" s="193" t="s">
        <v>104</v>
      </c>
      <c r="G358" s="294">
        <v>440</v>
      </c>
      <c r="H358" s="285">
        <f t="shared" ca="1" si="38"/>
        <v>0</v>
      </c>
      <c r="I358" s="194">
        <f t="shared" ca="1" si="39"/>
        <v>0</v>
      </c>
      <c r="J358" s="69">
        <f>SUMIF(Data!$H$2:$H$10178,$C358,Data!$D$2:$D$10178)</f>
        <v>0</v>
      </c>
      <c r="K358" s="69">
        <f>SUMIF(Data!$H$2:$H$10178,$C358,Data!$J$2:$J$10178)</f>
        <v>0</v>
      </c>
      <c r="L358" s="69">
        <f>SUMIF(Data!$K$2:$K$10178,$C358,Data!$M$2:$M$10178)</f>
        <v>0</v>
      </c>
      <c r="M358" s="69">
        <f>SUMIF(Data!$N$2:$N$10178,$C358,Data!$P$2:$P$10178)</f>
        <v>0</v>
      </c>
      <c r="N358" s="69">
        <f ca="1">SUMIF(Data!$Q$2:$R$10178,$C358,Data!$S$2:$S$10178)</f>
        <v>0</v>
      </c>
      <c r="O358" s="69">
        <f ca="1">SUMIF(Data!$T$2:$U$10178,$C358,Data!$V$2:$V$10178)</f>
        <v>0</v>
      </c>
      <c r="P358" s="69">
        <f>SUMIF(Data!$W$2:$W$10178,$C358,Data!$Y$2:$Y$10178)</f>
        <v>0</v>
      </c>
      <c r="Q358" s="69"/>
      <c r="R358" s="73"/>
      <c r="S358" s="119"/>
      <c r="T358" s="76"/>
      <c r="U358" s="142"/>
      <c r="V358" s="73"/>
      <c r="W358" s="73"/>
      <c r="X358" s="73"/>
      <c r="Y358" s="74"/>
      <c r="Z358" s="76"/>
    </row>
    <row r="359" spans="2:26" s="71" customFormat="1" ht="15.95" hidden="1" customHeight="1" thickTop="1" thickBot="1" x14ac:dyDescent="0.3">
      <c r="B359" s="76"/>
      <c r="C359" s="72">
        <v>9900002711</v>
      </c>
      <c r="D359" s="125">
        <f t="shared" si="40"/>
        <v>2711</v>
      </c>
      <c r="E359" s="193" t="s">
        <v>103</v>
      </c>
      <c r="F359" s="193" t="s">
        <v>104</v>
      </c>
      <c r="G359" s="294">
        <v>180</v>
      </c>
      <c r="H359" s="285">
        <f t="shared" ref="H359:H438" ca="1" si="61">G359*I359</f>
        <v>0</v>
      </c>
      <c r="I359" s="194">
        <f t="shared" ref="I359:I438" ca="1" si="62">SUM(J359:P359)</f>
        <v>0</v>
      </c>
      <c r="J359" s="69">
        <f>SUMIF(Data!$H$2:$H$10178,$C359,Data!$D$2:$D$10178)</f>
        <v>0</v>
      </c>
      <c r="K359" s="69">
        <f>SUMIF(Data!$H$2:$H$10178,$C359,Data!$J$2:$J$10178)</f>
        <v>0</v>
      </c>
      <c r="L359" s="69">
        <f>SUMIF(Data!$K$2:$K$10178,$C359,Data!$M$2:$M$10178)</f>
        <v>0</v>
      </c>
      <c r="M359" s="69">
        <f>SUMIF(Data!$N$2:$N$10178,$C359,Data!$P$2:$P$10178)</f>
        <v>0</v>
      </c>
      <c r="N359" s="69">
        <f ca="1">SUMIF(Data!$Q$2:$R$10178,$C359,Data!$S$2:$S$10178)</f>
        <v>0</v>
      </c>
      <c r="O359" s="69">
        <f ca="1">SUMIF(Data!$T$2:$U$10178,$C359,Data!$V$2:$V$10178)</f>
        <v>0</v>
      </c>
      <c r="P359" s="69">
        <f>SUMIF(Data!$W$2:$W$10178,$C359,Data!$Y$2:$Y$10178)</f>
        <v>0</v>
      </c>
      <c r="Q359" s="69"/>
      <c r="R359" s="73"/>
      <c r="S359" s="119"/>
      <c r="T359" s="76"/>
      <c r="U359" s="142"/>
      <c r="V359" s="73"/>
      <c r="W359" s="73"/>
      <c r="X359" s="73"/>
      <c r="Y359" s="74"/>
      <c r="Z359" s="76"/>
    </row>
    <row r="360" spans="2:26" s="71" customFormat="1" ht="15.95" hidden="1" customHeight="1" thickTop="1" thickBot="1" x14ac:dyDescent="0.3">
      <c r="B360" s="76"/>
      <c r="C360" s="72">
        <v>9900002712</v>
      </c>
      <c r="D360" s="125">
        <f t="shared" si="40"/>
        <v>2712</v>
      </c>
      <c r="E360" s="193" t="s">
        <v>103</v>
      </c>
      <c r="F360" s="193" t="s">
        <v>104</v>
      </c>
      <c r="G360" s="294">
        <v>200</v>
      </c>
      <c r="H360" s="285">
        <f t="shared" ca="1" si="61"/>
        <v>0</v>
      </c>
      <c r="I360" s="194">
        <f t="shared" ca="1" si="62"/>
        <v>0</v>
      </c>
      <c r="J360" s="69">
        <f>SUMIF(Data!$H$2:$H$10178,$C360,Data!$D$2:$D$10178)</f>
        <v>0</v>
      </c>
      <c r="K360" s="69">
        <f>SUMIF(Data!$H$2:$H$10178,$C360,Data!$J$2:$J$10178)</f>
        <v>0</v>
      </c>
      <c r="L360" s="69">
        <f>SUMIF(Data!$K$2:$K$10178,$C360,Data!$M$2:$M$10178)</f>
        <v>0</v>
      </c>
      <c r="M360" s="69">
        <f>SUMIF(Data!$N$2:$N$10178,$C360,Data!$P$2:$P$10178)</f>
        <v>0</v>
      </c>
      <c r="N360" s="69">
        <f ca="1">SUMIF(Data!$Q$2:$R$10178,$C360,Data!$S$2:$S$10178)</f>
        <v>0</v>
      </c>
      <c r="O360" s="69">
        <f ca="1">SUMIF(Data!$T$2:$U$10178,$C360,Data!$V$2:$V$10178)</f>
        <v>0</v>
      </c>
      <c r="P360" s="69">
        <f>SUMIF(Data!$W$2:$W$10178,$C360,Data!$Y$2:$Y$10178)</f>
        <v>0</v>
      </c>
      <c r="Q360" s="69"/>
      <c r="R360" s="73"/>
      <c r="S360" s="119"/>
      <c r="T360" s="76"/>
      <c r="U360" s="142"/>
      <c r="V360" s="73"/>
      <c r="W360" s="73"/>
      <c r="X360" s="73"/>
      <c r="Y360" s="74"/>
      <c r="Z360" s="76"/>
    </row>
    <row r="361" spans="2:26" s="71" customFormat="1" ht="15.95" hidden="1" customHeight="1" thickTop="1" thickBot="1" x14ac:dyDescent="0.3">
      <c r="B361" s="76"/>
      <c r="C361" s="72">
        <v>9900002713</v>
      </c>
      <c r="D361" s="125">
        <f t="shared" si="40"/>
        <v>2713</v>
      </c>
      <c r="E361" s="193" t="s">
        <v>103</v>
      </c>
      <c r="F361" s="193" t="s">
        <v>104</v>
      </c>
      <c r="G361" s="294">
        <v>198</v>
      </c>
      <c r="H361" s="285">
        <f t="shared" ca="1" si="61"/>
        <v>0</v>
      </c>
      <c r="I361" s="194">
        <f t="shared" ca="1" si="62"/>
        <v>0</v>
      </c>
      <c r="J361" s="69">
        <f>SUMIF(Data!$H$2:$H$10178,$C361,Data!$D$2:$D$10178)</f>
        <v>0</v>
      </c>
      <c r="K361" s="69">
        <f>SUMIF(Data!$H$2:$H$10178,$C361,Data!$J$2:$J$10178)</f>
        <v>0</v>
      </c>
      <c r="L361" s="69">
        <f>SUMIF(Data!$K$2:$K$10178,$C361,Data!$M$2:$M$10178)</f>
        <v>0</v>
      </c>
      <c r="M361" s="69">
        <f>SUMIF(Data!$N$2:$N$10178,$C361,Data!$P$2:$P$10178)</f>
        <v>0</v>
      </c>
      <c r="N361" s="69">
        <f ca="1">SUMIF(Data!$Q$2:$R$10178,$C361,Data!$S$2:$S$10178)</f>
        <v>0</v>
      </c>
      <c r="O361" s="69">
        <f ca="1">SUMIF(Data!$T$2:$U$10178,$C361,Data!$V$2:$V$10178)</f>
        <v>0</v>
      </c>
      <c r="P361" s="69">
        <f>SUMIF(Data!$W$2:$W$10178,$C361,Data!$Y$2:$Y$10178)</f>
        <v>0</v>
      </c>
      <c r="Q361" s="69"/>
      <c r="R361" s="73"/>
      <c r="S361" s="119"/>
      <c r="T361" s="76"/>
      <c r="U361" s="142"/>
      <c r="V361" s="73"/>
      <c r="W361" s="73"/>
      <c r="X361" s="73"/>
      <c r="Y361" s="74"/>
      <c r="Z361" s="76"/>
    </row>
    <row r="362" spans="2:26" s="71" customFormat="1" ht="15.95" hidden="1" customHeight="1" thickTop="1" thickBot="1" x14ac:dyDescent="0.3">
      <c r="B362" s="76"/>
      <c r="C362" s="72">
        <v>9900002714</v>
      </c>
      <c r="D362" s="125">
        <f t="shared" si="40"/>
        <v>2714</v>
      </c>
      <c r="E362" s="193" t="s">
        <v>103</v>
      </c>
      <c r="F362" s="193" t="s">
        <v>104</v>
      </c>
      <c r="G362" s="294">
        <v>140</v>
      </c>
      <c r="H362" s="285">
        <f t="shared" ca="1" si="61"/>
        <v>0</v>
      </c>
      <c r="I362" s="194">
        <f t="shared" ca="1" si="62"/>
        <v>0</v>
      </c>
      <c r="J362" s="69">
        <f>SUMIF(Data!$H$2:$H$10178,$C362,Data!$D$2:$D$10178)</f>
        <v>0</v>
      </c>
      <c r="K362" s="69">
        <f>SUMIF(Data!$H$2:$H$10178,$C362,Data!$J$2:$J$10178)</f>
        <v>0</v>
      </c>
      <c r="L362" s="69">
        <f>SUMIF(Data!$K$2:$K$10178,$C362,Data!$M$2:$M$10178)</f>
        <v>0</v>
      </c>
      <c r="M362" s="69">
        <f>SUMIF(Data!$N$2:$N$10178,$C362,Data!$P$2:$P$10178)</f>
        <v>0</v>
      </c>
      <c r="N362" s="69">
        <f ca="1">SUMIF(Data!$Q$2:$R$10178,$C362,Data!$S$2:$S$10178)</f>
        <v>0</v>
      </c>
      <c r="O362" s="69">
        <f ca="1">SUMIF(Data!$T$2:$U$10178,$C362,Data!$V$2:$V$10178)</f>
        <v>0</v>
      </c>
      <c r="P362" s="69">
        <f>SUMIF(Data!$W$2:$W$10178,$C362,Data!$Y$2:$Y$10178)</f>
        <v>0</v>
      </c>
      <c r="Q362" s="69"/>
      <c r="R362" s="73"/>
      <c r="S362" s="119"/>
      <c r="T362" s="76"/>
      <c r="U362" s="142"/>
      <c r="V362" s="73"/>
      <c r="W362" s="73"/>
      <c r="X362" s="73"/>
      <c r="Y362" s="74"/>
      <c r="Z362" s="76"/>
    </row>
    <row r="363" spans="2:26" s="71" customFormat="1" ht="15.95" hidden="1" customHeight="1" thickTop="1" thickBot="1" x14ac:dyDescent="0.3">
      <c r="B363" s="76"/>
      <c r="C363" s="72">
        <v>9900002715</v>
      </c>
      <c r="D363" s="125">
        <f t="shared" si="40"/>
        <v>2715</v>
      </c>
      <c r="E363" s="193" t="s">
        <v>103</v>
      </c>
      <c r="F363" s="193" t="s">
        <v>104</v>
      </c>
      <c r="G363" s="294">
        <v>102</v>
      </c>
      <c r="H363" s="285">
        <f t="shared" ca="1" si="61"/>
        <v>0</v>
      </c>
      <c r="I363" s="194">
        <f t="shared" ca="1" si="62"/>
        <v>0</v>
      </c>
      <c r="J363" s="69">
        <f>SUMIF(Data!$H$2:$H$10178,$C363,Data!$D$2:$D$10178)</f>
        <v>0</v>
      </c>
      <c r="K363" s="69">
        <f>SUMIF(Data!$H$2:$H$10178,$C363,Data!$J$2:$J$10178)</f>
        <v>0</v>
      </c>
      <c r="L363" s="69">
        <f>SUMIF(Data!$K$2:$K$10178,$C363,Data!$M$2:$M$10178)</f>
        <v>0</v>
      </c>
      <c r="M363" s="69">
        <f>SUMIF(Data!$N$2:$N$10178,$C363,Data!$P$2:$P$10178)</f>
        <v>0</v>
      </c>
      <c r="N363" s="69">
        <f ca="1">SUMIF(Data!$Q$2:$R$10178,$C363,Data!$S$2:$S$10178)</f>
        <v>0</v>
      </c>
      <c r="O363" s="69">
        <f ca="1">SUMIF(Data!$T$2:$U$10178,$C363,Data!$V$2:$V$10178)</f>
        <v>0</v>
      </c>
      <c r="P363" s="69">
        <f>SUMIF(Data!$W$2:$W$10178,$C363,Data!$Y$2:$Y$10178)</f>
        <v>0</v>
      </c>
      <c r="Q363" s="69"/>
      <c r="R363" s="73"/>
      <c r="S363" s="119"/>
      <c r="T363" s="76"/>
      <c r="U363" s="142"/>
      <c r="V363" s="73"/>
      <c r="W363" s="73"/>
      <c r="X363" s="73"/>
      <c r="Y363" s="74"/>
      <c r="Z363" s="76"/>
    </row>
    <row r="364" spans="2:26" s="71" customFormat="1" ht="15.95" hidden="1" customHeight="1" thickTop="1" thickBot="1" x14ac:dyDescent="0.3">
      <c r="B364" s="76"/>
      <c r="C364" s="72">
        <v>9900002716</v>
      </c>
      <c r="D364" s="125">
        <f t="shared" si="40"/>
        <v>2716</v>
      </c>
      <c r="E364" s="193" t="s">
        <v>103</v>
      </c>
      <c r="F364" s="193" t="s">
        <v>104</v>
      </c>
      <c r="G364" s="294">
        <v>460</v>
      </c>
      <c r="H364" s="285">
        <f t="shared" ca="1" si="61"/>
        <v>0</v>
      </c>
      <c r="I364" s="194">
        <f t="shared" ca="1" si="62"/>
        <v>0</v>
      </c>
      <c r="J364" s="69">
        <f>SUMIF(Data!$H$2:$H$10178,$C364,Data!$D$2:$D$10178)</f>
        <v>0</v>
      </c>
      <c r="K364" s="69">
        <f>SUMIF(Data!$H$2:$H$10178,$C364,Data!$J$2:$J$10178)</f>
        <v>0</v>
      </c>
      <c r="L364" s="69">
        <f>SUMIF(Data!$K$2:$K$10178,$C364,Data!$M$2:$M$10178)</f>
        <v>0</v>
      </c>
      <c r="M364" s="69">
        <f>SUMIF(Data!$N$2:$N$10178,$C364,Data!$P$2:$P$10178)</f>
        <v>0</v>
      </c>
      <c r="N364" s="69">
        <f ca="1">SUMIF(Data!$Q$2:$R$10178,$C364,Data!$S$2:$S$10178)</f>
        <v>0</v>
      </c>
      <c r="O364" s="69">
        <f ca="1">SUMIF(Data!$T$2:$U$10178,$C364,Data!$V$2:$V$10178)</f>
        <v>0</v>
      </c>
      <c r="P364" s="69">
        <f>SUMIF(Data!$W$2:$W$10178,$C364,Data!$Y$2:$Y$10178)</f>
        <v>0</v>
      </c>
      <c r="Q364" s="69"/>
      <c r="R364" s="73"/>
      <c r="S364" s="119"/>
      <c r="T364" s="76"/>
      <c r="U364" s="142"/>
      <c r="V364" s="73"/>
      <c r="W364" s="73"/>
      <c r="X364" s="73"/>
      <c r="Y364" s="74"/>
      <c r="Z364" s="76"/>
    </row>
    <row r="365" spans="2:26" s="71" customFormat="1" ht="15.95" hidden="1" customHeight="1" thickTop="1" thickBot="1" x14ac:dyDescent="0.3">
      <c r="B365" s="76"/>
      <c r="C365" s="72">
        <v>9900002717</v>
      </c>
      <c r="D365" s="125">
        <f t="shared" si="40"/>
        <v>2717</v>
      </c>
      <c r="E365" s="193" t="s">
        <v>103</v>
      </c>
      <c r="F365" s="193" t="s">
        <v>104</v>
      </c>
      <c r="G365" s="294">
        <v>200</v>
      </c>
      <c r="H365" s="285">
        <f t="shared" ca="1" si="61"/>
        <v>0</v>
      </c>
      <c r="I365" s="194">
        <f t="shared" ca="1" si="62"/>
        <v>0</v>
      </c>
      <c r="J365" s="69">
        <f>SUMIF(Data!$H$2:$H$10178,$C365,Data!$D$2:$D$10178)</f>
        <v>0</v>
      </c>
      <c r="K365" s="69">
        <f>SUMIF(Data!$H$2:$H$10178,$C365,Data!$J$2:$J$10178)</f>
        <v>0</v>
      </c>
      <c r="L365" s="69">
        <f>SUMIF(Data!$K$2:$K$10178,$C365,Data!$M$2:$M$10178)</f>
        <v>0</v>
      </c>
      <c r="M365" s="69">
        <f>SUMIF(Data!$N$2:$N$10178,$C365,Data!$P$2:$P$10178)</f>
        <v>0</v>
      </c>
      <c r="N365" s="69">
        <f ca="1">SUMIF(Data!$Q$2:$R$10178,$C365,Data!$S$2:$S$10178)</f>
        <v>0</v>
      </c>
      <c r="O365" s="69">
        <f ca="1">SUMIF(Data!$T$2:$U$10178,$C365,Data!$V$2:$V$10178)</f>
        <v>0</v>
      </c>
      <c r="P365" s="69">
        <f>SUMIF(Data!$W$2:$W$10178,$C365,Data!$Y$2:$Y$10178)</f>
        <v>0</v>
      </c>
      <c r="Q365" s="69"/>
      <c r="R365" s="73"/>
      <c r="S365" s="119"/>
      <c r="T365" s="76"/>
      <c r="U365" s="142"/>
      <c r="V365" s="73"/>
      <c r="W365" s="73"/>
      <c r="X365" s="73"/>
      <c r="Y365" s="74"/>
      <c r="Z365" s="76"/>
    </row>
    <row r="366" spans="2:26" s="71" customFormat="1" ht="15.95" hidden="1" customHeight="1" thickTop="1" thickBot="1" x14ac:dyDescent="0.3">
      <c r="B366" s="76"/>
      <c r="C366" s="72">
        <v>9900002718</v>
      </c>
      <c r="D366" s="125">
        <f t="shared" si="40"/>
        <v>2718</v>
      </c>
      <c r="E366" s="193" t="s">
        <v>103</v>
      </c>
      <c r="F366" s="193" t="s">
        <v>104</v>
      </c>
      <c r="G366" s="294">
        <v>212</v>
      </c>
      <c r="H366" s="285">
        <f t="shared" ca="1" si="61"/>
        <v>0</v>
      </c>
      <c r="I366" s="194">
        <f t="shared" ca="1" si="62"/>
        <v>0</v>
      </c>
      <c r="J366" s="69">
        <f>SUMIF(Data!$H$2:$H$10178,$C366,Data!$D$2:$D$10178)</f>
        <v>0</v>
      </c>
      <c r="K366" s="69">
        <f>SUMIF(Data!$H$2:$H$10178,$C366,Data!$J$2:$J$10178)</f>
        <v>0</v>
      </c>
      <c r="L366" s="69">
        <f>SUMIF(Data!$K$2:$K$10178,$C366,Data!$M$2:$M$10178)</f>
        <v>0</v>
      </c>
      <c r="M366" s="69">
        <f>SUMIF(Data!$N$2:$N$10178,$C366,Data!$P$2:$P$10178)</f>
        <v>0</v>
      </c>
      <c r="N366" s="69">
        <f ca="1">SUMIF(Data!$Q$2:$R$10178,$C366,Data!$S$2:$S$10178)</f>
        <v>0</v>
      </c>
      <c r="O366" s="69">
        <f ca="1">SUMIF(Data!$T$2:$U$10178,$C366,Data!$V$2:$V$10178)</f>
        <v>0</v>
      </c>
      <c r="P366" s="69">
        <f>SUMIF(Data!$W$2:$W$10178,$C366,Data!$Y$2:$Y$10178)</f>
        <v>0</v>
      </c>
      <c r="Q366" s="69"/>
      <c r="R366" s="73"/>
      <c r="S366" s="119"/>
      <c r="T366" s="76"/>
      <c r="U366" s="142"/>
      <c r="V366" s="73"/>
      <c r="W366" s="73"/>
      <c r="X366" s="73"/>
      <c r="Y366" s="74"/>
      <c r="Z366" s="76"/>
    </row>
    <row r="367" spans="2:26" s="71" customFormat="1" ht="15.95" hidden="1" customHeight="1" thickTop="1" thickBot="1" x14ac:dyDescent="0.3">
      <c r="B367" s="76"/>
      <c r="C367" s="72">
        <v>9900002719</v>
      </c>
      <c r="D367" s="125">
        <f t="shared" si="40"/>
        <v>2719</v>
      </c>
      <c r="E367" s="193" t="s">
        <v>103</v>
      </c>
      <c r="F367" s="193" t="s">
        <v>104</v>
      </c>
      <c r="G367" s="294">
        <v>520</v>
      </c>
      <c r="H367" s="285">
        <f t="shared" ca="1" si="61"/>
        <v>0</v>
      </c>
      <c r="I367" s="194">
        <f t="shared" ca="1" si="62"/>
        <v>0</v>
      </c>
      <c r="J367" s="69">
        <f>SUMIF(Data!$H$2:$H$10178,$C367,Data!$D$2:$D$10178)</f>
        <v>0</v>
      </c>
      <c r="K367" s="69">
        <f>SUMIF(Data!$H$2:$H$10178,$C367,Data!$J$2:$J$10178)</f>
        <v>0</v>
      </c>
      <c r="L367" s="69">
        <f>SUMIF(Data!$K$2:$K$10178,$C367,Data!$M$2:$M$10178)</f>
        <v>0</v>
      </c>
      <c r="M367" s="69">
        <f>SUMIF(Data!$N$2:$N$10178,$C367,Data!$P$2:$P$10178)</f>
        <v>0</v>
      </c>
      <c r="N367" s="69">
        <f ca="1">SUMIF(Data!$Q$2:$R$10178,$C367,Data!$S$2:$S$10178)</f>
        <v>0</v>
      </c>
      <c r="O367" s="69">
        <f ca="1">SUMIF(Data!$T$2:$U$10178,$C367,Data!$V$2:$V$10178)</f>
        <v>0</v>
      </c>
      <c r="P367" s="69">
        <f>SUMIF(Data!$W$2:$W$10178,$C367,Data!$Y$2:$Y$10178)</f>
        <v>0</v>
      </c>
      <c r="Q367" s="69"/>
      <c r="R367" s="73"/>
      <c r="S367" s="119"/>
      <c r="T367" s="76"/>
      <c r="U367" s="142"/>
      <c r="V367" s="73"/>
      <c r="W367" s="73"/>
      <c r="X367" s="73"/>
      <c r="Y367" s="74"/>
      <c r="Z367" s="76"/>
    </row>
    <row r="368" spans="2:26" s="71" customFormat="1" ht="15.95" hidden="1" customHeight="1" thickTop="1" thickBot="1" x14ac:dyDescent="0.3">
      <c r="B368" s="76"/>
      <c r="C368" s="72">
        <v>9900002721</v>
      </c>
      <c r="D368" s="125">
        <f t="shared" si="40"/>
        <v>2721</v>
      </c>
      <c r="E368" s="193" t="s">
        <v>103</v>
      </c>
      <c r="F368" s="193" t="s">
        <v>104</v>
      </c>
      <c r="G368" s="294">
        <v>1000</v>
      </c>
      <c r="H368" s="285">
        <f t="shared" ca="1" si="61"/>
        <v>0</v>
      </c>
      <c r="I368" s="194">
        <f t="shared" ca="1" si="62"/>
        <v>0</v>
      </c>
      <c r="J368" s="69">
        <f>SUMIF(Data!$H$2:$H$10178,$C368,Data!$D$2:$D$10178)</f>
        <v>0</v>
      </c>
      <c r="K368" s="69">
        <f>SUMIF(Data!$H$2:$H$10178,$C368,Data!$J$2:$J$10178)</f>
        <v>0</v>
      </c>
      <c r="L368" s="69">
        <f>SUMIF(Data!$K$2:$K$10178,$C368,Data!$M$2:$M$10178)</f>
        <v>0</v>
      </c>
      <c r="M368" s="69">
        <f>SUMIF(Data!$N$2:$N$10178,$C368,Data!$P$2:$P$10178)</f>
        <v>0</v>
      </c>
      <c r="N368" s="69">
        <f ca="1">SUMIF(Data!$Q$2:$R$10178,$C368,Data!$S$2:$S$10178)</f>
        <v>0</v>
      </c>
      <c r="O368" s="69">
        <f ca="1">SUMIF(Data!$T$2:$U$10178,$C368,Data!$V$2:$V$10178)</f>
        <v>0</v>
      </c>
      <c r="P368" s="69">
        <f>SUMIF(Data!$W$2:$W$10178,$C368,Data!$Y$2:$Y$10178)</f>
        <v>0</v>
      </c>
      <c r="Q368" s="69"/>
      <c r="R368" s="73"/>
      <c r="S368" s="119"/>
      <c r="T368" s="76"/>
      <c r="U368" s="142"/>
      <c r="V368" s="73"/>
      <c r="W368" s="73"/>
      <c r="X368" s="73"/>
      <c r="Y368" s="74"/>
      <c r="Z368" s="76"/>
    </row>
    <row r="369" spans="2:26" s="71" customFormat="1" ht="15.95" hidden="1" customHeight="1" thickTop="1" thickBot="1" x14ac:dyDescent="0.3">
      <c r="B369" s="76"/>
      <c r="C369" s="72">
        <v>9900002722</v>
      </c>
      <c r="D369" s="125">
        <f t="shared" si="40"/>
        <v>2722</v>
      </c>
      <c r="E369" s="193" t="s">
        <v>103</v>
      </c>
      <c r="F369" s="193" t="s">
        <v>104</v>
      </c>
      <c r="G369" s="294">
        <v>390</v>
      </c>
      <c r="H369" s="285">
        <f t="shared" ca="1" si="61"/>
        <v>0</v>
      </c>
      <c r="I369" s="194">
        <f t="shared" ca="1" si="62"/>
        <v>0</v>
      </c>
      <c r="J369" s="69">
        <f>SUMIF(Data!$H$2:$H$10178,$C369,Data!$D$2:$D$10178)</f>
        <v>0</v>
      </c>
      <c r="K369" s="69">
        <f>SUMIF(Data!$H$2:$H$10178,$C369,Data!$J$2:$J$10178)</f>
        <v>0</v>
      </c>
      <c r="L369" s="69">
        <f>SUMIF(Data!$K$2:$K$10178,$C369,Data!$M$2:$M$10178)</f>
        <v>0</v>
      </c>
      <c r="M369" s="69">
        <f>SUMIF(Data!$N$2:$N$10178,$C369,Data!$P$2:$P$10178)</f>
        <v>0</v>
      </c>
      <c r="N369" s="69">
        <f ca="1">SUMIF(Data!$Q$2:$R$10178,$C369,Data!$S$2:$S$10178)</f>
        <v>0</v>
      </c>
      <c r="O369" s="69">
        <f ca="1">SUMIF(Data!$T$2:$U$10178,$C369,Data!$V$2:$V$10178)</f>
        <v>0</v>
      </c>
      <c r="P369" s="69">
        <f>SUMIF(Data!$W$2:$W$10178,$C369,Data!$Y$2:$Y$10178)</f>
        <v>0</v>
      </c>
      <c r="Q369" s="69"/>
      <c r="R369" s="73"/>
      <c r="S369" s="119"/>
      <c r="T369" s="76"/>
      <c r="U369" s="142"/>
      <c r="V369" s="73"/>
      <c r="W369" s="73"/>
      <c r="X369" s="73"/>
      <c r="Y369" s="74"/>
      <c r="Z369" s="76"/>
    </row>
    <row r="370" spans="2:26" s="71" customFormat="1" ht="15.95" hidden="1" customHeight="1" thickTop="1" thickBot="1" x14ac:dyDescent="0.3">
      <c r="B370" s="76"/>
      <c r="C370" s="72">
        <v>9900002723</v>
      </c>
      <c r="D370" s="125">
        <f t="shared" si="40"/>
        <v>2723</v>
      </c>
      <c r="E370" s="193" t="s">
        <v>103</v>
      </c>
      <c r="F370" s="193" t="s">
        <v>104</v>
      </c>
      <c r="G370" s="294">
        <v>500</v>
      </c>
      <c r="H370" s="285">
        <f t="shared" ca="1" si="61"/>
        <v>0</v>
      </c>
      <c r="I370" s="194">
        <f t="shared" ca="1" si="62"/>
        <v>0</v>
      </c>
      <c r="J370" s="69">
        <f>SUMIF(Data!$H$2:$H$10178,$C370,Data!$D$2:$D$10178)</f>
        <v>0</v>
      </c>
      <c r="K370" s="69">
        <f>SUMIF(Data!$H$2:$H$10178,$C370,Data!$J$2:$J$10178)</f>
        <v>0</v>
      </c>
      <c r="L370" s="69">
        <f>SUMIF(Data!$K$2:$K$10178,$C370,Data!$M$2:$M$10178)</f>
        <v>0</v>
      </c>
      <c r="M370" s="69">
        <f>SUMIF(Data!$N$2:$N$10178,$C370,Data!$P$2:$P$10178)</f>
        <v>0</v>
      </c>
      <c r="N370" s="69">
        <f ca="1">SUMIF(Data!$Q$2:$R$10178,$C370,Data!$S$2:$S$10178)</f>
        <v>0</v>
      </c>
      <c r="O370" s="69">
        <f ca="1">SUMIF(Data!$T$2:$U$10178,$C370,Data!$V$2:$V$10178)</f>
        <v>0</v>
      </c>
      <c r="P370" s="69">
        <f>SUMIF(Data!$W$2:$W$10178,$C370,Data!$Y$2:$Y$10178)</f>
        <v>0</v>
      </c>
      <c r="Q370" s="69"/>
      <c r="R370" s="73"/>
      <c r="S370" s="119"/>
      <c r="T370" s="76"/>
      <c r="U370" s="142"/>
      <c r="V370" s="73"/>
      <c r="W370" s="73"/>
      <c r="X370" s="73"/>
      <c r="Y370" s="74"/>
      <c r="Z370" s="76"/>
    </row>
    <row r="371" spans="2:26" s="71" customFormat="1" ht="15.95" hidden="1" customHeight="1" thickTop="1" thickBot="1" x14ac:dyDescent="0.3">
      <c r="B371" s="76"/>
      <c r="C371" s="72">
        <v>9900002724</v>
      </c>
      <c r="D371" s="125">
        <f t="shared" si="40"/>
        <v>2724</v>
      </c>
      <c r="E371" s="193" t="s">
        <v>103</v>
      </c>
      <c r="F371" s="193" t="s">
        <v>104</v>
      </c>
      <c r="G371" s="294">
        <v>950</v>
      </c>
      <c r="H371" s="285">
        <f t="shared" ca="1" si="61"/>
        <v>0</v>
      </c>
      <c r="I371" s="194">
        <f t="shared" ca="1" si="62"/>
        <v>0</v>
      </c>
      <c r="J371" s="69">
        <f>SUMIF(Data!$H$2:$H$10178,$C371,Data!$D$2:$D$10178)</f>
        <v>0</v>
      </c>
      <c r="K371" s="69">
        <f>SUMIF(Data!$H$2:$H$10178,$C371,Data!$J$2:$J$10178)</f>
        <v>0</v>
      </c>
      <c r="L371" s="69">
        <f>SUMIF(Data!$K$2:$K$10178,$C371,Data!$M$2:$M$10178)</f>
        <v>0</v>
      </c>
      <c r="M371" s="69">
        <f>SUMIF(Data!$N$2:$N$10178,$C371,Data!$P$2:$P$10178)</f>
        <v>0</v>
      </c>
      <c r="N371" s="69">
        <f ca="1">SUMIF(Data!$Q$2:$R$10178,$C371,Data!$S$2:$S$10178)</f>
        <v>0</v>
      </c>
      <c r="O371" s="69">
        <f ca="1">SUMIF(Data!$T$2:$U$10178,$C371,Data!$V$2:$V$10178)</f>
        <v>0</v>
      </c>
      <c r="P371" s="69">
        <f>SUMIF(Data!$W$2:$W$10178,$C371,Data!$Y$2:$Y$10178)</f>
        <v>0</v>
      </c>
      <c r="Q371" s="69"/>
      <c r="R371" s="73"/>
      <c r="S371" s="119"/>
      <c r="T371" s="76"/>
      <c r="U371" s="142"/>
      <c r="V371" s="73"/>
      <c r="W371" s="73"/>
      <c r="X371" s="73"/>
      <c r="Y371" s="74"/>
      <c r="Z371" s="76"/>
    </row>
    <row r="372" spans="2:26" s="71" customFormat="1" ht="15.95" hidden="1" customHeight="1" thickTop="1" thickBot="1" x14ac:dyDescent="0.3">
      <c r="B372" s="76"/>
      <c r="C372" s="72">
        <v>9900002725</v>
      </c>
      <c r="D372" s="125">
        <f t="shared" si="40"/>
        <v>2725</v>
      </c>
      <c r="E372" s="193" t="s">
        <v>103</v>
      </c>
      <c r="F372" s="193" t="s">
        <v>104</v>
      </c>
      <c r="G372" s="294">
        <v>210</v>
      </c>
      <c r="H372" s="285">
        <f t="shared" ca="1" si="61"/>
        <v>0</v>
      </c>
      <c r="I372" s="194">
        <f t="shared" ca="1" si="62"/>
        <v>0</v>
      </c>
      <c r="J372" s="69">
        <f>SUMIF(Data!$H$2:$H$10178,$C372,Data!$D$2:$D$10178)</f>
        <v>0</v>
      </c>
      <c r="K372" s="69">
        <f>SUMIF(Data!$H$2:$H$10178,$C372,Data!$J$2:$J$10178)</f>
        <v>0</v>
      </c>
      <c r="L372" s="69">
        <f>SUMIF(Data!$K$2:$K$10178,$C372,Data!$M$2:$M$10178)</f>
        <v>0</v>
      </c>
      <c r="M372" s="69">
        <f>SUMIF(Data!$N$2:$N$10178,$C372,Data!$P$2:$P$10178)</f>
        <v>0</v>
      </c>
      <c r="N372" s="69">
        <f ca="1">SUMIF(Data!$Q$2:$R$10178,$C372,Data!$S$2:$S$10178)</f>
        <v>0</v>
      </c>
      <c r="O372" s="69">
        <f ca="1">SUMIF(Data!$T$2:$U$10178,$C372,Data!$V$2:$V$10178)</f>
        <v>0</v>
      </c>
      <c r="P372" s="69">
        <f>SUMIF(Data!$W$2:$W$10178,$C372,Data!$Y$2:$Y$10178)</f>
        <v>0</v>
      </c>
      <c r="Q372" s="69"/>
      <c r="R372" s="73"/>
      <c r="S372" s="119"/>
      <c r="T372" s="76"/>
      <c r="U372" s="142"/>
      <c r="V372" s="73"/>
      <c r="W372" s="73"/>
      <c r="X372" s="73"/>
      <c r="Y372" s="74"/>
      <c r="Z372" s="76"/>
    </row>
    <row r="373" spans="2:26" s="71" customFormat="1" ht="15.95" hidden="1" customHeight="1" thickTop="1" thickBot="1" x14ac:dyDescent="0.3">
      <c r="B373" s="76"/>
      <c r="C373" s="72">
        <v>9900002726</v>
      </c>
      <c r="D373" s="125">
        <f t="shared" si="40"/>
        <v>2726</v>
      </c>
      <c r="E373" s="193" t="s">
        <v>103</v>
      </c>
      <c r="F373" s="193" t="s">
        <v>104</v>
      </c>
      <c r="G373" s="294">
        <v>260</v>
      </c>
      <c r="H373" s="285">
        <f t="shared" ca="1" si="61"/>
        <v>0</v>
      </c>
      <c r="I373" s="194">
        <f t="shared" ca="1" si="62"/>
        <v>0</v>
      </c>
      <c r="J373" s="69">
        <f>SUMIF(Data!$H$2:$H$10178,$C373,Data!$D$2:$D$10178)</f>
        <v>0</v>
      </c>
      <c r="K373" s="69">
        <f>SUMIF(Data!$H$2:$H$10178,$C373,Data!$J$2:$J$10178)</f>
        <v>0</v>
      </c>
      <c r="L373" s="69">
        <f>SUMIF(Data!$K$2:$K$10178,$C373,Data!$M$2:$M$10178)</f>
        <v>0</v>
      </c>
      <c r="M373" s="69">
        <f>SUMIF(Data!$N$2:$N$10178,$C373,Data!$P$2:$P$10178)</f>
        <v>0</v>
      </c>
      <c r="N373" s="69">
        <f ca="1">SUMIF(Data!$Q$2:$R$10178,$C373,Data!$S$2:$S$10178)</f>
        <v>0</v>
      </c>
      <c r="O373" s="69">
        <f ca="1">SUMIF(Data!$T$2:$U$10178,$C373,Data!$V$2:$V$10178)</f>
        <v>0</v>
      </c>
      <c r="P373" s="69">
        <f>SUMIF(Data!$W$2:$W$10178,$C373,Data!$Y$2:$Y$10178)</f>
        <v>0</v>
      </c>
      <c r="Q373" s="69"/>
      <c r="R373" s="73"/>
      <c r="S373" s="119"/>
      <c r="T373" s="76"/>
      <c r="U373" s="142"/>
      <c r="V373" s="73"/>
      <c r="W373" s="73"/>
      <c r="X373" s="73"/>
      <c r="Y373" s="74"/>
      <c r="Z373" s="76"/>
    </row>
    <row r="374" spans="2:26" s="71" customFormat="1" ht="15.95" hidden="1" customHeight="1" thickTop="1" thickBot="1" x14ac:dyDescent="0.3">
      <c r="B374" s="76"/>
      <c r="C374" s="72">
        <v>9900002727</v>
      </c>
      <c r="D374" s="125">
        <f t="shared" si="40"/>
        <v>2727</v>
      </c>
      <c r="E374" s="193" t="s">
        <v>103</v>
      </c>
      <c r="F374" s="193" t="s">
        <v>104</v>
      </c>
      <c r="G374" s="294">
        <v>50</v>
      </c>
      <c r="H374" s="285">
        <f t="shared" ca="1" si="61"/>
        <v>0</v>
      </c>
      <c r="I374" s="194">
        <f t="shared" ca="1" si="62"/>
        <v>0</v>
      </c>
      <c r="J374" s="69">
        <f>SUMIF(Data!$H$2:$H$10178,$C374,Data!$D$2:$D$10178)</f>
        <v>0</v>
      </c>
      <c r="K374" s="69">
        <f>SUMIF(Data!$H$2:$H$10178,$C374,Data!$J$2:$J$10178)</f>
        <v>0</v>
      </c>
      <c r="L374" s="69">
        <f>SUMIF(Data!$K$2:$K$10178,$C374,Data!$M$2:$M$10178)</f>
        <v>0</v>
      </c>
      <c r="M374" s="69">
        <f>SUMIF(Data!$N$2:$N$10178,$C374,Data!$P$2:$P$10178)</f>
        <v>0</v>
      </c>
      <c r="N374" s="69">
        <f ca="1">SUMIF(Data!$Q$2:$R$10178,$C374,Data!$S$2:$S$10178)</f>
        <v>0</v>
      </c>
      <c r="O374" s="69">
        <f ca="1">SUMIF(Data!$T$2:$U$10178,$C374,Data!$V$2:$V$10178)</f>
        <v>0</v>
      </c>
      <c r="P374" s="69">
        <f>SUMIF(Data!$W$2:$W$10178,$C374,Data!$Y$2:$Y$10178)</f>
        <v>0</v>
      </c>
      <c r="Q374" s="69"/>
      <c r="R374" s="73"/>
      <c r="S374" s="119"/>
      <c r="T374" s="76"/>
      <c r="U374" s="142"/>
      <c r="V374" s="73"/>
      <c r="W374" s="73"/>
      <c r="X374" s="73"/>
      <c r="Y374" s="74"/>
      <c r="Z374" s="76"/>
    </row>
    <row r="375" spans="2:26" s="71" customFormat="1" ht="15.95" hidden="1" customHeight="1" thickTop="1" thickBot="1" x14ac:dyDescent="0.3">
      <c r="B375" s="76"/>
      <c r="C375" s="72">
        <v>9900002728</v>
      </c>
      <c r="D375" s="125">
        <f t="shared" si="40"/>
        <v>2728</v>
      </c>
      <c r="E375" s="193" t="s">
        <v>103</v>
      </c>
      <c r="F375" s="193" t="s">
        <v>104</v>
      </c>
      <c r="G375" s="294">
        <v>80</v>
      </c>
      <c r="H375" s="285">
        <f t="shared" ca="1" si="61"/>
        <v>0</v>
      </c>
      <c r="I375" s="194">
        <f t="shared" ca="1" si="62"/>
        <v>0</v>
      </c>
      <c r="J375" s="69">
        <f>SUMIF(Data!$H$2:$H$10178,$C375,Data!$D$2:$D$10178)</f>
        <v>0</v>
      </c>
      <c r="K375" s="69">
        <f>SUMIF(Data!$H$2:$H$10178,$C375,Data!$J$2:$J$10178)</f>
        <v>0</v>
      </c>
      <c r="L375" s="69">
        <f>SUMIF(Data!$K$2:$K$10178,$C375,Data!$M$2:$M$10178)</f>
        <v>0</v>
      </c>
      <c r="M375" s="69">
        <f>SUMIF(Data!$N$2:$N$10178,$C375,Data!$P$2:$P$10178)</f>
        <v>0</v>
      </c>
      <c r="N375" s="69">
        <f ca="1">SUMIF(Data!$Q$2:$R$10178,$C375,Data!$S$2:$S$10178)</f>
        <v>0</v>
      </c>
      <c r="O375" s="69">
        <f ca="1">SUMIF(Data!$T$2:$U$10178,$C375,Data!$V$2:$V$10178)</f>
        <v>0</v>
      </c>
      <c r="P375" s="69">
        <f>SUMIF(Data!$W$2:$W$10178,$C375,Data!$Y$2:$Y$10178)</f>
        <v>0</v>
      </c>
      <c r="Q375" s="69"/>
      <c r="R375" s="73"/>
      <c r="S375" s="119"/>
      <c r="T375" s="76"/>
      <c r="U375" s="142"/>
      <c r="V375" s="73"/>
      <c r="W375" s="73"/>
      <c r="X375" s="73"/>
      <c r="Y375" s="74"/>
      <c r="Z375" s="76"/>
    </row>
    <row r="376" spans="2:26" s="71" customFormat="1" ht="15.95" hidden="1" customHeight="1" thickTop="1" thickBot="1" x14ac:dyDescent="0.3">
      <c r="B376" s="76"/>
      <c r="C376" s="72">
        <v>9900002729</v>
      </c>
      <c r="D376" s="125">
        <f t="shared" si="40"/>
        <v>2729</v>
      </c>
      <c r="E376" s="193" t="s">
        <v>103</v>
      </c>
      <c r="F376" s="193" t="s">
        <v>104</v>
      </c>
      <c r="G376" s="294">
        <v>475</v>
      </c>
      <c r="H376" s="285">
        <f t="shared" ca="1" si="61"/>
        <v>0</v>
      </c>
      <c r="I376" s="194">
        <f t="shared" ca="1" si="62"/>
        <v>0</v>
      </c>
      <c r="J376" s="69">
        <f>SUMIF(Data!$H$2:$H$10178,$C376,Data!$D$2:$D$10178)</f>
        <v>0</v>
      </c>
      <c r="K376" s="69">
        <f>SUMIF(Data!$H$2:$H$10178,$C376,Data!$J$2:$J$10178)</f>
        <v>0</v>
      </c>
      <c r="L376" s="69">
        <f>SUMIF(Data!$K$2:$K$10178,$C376,Data!$M$2:$M$10178)</f>
        <v>0</v>
      </c>
      <c r="M376" s="69">
        <f>SUMIF(Data!$N$2:$N$10178,$C376,Data!$P$2:$P$10178)</f>
        <v>0</v>
      </c>
      <c r="N376" s="69">
        <f ca="1">SUMIF(Data!$Q$2:$R$10178,$C376,Data!$S$2:$S$10178)</f>
        <v>0</v>
      </c>
      <c r="O376" s="69">
        <f ca="1">SUMIF(Data!$T$2:$U$10178,$C376,Data!$V$2:$V$10178)</f>
        <v>0</v>
      </c>
      <c r="P376" s="69">
        <f>SUMIF(Data!$W$2:$W$10178,$C376,Data!$Y$2:$Y$10178)</f>
        <v>0</v>
      </c>
      <c r="Q376" s="69"/>
      <c r="R376" s="73"/>
      <c r="S376" s="119"/>
      <c r="T376" s="76"/>
      <c r="U376" s="142"/>
      <c r="V376" s="73"/>
      <c r="W376" s="73"/>
      <c r="X376" s="73"/>
      <c r="Y376" s="74"/>
      <c r="Z376" s="76"/>
    </row>
    <row r="377" spans="2:26" s="71" customFormat="1" ht="15.95" hidden="1" customHeight="1" thickTop="1" thickBot="1" x14ac:dyDescent="0.3">
      <c r="B377" s="76"/>
      <c r="C377" s="72">
        <v>9900002730</v>
      </c>
      <c r="D377" s="125">
        <f t="shared" si="40"/>
        <v>2730</v>
      </c>
      <c r="E377" s="193" t="s">
        <v>103</v>
      </c>
      <c r="F377" s="193" t="s">
        <v>104</v>
      </c>
      <c r="G377" s="294">
        <v>55</v>
      </c>
      <c r="H377" s="285">
        <f t="shared" ca="1" si="61"/>
        <v>0</v>
      </c>
      <c r="I377" s="194">
        <f t="shared" ca="1" si="62"/>
        <v>0</v>
      </c>
      <c r="J377" s="69">
        <f>SUMIF(Data!$H$2:$H$10178,$C377,Data!$D$2:$D$10178)</f>
        <v>0</v>
      </c>
      <c r="K377" s="69">
        <f>SUMIF(Data!$H$2:$H$10178,$C377,Data!$J$2:$J$10178)</f>
        <v>0</v>
      </c>
      <c r="L377" s="69">
        <f>SUMIF(Data!$K$2:$K$10178,$C377,Data!$M$2:$M$10178)</f>
        <v>0</v>
      </c>
      <c r="M377" s="69">
        <f>SUMIF(Data!$N$2:$N$10178,$C377,Data!$P$2:$P$10178)</f>
        <v>0</v>
      </c>
      <c r="N377" s="69">
        <f ca="1">SUMIF(Data!$Q$2:$R$10178,$C377,Data!$S$2:$S$10178)</f>
        <v>0</v>
      </c>
      <c r="O377" s="69">
        <f ca="1">SUMIF(Data!$T$2:$U$10178,$C377,Data!$V$2:$V$10178)</f>
        <v>0</v>
      </c>
      <c r="P377" s="69">
        <f>SUMIF(Data!$W$2:$W$10178,$C377,Data!$Y$2:$Y$10178)</f>
        <v>0</v>
      </c>
      <c r="Q377" s="69"/>
      <c r="R377" s="73"/>
      <c r="S377" s="119"/>
      <c r="T377" s="76"/>
      <c r="U377" s="142"/>
      <c r="V377" s="73"/>
      <c r="W377" s="73"/>
      <c r="X377" s="73"/>
      <c r="Y377" s="74"/>
      <c r="Z377" s="76"/>
    </row>
    <row r="378" spans="2:26" s="71" customFormat="1" ht="15.95" hidden="1" customHeight="1" thickTop="1" thickBot="1" x14ac:dyDescent="0.3">
      <c r="B378" s="76"/>
      <c r="C378" s="72">
        <v>9900002731</v>
      </c>
      <c r="D378" s="125">
        <f t="shared" si="40"/>
        <v>2731</v>
      </c>
      <c r="E378" s="193" t="s">
        <v>103</v>
      </c>
      <c r="F378" s="193" t="s">
        <v>104</v>
      </c>
      <c r="G378" s="294">
        <v>500</v>
      </c>
      <c r="H378" s="285">
        <f t="shared" ca="1" si="61"/>
        <v>0</v>
      </c>
      <c r="I378" s="194">
        <f t="shared" ca="1" si="62"/>
        <v>0</v>
      </c>
      <c r="J378" s="69">
        <f>SUMIF(Data!$H$2:$H$10178,$C378,Data!$D$2:$D$10178)</f>
        <v>0</v>
      </c>
      <c r="K378" s="69">
        <f>SUMIF(Data!$H$2:$H$10178,$C378,Data!$J$2:$J$10178)</f>
        <v>0</v>
      </c>
      <c r="L378" s="69">
        <f>SUMIF(Data!$K$2:$K$10178,$C378,Data!$M$2:$M$10178)</f>
        <v>0</v>
      </c>
      <c r="M378" s="69">
        <f>SUMIF(Data!$N$2:$N$10178,$C378,Data!$P$2:$P$10178)</f>
        <v>0</v>
      </c>
      <c r="N378" s="69">
        <f ca="1">SUMIF(Data!$Q$2:$R$10178,$C378,Data!$S$2:$S$10178)</f>
        <v>0</v>
      </c>
      <c r="O378" s="69">
        <f ca="1">SUMIF(Data!$T$2:$U$10178,$C378,Data!$V$2:$V$10178)</f>
        <v>0</v>
      </c>
      <c r="P378" s="69">
        <f>SUMIF(Data!$W$2:$W$10178,$C378,Data!$Y$2:$Y$10178)</f>
        <v>0</v>
      </c>
      <c r="Q378" s="69"/>
      <c r="R378" s="73"/>
      <c r="S378" s="119"/>
      <c r="T378" s="76"/>
      <c r="U378" s="142"/>
      <c r="V378" s="73"/>
      <c r="W378" s="73"/>
      <c r="X378" s="73"/>
      <c r="Y378" s="74"/>
      <c r="Z378" s="76"/>
    </row>
    <row r="379" spans="2:26" s="71" customFormat="1" ht="15.95" hidden="1" customHeight="1" thickTop="1" thickBot="1" x14ac:dyDescent="0.3">
      <c r="B379" s="76"/>
      <c r="C379" s="72">
        <v>9900002732</v>
      </c>
      <c r="D379" s="125">
        <f t="shared" si="40"/>
        <v>2732</v>
      </c>
      <c r="E379" s="193" t="s">
        <v>103</v>
      </c>
      <c r="F379" s="193" t="s">
        <v>104</v>
      </c>
      <c r="G379" s="294">
        <v>500</v>
      </c>
      <c r="H379" s="285">
        <f t="shared" ca="1" si="61"/>
        <v>0</v>
      </c>
      <c r="I379" s="194">
        <f t="shared" ca="1" si="62"/>
        <v>0</v>
      </c>
      <c r="J379" s="69">
        <f>SUMIF(Data!$H$2:$H$10178,$C379,Data!$D$2:$D$10178)</f>
        <v>0</v>
      </c>
      <c r="K379" s="69">
        <f>SUMIF(Data!$H$2:$H$10178,$C379,Data!$J$2:$J$10178)</f>
        <v>0</v>
      </c>
      <c r="L379" s="69">
        <f>SUMIF(Data!$K$2:$K$10178,$C379,Data!$M$2:$M$10178)</f>
        <v>0</v>
      </c>
      <c r="M379" s="69">
        <f>SUMIF(Data!$N$2:$N$10178,$C379,Data!$P$2:$P$10178)</f>
        <v>0</v>
      </c>
      <c r="N379" s="69">
        <f ca="1">SUMIF(Data!$Q$2:$R$10178,$C379,Data!$S$2:$S$10178)</f>
        <v>0</v>
      </c>
      <c r="O379" s="69">
        <f ca="1">SUMIF(Data!$T$2:$U$10178,$C379,Data!$V$2:$V$10178)</f>
        <v>0</v>
      </c>
      <c r="P379" s="69">
        <f>SUMIF(Data!$W$2:$W$10178,$C379,Data!$Y$2:$Y$10178)</f>
        <v>0</v>
      </c>
      <c r="Q379" s="69"/>
      <c r="R379" s="73"/>
      <c r="S379" s="119"/>
      <c r="T379" s="76"/>
      <c r="U379" s="142"/>
      <c r="V379" s="73"/>
      <c r="W379" s="73"/>
      <c r="X379" s="73"/>
      <c r="Y379" s="74"/>
      <c r="Z379" s="76"/>
    </row>
    <row r="380" spans="2:26" s="71" customFormat="1" ht="15.95" hidden="1" customHeight="1" thickTop="1" thickBot="1" x14ac:dyDescent="0.3">
      <c r="B380" s="76"/>
      <c r="C380" s="72">
        <v>9900002733</v>
      </c>
      <c r="D380" s="125">
        <f t="shared" si="40"/>
        <v>2733</v>
      </c>
      <c r="E380" s="193" t="s">
        <v>103</v>
      </c>
      <c r="F380" s="193" t="s">
        <v>104</v>
      </c>
      <c r="G380" s="294">
        <v>130</v>
      </c>
      <c r="H380" s="285">
        <f t="shared" ca="1" si="61"/>
        <v>0</v>
      </c>
      <c r="I380" s="194">
        <f t="shared" ca="1" si="62"/>
        <v>0</v>
      </c>
      <c r="J380" s="69">
        <f>SUMIF(Data!$H$2:$H$10178,$C380,Data!$D$2:$D$10178)</f>
        <v>0</v>
      </c>
      <c r="K380" s="69">
        <f>SUMIF(Data!$H$2:$H$10178,$C380,Data!$J$2:$J$10178)</f>
        <v>0</v>
      </c>
      <c r="L380" s="69">
        <f>SUMIF(Data!$K$2:$K$10178,$C380,Data!$M$2:$M$10178)</f>
        <v>0</v>
      </c>
      <c r="M380" s="69">
        <f>SUMIF(Data!$N$2:$N$10178,$C380,Data!$P$2:$P$10178)</f>
        <v>0</v>
      </c>
      <c r="N380" s="69">
        <f ca="1">SUMIF(Data!$Q$2:$R$10178,$C380,Data!$S$2:$S$10178)</f>
        <v>0</v>
      </c>
      <c r="O380" s="69">
        <f ca="1">SUMIF(Data!$T$2:$U$10178,$C380,Data!$V$2:$V$10178)</f>
        <v>0</v>
      </c>
      <c r="P380" s="69">
        <f>SUMIF(Data!$W$2:$W$10178,$C380,Data!$Y$2:$Y$10178)</f>
        <v>0</v>
      </c>
      <c r="Q380" s="69"/>
      <c r="R380" s="73"/>
      <c r="S380" s="119"/>
      <c r="T380" s="76"/>
      <c r="U380" s="142"/>
      <c r="V380" s="73"/>
      <c r="W380" s="73"/>
      <c r="X380" s="73"/>
      <c r="Y380" s="74"/>
      <c r="Z380" s="76"/>
    </row>
    <row r="381" spans="2:26" s="71" customFormat="1" ht="15.95" hidden="1" customHeight="1" thickTop="1" thickBot="1" x14ac:dyDescent="0.3">
      <c r="B381" s="76"/>
      <c r="C381" s="72">
        <v>9900002734</v>
      </c>
      <c r="D381" s="125">
        <f t="shared" si="40"/>
        <v>2734</v>
      </c>
      <c r="E381" s="193" t="s">
        <v>103</v>
      </c>
      <c r="F381" s="193" t="s">
        <v>104</v>
      </c>
      <c r="G381" s="294">
        <v>95</v>
      </c>
      <c r="H381" s="285">
        <f t="shared" ca="1" si="61"/>
        <v>0</v>
      </c>
      <c r="I381" s="194">
        <f t="shared" ca="1" si="62"/>
        <v>0</v>
      </c>
      <c r="J381" s="69">
        <f>SUMIF(Data!$H$2:$H$10178,$C381,Data!$D$2:$D$10178)</f>
        <v>0</v>
      </c>
      <c r="K381" s="69">
        <f>SUMIF(Data!$H$2:$H$10178,$C381,Data!$J$2:$J$10178)</f>
        <v>0</v>
      </c>
      <c r="L381" s="69">
        <f>SUMIF(Data!$K$2:$K$10178,$C381,Data!$M$2:$M$10178)</f>
        <v>0</v>
      </c>
      <c r="M381" s="69">
        <f>SUMIF(Data!$N$2:$N$10178,$C381,Data!$P$2:$P$10178)</f>
        <v>0</v>
      </c>
      <c r="N381" s="69">
        <f ca="1">SUMIF(Data!$Q$2:$R$10178,$C381,Data!$S$2:$S$10178)</f>
        <v>0</v>
      </c>
      <c r="O381" s="69">
        <f ca="1">SUMIF(Data!$T$2:$U$10178,$C381,Data!$V$2:$V$10178)</f>
        <v>0</v>
      </c>
      <c r="P381" s="69">
        <f>SUMIF(Data!$W$2:$W$10178,$C381,Data!$Y$2:$Y$10178)</f>
        <v>0</v>
      </c>
      <c r="Q381" s="69"/>
      <c r="R381" s="73"/>
      <c r="S381" s="119"/>
      <c r="T381" s="76"/>
      <c r="U381" s="142"/>
      <c r="V381" s="73"/>
      <c r="W381" s="73"/>
      <c r="X381" s="73"/>
      <c r="Y381" s="74"/>
      <c r="Z381" s="76"/>
    </row>
    <row r="382" spans="2:26" s="71" customFormat="1" ht="15.95" hidden="1" customHeight="1" thickTop="1" thickBot="1" x14ac:dyDescent="0.3">
      <c r="B382" s="76"/>
      <c r="C382" s="72">
        <v>9900002750</v>
      </c>
      <c r="D382" s="125">
        <f t="shared" si="40"/>
        <v>2750</v>
      </c>
      <c r="E382" s="193" t="s">
        <v>103</v>
      </c>
      <c r="F382" s="193" t="s">
        <v>104</v>
      </c>
      <c r="G382" s="294">
        <v>580</v>
      </c>
      <c r="H382" s="285">
        <f t="shared" ca="1" si="61"/>
        <v>0</v>
      </c>
      <c r="I382" s="194">
        <f t="shared" ca="1" si="62"/>
        <v>0</v>
      </c>
      <c r="J382" s="69">
        <f>SUMIF(Data!$H$2:$H$10178,$C382,Data!$D$2:$D$10178)</f>
        <v>0</v>
      </c>
      <c r="K382" s="69">
        <f>SUMIF(Data!$H$2:$H$10178,$C382,Data!$J$2:$J$10178)</f>
        <v>0</v>
      </c>
      <c r="L382" s="69">
        <f>SUMIF(Data!$K$2:$K$10178,$C382,Data!$M$2:$M$10178)</f>
        <v>0</v>
      </c>
      <c r="M382" s="69">
        <f>SUMIF(Data!$N$2:$N$10178,$C382,Data!$P$2:$P$10178)</f>
        <v>0</v>
      </c>
      <c r="N382" s="69">
        <f ca="1">SUMIF(Data!$Q$2:$R$10178,$C382,Data!$S$2:$S$10178)</f>
        <v>0</v>
      </c>
      <c r="O382" s="69">
        <f ca="1">SUMIF(Data!$T$2:$U$10178,$C382,Data!$V$2:$V$10178)</f>
        <v>0</v>
      </c>
      <c r="P382" s="69">
        <f>SUMIF(Data!$W$2:$W$10178,$C382,Data!$Y$2:$Y$10178)</f>
        <v>0</v>
      </c>
      <c r="Q382" s="69"/>
      <c r="R382" s="73"/>
      <c r="S382" s="119"/>
      <c r="T382" s="76"/>
      <c r="U382" s="142"/>
      <c r="V382" s="73"/>
      <c r="W382" s="73"/>
      <c r="X382" s="73"/>
      <c r="Y382" s="74"/>
      <c r="Z382" s="76"/>
    </row>
    <row r="383" spans="2:26" s="71" customFormat="1" ht="15.95" hidden="1" customHeight="1" thickTop="1" thickBot="1" x14ac:dyDescent="0.3">
      <c r="B383" s="76"/>
      <c r="C383" s="72">
        <v>9900002792</v>
      </c>
      <c r="D383" s="125">
        <f t="shared" si="40"/>
        <v>2792</v>
      </c>
      <c r="E383" s="193" t="s">
        <v>162</v>
      </c>
      <c r="F383" s="193" t="s">
        <v>86</v>
      </c>
      <c r="G383" s="294">
        <v>5.6</v>
      </c>
      <c r="H383" s="285">
        <f t="shared" ca="1" si="61"/>
        <v>0</v>
      </c>
      <c r="I383" s="194">
        <f t="shared" ca="1" si="62"/>
        <v>0</v>
      </c>
      <c r="J383" s="69">
        <f>SUMIF(Data!$H$2:$H$10178,$C383,Data!$D$2:$D$10178)</f>
        <v>0</v>
      </c>
      <c r="K383" s="69">
        <f>SUMIF(Data!$H$2:$H$10178,$C383,Data!$J$2:$J$10178)</f>
        <v>0</v>
      </c>
      <c r="L383" s="69">
        <f>SUMIF(Data!$K$2:$K$10178,$C383,Data!$M$2:$M$10178)</f>
        <v>0</v>
      </c>
      <c r="M383" s="69">
        <f>SUMIF(Data!$N$2:$N$10178,$C383,Data!$P$2:$P$10178)</f>
        <v>0</v>
      </c>
      <c r="N383" s="69">
        <f ca="1">SUMIF(Data!$Q$2:$R$10178,$C383,Data!$S$2:$S$10178)</f>
        <v>0</v>
      </c>
      <c r="O383" s="69">
        <f ca="1">SUMIF(Data!$T$2:$U$10178,$C383,Data!$V$2:$V$10178)</f>
        <v>0</v>
      </c>
      <c r="P383" s="69">
        <f>SUMIF(Data!$W$2:$W$10178,$C383,Data!$Y$2:$Y$10178)</f>
        <v>0</v>
      </c>
      <c r="Q383" s="69"/>
      <c r="R383" s="73"/>
      <c r="S383" s="119"/>
      <c r="T383" s="76"/>
      <c r="U383" s="142"/>
      <c r="V383" s="73"/>
      <c r="W383" s="73"/>
      <c r="X383" s="73"/>
      <c r="Y383" s="74"/>
      <c r="Z383" s="76"/>
    </row>
    <row r="384" spans="2:26" s="71" customFormat="1" ht="15.95" hidden="1" customHeight="1" thickTop="1" thickBot="1" x14ac:dyDescent="0.3">
      <c r="B384" s="76"/>
      <c r="C384" s="72">
        <v>9900002793</v>
      </c>
      <c r="D384" s="125">
        <f t="shared" si="40"/>
        <v>2793</v>
      </c>
      <c r="E384" s="193" t="s">
        <v>135</v>
      </c>
      <c r="F384" s="193" t="s">
        <v>86</v>
      </c>
      <c r="G384" s="294">
        <v>1</v>
      </c>
      <c r="H384" s="285">
        <f t="shared" ca="1" si="61"/>
        <v>0</v>
      </c>
      <c r="I384" s="194">
        <f t="shared" ca="1" si="62"/>
        <v>0</v>
      </c>
      <c r="J384" s="69">
        <f>SUMIF(Data!$H$2:$H$10178,$C384,Data!$D$2:$D$10178)</f>
        <v>0</v>
      </c>
      <c r="K384" s="69">
        <f>SUMIF(Data!$H$2:$H$10178,$C384,Data!$J$2:$J$10178)</f>
        <v>0</v>
      </c>
      <c r="L384" s="69">
        <f>SUMIF(Data!$K$2:$K$10178,$C384,Data!$M$2:$M$10178)</f>
        <v>0</v>
      </c>
      <c r="M384" s="69">
        <f>SUMIF(Data!$N$2:$N$10178,$C384,Data!$P$2:$P$10178)</f>
        <v>0</v>
      </c>
      <c r="N384" s="69">
        <f ca="1">SUMIF(Data!$Q$2:$R$10178,$C384,Data!$S$2:$S$10178)</f>
        <v>0</v>
      </c>
      <c r="O384" s="69">
        <f ca="1">SUMIF(Data!$T$2:$U$10178,$C384,Data!$V$2:$V$10178)</f>
        <v>0</v>
      </c>
      <c r="P384" s="69">
        <f>SUMIF(Data!$W$2:$W$10178,$C384,Data!$Y$2:$Y$10178)</f>
        <v>0</v>
      </c>
      <c r="Q384" s="69"/>
      <c r="R384" s="73"/>
      <c r="S384" s="119"/>
      <c r="T384" s="76"/>
      <c r="U384" s="142"/>
      <c r="V384" s="73"/>
      <c r="W384" s="73"/>
      <c r="X384" s="73"/>
      <c r="Y384" s="74"/>
      <c r="Z384" s="76"/>
    </row>
    <row r="385" spans="2:26" s="71" customFormat="1" ht="15.95" hidden="1" customHeight="1" thickTop="1" thickBot="1" x14ac:dyDescent="0.3">
      <c r="B385" s="76"/>
      <c r="C385" s="72">
        <v>9900002799</v>
      </c>
      <c r="D385" s="125">
        <f t="shared" si="40"/>
        <v>2799</v>
      </c>
      <c r="E385" s="193" t="s">
        <v>123</v>
      </c>
      <c r="F385" s="193" t="s">
        <v>55</v>
      </c>
      <c r="G385" s="294">
        <v>150</v>
      </c>
      <c r="H385" s="285">
        <f t="shared" ca="1" si="61"/>
        <v>0</v>
      </c>
      <c r="I385" s="194">
        <f t="shared" ca="1" si="62"/>
        <v>0</v>
      </c>
      <c r="J385" s="69">
        <f>SUMIF(Data!$H$2:$H$10178,$C385,Data!$D$2:$D$10178)</f>
        <v>0</v>
      </c>
      <c r="K385" s="69">
        <f>SUMIF(Data!$H$2:$H$10178,$C385,Data!$J$2:$J$10178)</f>
        <v>0</v>
      </c>
      <c r="L385" s="69">
        <f>SUMIF(Data!$K$2:$K$10178,$C385,Data!$M$2:$M$10178)</f>
        <v>0</v>
      </c>
      <c r="M385" s="69">
        <f>SUMIF(Data!$N$2:$N$10178,$C385,Data!$P$2:$P$10178)</f>
        <v>0</v>
      </c>
      <c r="N385" s="69">
        <f ca="1">SUMIF(Data!$Q$2:$R$10178,$C385,Data!$S$2:$S$10178)</f>
        <v>0</v>
      </c>
      <c r="O385" s="69">
        <f ca="1">SUMIF(Data!$T$2:$U$10178,$C385,Data!$V$2:$V$10178)</f>
        <v>0</v>
      </c>
      <c r="P385" s="69">
        <f>SUMIF(Data!$W$2:$W$10178,$C385,Data!$Y$2:$Y$10178)</f>
        <v>0</v>
      </c>
      <c r="Q385" s="69"/>
      <c r="R385" s="73"/>
      <c r="S385" s="119"/>
      <c r="T385" s="76"/>
      <c r="U385" s="142"/>
      <c r="V385" s="73"/>
      <c r="W385" s="73"/>
      <c r="X385" s="73"/>
      <c r="Y385" s="74"/>
      <c r="Z385" s="76"/>
    </row>
    <row r="386" spans="2:26" s="71" customFormat="1" ht="15.95" hidden="1" customHeight="1" thickTop="1" thickBot="1" x14ac:dyDescent="0.3">
      <c r="B386" s="76"/>
      <c r="C386" s="72">
        <v>9900002801</v>
      </c>
      <c r="D386" s="125">
        <f t="shared" si="40"/>
        <v>2801</v>
      </c>
      <c r="E386" s="193" t="s">
        <v>107</v>
      </c>
      <c r="F386" s="193" t="s">
        <v>104</v>
      </c>
      <c r="G386" s="294">
        <v>3.5</v>
      </c>
      <c r="H386" s="285">
        <f t="shared" ref="H386:H387" ca="1" si="63">G386*I386</f>
        <v>0</v>
      </c>
      <c r="I386" s="194">
        <f t="shared" ref="I386:I387" ca="1" si="64">SUM(J386:P386)</f>
        <v>0</v>
      </c>
      <c r="J386" s="69">
        <f>SUMIF(Data!$H$2:$H$10178,$C386,Data!$D$2:$D$10178)</f>
        <v>0</v>
      </c>
      <c r="K386" s="69">
        <f>SUMIF(Data!$H$2:$H$10178,$C386,Data!$J$2:$J$10178)</f>
        <v>0</v>
      </c>
      <c r="L386" s="69">
        <f>SUMIF(Data!$K$2:$K$10178,$C386,Data!$M$2:$M$10178)</f>
        <v>0</v>
      </c>
      <c r="M386" s="69">
        <f>SUMIF(Data!$N$2:$N$10178,$C386,Data!$P$2:$P$10178)</f>
        <v>0</v>
      </c>
      <c r="N386" s="69">
        <f ca="1">SUMIF(Data!$Q$2:$R$10178,$C386,Data!$S$2:$S$10178)</f>
        <v>0</v>
      </c>
      <c r="O386" s="69">
        <f ca="1">SUMIF(Data!$T$2:$U$10178,$C386,Data!$V$2:$V$10178)</f>
        <v>0</v>
      </c>
      <c r="P386" s="69">
        <f>SUMIF(Data!$W$2:$W$10178,$C386,Data!$Y$2:$Y$10178)</f>
        <v>0</v>
      </c>
      <c r="Q386" s="69"/>
      <c r="R386" s="73"/>
      <c r="S386" s="119"/>
      <c r="T386" s="76"/>
      <c r="U386" s="142"/>
      <c r="V386" s="73"/>
      <c r="W386" s="73"/>
      <c r="X386" s="73"/>
      <c r="Y386" s="74"/>
      <c r="Z386" s="76"/>
    </row>
    <row r="387" spans="2:26" s="71" customFormat="1" ht="15.95" hidden="1" customHeight="1" thickTop="1" thickBot="1" x14ac:dyDescent="0.3">
      <c r="B387" s="76"/>
      <c r="C387" s="72">
        <v>9900002802</v>
      </c>
      <c r="D387" s="125">
        <f t="shared" si="40"/>
        <v>2802</v>
      </c>
      <c r="E387" s="193" t="s">
        <v>107</v>
      </c>
      <c r="F387" s="193" t="s">
        <v>104</v>
      </c>
      <c r="G387" s="294">
        <v>3.5</v>
      </c>
      <c r="H387" s="285">
        <f t="shared" ca="1" si="63"/>
        <v>0</v>
      </c>
      <c r="I387" s="194">
        <f t="shared" ca="1" si="64"/>
        <v>0</v>
      </c>
      <c r="J387" s="69">
        <f>SUMIF(Data!$H$2:$H$10178,$C387,Data!$D$2:$D$10178)</f>
        <v>0</v>
      </c>
      <c r="K387" s="69">
        <f>SUMIF(Data!$H$2:$H$10178,$C387,Data!$J$2:$J$10178)</f>
        <v>0</v>
      </c>
      <c r="L387" s="69">
        <f>SUMIF(Data!$K$2:$K$10178,$C387,Data!$M$2:$M$10178)</f>
        <v>0</v>
      </c>
      <c r="M387" s="69">
        <f>SUMIF(Data!$N$2:$N$10178,$C387,Data!$P$2:$P$10178)</f>
        <v>0</v>
      </c>
      <c r="N387" s="69">
        <f ca="1">SUMIF(Data!$Q$2:$R$10178,$C387,Data!$S$2:$S$10178)</f>
        <v>0</v>
      </c>
      <c r="O387" s="69">
        <f ca="1">SUMIF(Data!$T$2:$U$10178,$C387,Data!$V$2:$V$10178)</f>
        <v>0</v>
      </c>
      <c r="P387" s="69">
        <f>SUMIF(Data!$W$2:$W$10178,$C387,Data!$Y$2:$Y$10178)</f>
        <v>0</v>
      </c>
      <c r="Q387" s="69"/>
      <c r="R387" s="73"/>
      <c r="S387" s="119"/>
      <c r="T387" s="76"/>
      <c r="U387" s="142"/>
      <c r="V387" s="73"/>
      <c r="W387" s="73"/>
      <c r="X387" s="73"/>
      <c r="Y387" s="74"/>
      <c r="Z387" s="76"/>
    </row>
    <row r="388" spans="2:26" s="71" customFormat="1" ht="15.95" hidden="1" customHeight="1" thickTop="1" thickBot="1" x14ac:dyDescent="0.3">
      <c r="B388" s="76"/>
      <c r="C388" s="72">
        <v>9900002814</v>
      </c>
      <c r="D388" s="125">
        <f t="shared" si="40"/>
        <v>2814</v>
      </c>
      <c r="E388" s="193" t="s">
        <v>173</v>
      </c>
      <c r="F388" s="193" t="s">
        <v>86</v>
      </c>
      <c r="G388" s="294">
        <v>0.8</v>
      </c>
      <c r="H388" s="285">
        <f t="shared" ca="1" si="61"/>
        <v>0</v>
      </c>
      <c r="I388" s="194">
        <f t="shared" ca="1" si="62"/>
        <v>0</v>
      </c>
      <c r="J388" s="69">
        <f>SUMIF(Data!$H$2:$H$10178,$C388,Data!$D$2:$D$10178)</f>
        <v>0</v>
      </c>
      <c r="K388" s="69">
        <f>SUMIF(Data!$H$2:$H$10178,$C388,Data!$J$2:$J$10178)</f>
        <v>0</v>
      </c>
      <c r="L388" s="69">
        <f>SUMIF(Data!$K$2:$K$10178,$C388,Data!$M$2:$M$10178)</f>
        <v>0</v>
      </c>
      <c r="M388" s="69">
        <f>SUMIF(Data!$N$2:$N$10178,$C388,Data!$P$2:$P$10178)</f>
        <v>0</v>
      </c>
      <c r="N388" s="69">
        <f ca="1">SUMIF(Data!$Q$2:$R$10178,$C388,Data!$S$2:$S$10178)</f>
        <v>0</v>
      </c>
      <c r="O388" s="69">
        <f ca="1">SUMIF(Data!$T$2:$U$10178,$C388,Data!$V$2:$V$10178)</f>
        <v>0</v>
      </c>
      <c r="P388" s="69">
        <f>SUMIF(Data!$W$2:$W$10178,$C388,Data!$Y$2:$Y$10178)</f>
        <v>0</v>
      </c>
      <c r="Q388" s="69"/>
      <c r="R388" s="73"/>
      <c r="S388" s="119"/>
      <c r="T388" s="76"/>
      <c r="U388" s="142"/>
      <c r="V388" s="73"/>
      <c r="W388" s="73"/>
      <c r="X388" s="73"/>
      <c r="Y388" s="74"/>
      <c r="Z388" s="76"/>
    </row>
    <row r="389" spans="2:26" s="71" customFormat="1" ht="15.95" hidden="1" customHeight="1" thickTop="1" thickBot="1" x14ac:dyDescent="0.3">
      <c r="B389" s="76"/>
      <c r="C389" s="72">
        <v>9900002815</v>
      </c>
      <c r="D389" s="125">
        <f t="shared" si="40"/>
        <v>2815</v>
      </c>
      <c r="E389" s="193" t="s">
        <v>173</v>
      </c>
      <c r="F389" s="193" t="s">
        <v>86</v>
      </c>
      <c r="G389" s="294">
        <v>0.8</v>
      </c>
      <c r="H389" s="285">
        <f t="shared" ca="1" si="61"/>
        <v>0</v>
      </c>
      <c r="I389" s="194">
        <f t="shared" ca="1" si="62"/>
        <v>0</v>
      </c>
      <c r="J389" s="69">
        <f>SUMIF(Data!$H$2:$H$10178,$C389,Data!$D$2:$D$10178)</f>
        <v>0</v>
      </c>
      <c r="K389" s="69">
        <f>SUMIF(Data!$H$2:$H$10178,$C389,Data!$J$2:$J$10178)</f>
        <v>0</v>
      </c>
      <c r="L389" s="69">
        <f>SUMIF(Data!$K$2:$K$10178,$C389,Data!$M$2:$M$10178)</f>
        <v>0</v>
      </c>
      <c r="M389" s="69">
        <f>SUMIF(Data!$N$2:$N$10178,$C389,Data!$P$2:$P$10178)</f>
        <v>0</v>
      </c>
      <c r="N389" s="69">
        <f ca="1">SUMIF(Data!$Q$2:$R$10178,$C389,Data!$S$2:$S$10178)</f>
        <v>0</v>
      </c>
      <c r="O389" s="69">
        <f ca="1">SUMIF(Data!$T$2:$U$10178,$C389,Data!$V$2:$V$10178)</f>
        <v>0</v>
      </c>
      <c r="P389" s="69">
        <f>SUMIF(Data!$W$2:$W$10178,$C389,Data!$Y$2:$Y$10178)</f>
        <v>0</v>
      </c>
      <c r="Q389" s="69"/>
      <c r="R389" s="73"/>
      <c r="S389" s="119"/>
      <c r="T389" s="76"/>
      <c r="U389" s="142"/>
      <c r="V389" s="73"/>
      <c r="W389" s="73"/>
      <c r="X389" s="73"/>
      <c r="Y389" s="74"/>
      <c r="Z389" s="76"/>
    </row>
    <row r="390" spans="2:26" s="71" customFormat="1" ht="15.95" hidden="1" customHeight="1" thickTop="1" thickBot="1" x14ac:dyDescent="0.3">
      <c r="B390" s="76"/>
      <c r="C390" s="72">
        <v>9900002816</v>
      </c>
      <c r="D390" s="125">
        <f t="shared" si="40"/>
        <v>2816</v>
      </c>
      <c r="E390" s="193" t="s">
        <v>173</v>
      </c>
      <c r="F390" s="193" t="s">
        <v>86</v>
      </c>
      <c r="G390" s="294">
        <v>0.27200000000000002</v>
      </c>
      <c r="H390" s="285">
        <f t="shared" ca="1" si="61"/>
        <v>0</v>
      </c>
      <c r="I390" s="194">
        <f t="shared" ca="1" si="62"/>
        <v>0</v>
      </c>
      <c r="J390" s="69">
        <f>SUMIF(Data!$H$2:$H$10178,$C390,Data!$D$2:$D$10178)</f>
        <v>0</v>
      </c>
      <c r="K390" s="69">
        <f>SUMIF(Data!$H$2:$H$10178,$C390,Data!$J$2:$J$10178)</f>
        <v>0</v>
      </c>
      <c r="L390" s="69">
        <f>SUMIF(Data!$K$2:$K$10178,$C390,Data!$M$2:$M$10178)</f>
        <v>0</v>
      </c>
      <c r="M390" s="69">
        <f>SUMIF(Data!$N$2:$N$10178,$C390,Data!$P$2:$P$10178)</f>
        <v>0</v>
      </c>
      <c r="N390" s="69">
        <f ca="1">SUMIF(Data!$Q$2:$R$10178,$C390,Data!$S$2:$S$10178)</f>
        <v>0</v>
      </c>
      <c r="O390" s="69">
        <f ca="1">SUMIF(Data!$T$2:$U$10178,$C390,Data!$V$2:$V$10178)</f>
        <v>0</v>
      </c>
      <c r="P390" s="69">
        <f>SUMIF(Data!$W$2:$W$10178,$C390,Data!$Y$2:$Y$10178)</f>
        <v>0</v>
      </c>
      <c r="Q390" s="69"/>
      <c r="R390" s="73"/>
      <c r="S390" s="119"/>
      <c r="T390" s="76"/>
      <c r="U390" s="142"/>
      <c r="V390" s="73"/>
      <c r="W390" s="73"/>
      <c r="X390" s="73"/>
      <c r="Y390" s="74"/>
      <c r="Z390" s="76"/>
    </row>
    <row r="391" spans="2:26" s="71" customFormat="1" ht="15.95" hidden="1" customHeight="1" thickTop="1" thickBot="1" x14ac:dyDescent="0.3">
      <c r="B391" s="76"/>
      <c r="C391" s="72">
        <v>9900002817</v>
      </c>
      <c r="D391" s="125">
        <f t="shared" si="40"/>
        <v>2817</v>
      </c>
      <c r="E391" s="193" t="s">
        <v>173</v>
      </c>
      <c r="F391" s="193" t="s">
        <v>86</v>
      </c>
      <c r="G391" s="294">
        <v>0.27200000000000002</v>
      </c>
      <c r="H391" s="285">
        <f t="shared" ca="1" si="61"/>
        <v>0</v>
      </c>
      <c r="I391" s="194">
        <f t="shared" ca="1" si="62"/>
        <v>0</v>
      </c>
      <c r="J391" s="69">
        <f>SUMIF(Data!$H$2:$H$10178,$C391,Data!$D$2:$D$10178)</f>
        <v>0</v>
      </c>
      <c r="K391" s="69">
        <f>SUMIF(Data!$H$2:$H$10178,$C391,Data!$J$2:$J$10178)</f>
        <v>0</v>
      </c>
      <c r="L391" s="69">
        <f>SUMIF(Data!$K$2:$K$10178,$C391,Data!$M$2:$M$10178)</f>
        <v>0</v>
      </c>
      <c r="M391" s="69">
        <f>SUMIF(Data!$N$2:$N$10178,$C391,Data!$P$2:$P$10178)</f>
        <v>0</v>
      </c>
      <c r="N391" s="69">
        <f ca="1">SUMIF(Data!$Q$2:$R$10178,$C391,Data!$S$2:$S$10178)</f>
        <v>0</v>
      </c>
      <c r="O391" s="69">
        <f ca="1">SUMIF(Data!$T$2:$U$10178,$C391,Data!$V$2:$V$10178)</f>
        <v>0</v>
      </c>
      <c r="P391" s="69">
        <f>SUMIF(Data!$W$2:$W$10178,$C391,Data!$Y$2:$Y$10178)</f>
        <v>0</v>
      </c>
      <c r="Q391" s="69"/>
      <c r="R391" s="73"/>
      <c r="S391" s="119"/>
      <c r="T391" s="76"/>
      <c r="U391" s="142"/>
      <c r="V391" s="73"/>
      <c r="W391" s="73"/>
      <c r="X391" s="73"/>
      <c r="Y391" s="74"/>
      <c r="Z391" s="76"/>
    </row>
    <row r="392" spans="2:26" s="71" customFormat="1" ht="15.95" hidden="1" customHeight="1" thickTop="1" thickBot="1" x14ac:dyDescent="0.3">
      <c r="B392" s="76"/>
      <c r="C392" s="72">
        <v>9900003000</v>
      </c>
      <c r="D392" s="125">
        <f t="shared" si="40"/>
        <v>3000</v>
      </c>
      <c r="E392" s="193" t="s">
        <v>190</v>
      </c>
      <c r="F392" s="193" t="s">
        <v>191</v>
      </c>
      <c r="G392" s="294">
        <v>0.43</v>
      </c>
      <c r="H392" s="285">
        <f t="shared" ref="H392" ca="1" si="65">G392*I392</f>
        <v>0</v>
      </c>
      <c r="I392" s="194">
        <f t="shared" ca="1" si="62"/>
        <v>0</v>
      </c>
      <c r="J392" s="69">
        <f>SUMIF(Data!$H$2:$H$10178,$C392,Data!$D$2:$D$10178)</f>
        <v>0</v>
      </c>
      <c r="K392" s="69">
        <f>SUMIF(Data!$H$2:$H$10178,$C392,Data!$J$2:$J$10178)</f>
        <v>0</v>
      </c>
      <c r="L392" s="69">
        <f>SUMIF(Data!$K$2:$K$10178,$C392,Data!$M$2:$M$10178)</f>
        <v>0</v>
      </c>
      <c r="M392" s="69">
        <f>SUMIF(Data!$N$2:$N$10178,$C392,Data!$P$2:$P$10178)</f>
        <v>0</v>
      </c>
      <c r="N392" s="69">
        <f ca="1">SUMIF(Data!$Q$2:$R$10178,$C392,Data!$S$2:$S$10178)</f>
        <v>0</v>
      </c>
      <c r="O392" s="69">
        <f ca="1">SUMIF(Data!$T$2:$U$10178,$C392,Data!$V$2:$V$10178)</f>
        <v>0</v>
      </c>
      <c r="P392" s="69">
        <f>SUMIF(Data!$W$2:$W$10178,$C392,Data!$Y$2:$Y$10178)</f>
        <v>0</v>
      </c>
      <c r="Q392" s="69"/>
      <c r="R392" s="73"/>
      <c r="S392" s="119"/>
      <c r="T392" s="76"/>
      <c r="U392" s="142"/>
      <c r="V392" s="73"/>
      <c r="W392" s="73"/>
      <c r="X392" s="73"/>
      <c r="Y392" s="74"/>
      <c r="Z392" s="76"/>
    </row>
    <row r="393" spans="2:26" s="71" customFormat="1" ht="15.95" hidden="1" customHeight="1" thickTop="1" thickBot="1" x14ac:dyDescent="0.3">
      <c r="B393" s="76"/>
      <c r="C393" s="72">
        <v>9900003023</v>
      </c>
      <c r="D393" s="125">
        <f t="shared" si="40"/>
        <v>3023</v>
      </c>
      <c r="E393" s="193" t="s">
        <v>124</v>
      </c>
      <c r="F393" s="193" t="s">
        <v>86</v>
      </c>
      <c r="G393" s="294">
        <v>0.5</v>
      </c>
      <c r="H393" s="285">
        <f t="shared" ca="1" si="61"/>
        <v>0</v>
      </c>
      <c r="I393" s="194">
        <f t="shared" ca="1" si="62"/>
        <v>0</v>
      </c>
      <c r="J393" s="69">
        <f>SUMIF(Data!$H$2:$H$10178,$C393,Data!$D$2:$D$10178)</f>
        <v>0</v>
      </c>
      <c r="K393" s="69">
        <f>SUMIF(Data!$H$2:$H$10178,$C393,Data!$J$2:$J$10178)</f>
        <v>0</v>
      </c>
      <c r="L393" s="69">
        <f>SUMIF(Data!$K$2:$K$10178,$C393,Data!$M$2:$M$10178)</f>
        <v>0</v>
      </c>
      <c r="M393" s="69">
        <f>SUMIF(Data!$N$2:$N$10178,$C393,Data!$P$2:$P$10178)</f>
        <v>0</v>
      </c>
      <c r="N393" s="69">
        <f ca="1">SUMIF(Data!$Q$2:$R$10178,$C393,Data!$S$2:$S$10178)</f>
        <v>0</v>
      </c>
      <c r="O393" s="69">
        <f ca="1">SUMIF(Data!$T$2:$U$10178,$C393,Data!$V$2:$V$10178)</f>
        <v>0</v>
      </c>
      <c r="P393" s="69">
        <f>SUMIF(Data!$W$2:$W$10178,$C393,Data!$Y$2:$Y$10178)</f>
        <v>0</v>
      </c>
      <c r="Q393" s="69"/>
      <c r="R393" s="73"/>
      <c r="S393" s="119"/>
      <c r="T393" s="76"/>
      <c r="U393" s="142"/>
      <c r="V393" s="73"/>
      <c r="W393" s="73"/>
      <c r="X393" s="73"/>
      <c r="Y393" s="74"/>
      <c r="Z393" s="76"/>
    </row>
    <row r="394" spans="2:26" s="71" customFormat="1" ht="15.95" hidden="1" customHeight="1" thickTop="1" thickBot="1" x14ac:dyDescent="0.3">
      <c r="B394" s="76"/>
      <c r="C394" s="72">
        <v>9900003093</v>
      </c>
      <c r="D394" s="125">
        <f t="shared" si="40"/>
        <v>3093</v>
      </c>
      <c r="E394" s="193" t="s">
        <v>107</v>
      </c>
      <c r="F394" s="193" t="s">
        <v>104</v>
      </c>
      <c r="G394" s="294">
        <v>0.8</v>
      </c>
      <c r="H394" s="285">
        <f t="shared" ca="1" si="61"/>
        <v>0</v>
      </c>
      <c r="I394" s="194">
        <f t="shared" ca="1" si="62"/>
        <v>0</v>
      </c>
      <c r="J394" s="69">
        <f>SUMIF(Data!$H$2:$H$10178,$C394,Data!$D$2:$D$10178)</f>
        <v>0</v>
      </c>
      <c r="K394" s="69">
        <f>SUMIF(Data!$H$2:$H$10178,$C394,Data!$J$2:$J$10178)</f>
        <v>0</v>
      </c>
      <c r="L394" s="69">
        <f>SUMIF(Data!$K$2:$K$10178,$C394,Data!$M$2:$M$10178)</f>
        <v>0</v>
      </c>
      <c r="M394" s="69">
        <f>SUMIF(Data!$N$2:$N$10178,$C394,Data!$P$2:$P$10178)</f>
        <v>0</v>
      </c>
      <c r="N394" s="69">
        <f ca="1">SUMIF(Data!$Q$2:$R$10178,$C394,Data!$S$2:$S$10178)</f>
        <v>0</v>
      </c>
      <c r="O394" s="69">
        <f ca="1">SUMIF(Data!$T$2:$U$10178,$C394,Data!$V$2:$V$10178)</f>
        <v>0</v>
      </c>
      <c r="P394" s="69">
        <f>SUMIF(Data!$W$2:$W$10178,$C394,Data!$Y$2:$Y$10178)</f>
        <v>0</v>
      </c>
      <c r="Q394" s="69"/>
      <c r="R394" s="73"/>
      <c r="S394" s="119"/>
      <c r="T394" s="76"/>
      <c r="U394" s="142"/>
      <c r="V394" s="73"/>
      <c r="W394" s="73"/>
      <c r="X394" s="73"/>
      <c r="Y394" s="74"/>
      <c r="Z394" s="76"/>
    </row>
    <row r="395" spans="2:26" s="71" customFormat="1" ht="15.95" hidden="1" customHeight="1" thickTop="1" thickBot="1" x14ac:dyDescent="0.3">
      <c r="B395" s="76"/>
      <c r="C395" s="72">
        <v>9900003099</v>
      </c>
      <c r="D395" s="125">
        <f t="shared" si="40"/>
        <v>3099</v>
      </c>
      <c r="E395" s="193" t="s">
        <v>103</v>
      </c>
      <c r="F395" s="193" t="s">
        <v>104</v>
      </c>
      <c r="G395" s="294">
        <v>89</v>
      </c>
      <c r="H395" s="285">
        <f t="shared" ca="1" si="61"/>
        <v>0</v>
      </c>
      <c r="I395" s="194">
        <f t="shared" ca="1" si="62"/>
        <v>0</v>
      </c>
      <c r="J395" s="69">
        <f>SUMIF(Data!$H$2:$H$10178,$C395,Data!$D$2:$D$10178)</f>
        <v>0</v>
      </c>
      <c r="K395" s="69">
        <f>SUMIF(Data!$H$2:$H$10178,$C395,Data!$J$2:$J$10178)</f>
        <v>0</v>
      </c>
      <c r="L395" s="69">
        <f>SUMIF(Data!$K$2:$K$10178,$C395,Data!$M$2:$M$10178)</f>
        <v>0</v>
      </c>
      <c r="M395" s="69">
        <f>SUMIF(Data!$N$2:$N$10178,$C395,Data!$P$2:$P$10178)</f>
        <v>0</v>
      </c>
      <c r="N395" s="69">
        <f ca="1">SUMIF(Data!$Q$2:$R$10178,$C395,Data!$S$2:$S$10178)</f>
        <v>0</v>
      </c>
      <c r="O395" s="69">
        <f ca="1">SUMIF(Data!$T$2:$U$10178,$C395,Data!$V$2:$V$10178)</f>
        <v>0</v>
      </c>
      <c r="P395" s="69">
        <f>SUMIF(Data!$W$2:$W$10178,$C395,Data!$Y$2:$Y$10178)</f>
        <v>0</v>
      </c>
      <c r="Q395" s="69"/>
      <c r="R395" s="73"/>
      <c r="S395" s="119"/>
      <c r="T395" s="76"/>
      <c r="U395" s="142"/>
      <c r="V395" s="73"/>
      <c r="W395" s="73"/>
      <c r="X395" s="73"/>
      <c r="Y395" s="74"/>
      <c r="Z395" s="76"/>
    </row>
    <row r="396" spans="2:26" s="71" customFormat="1" ht="15.95" hidden="1" customHeight="1" thickTop="1" thickBot="1" x14ac:dyDescent="0.3">
      <c r="B396" s="76"/>
      <c r="C396" s="72">
        <v>9900003100</v>
      </c>
      <c r="D396" s="125">
        <f t="shared" si="40"/>
        <v>3100</v>
      </c>
      <c r="E396" s="193" t="s">
        <v>103</v>
      </c>
      <c r="F396" s="193" t="s">
        <v>104</v>
      </c>
      <c r="G396" s="294">
        <v>89</v>
      </c>
      <c r="H396" s="285">
        <f t="shared" ca="1" si="61"/>
        <v>0</v>
      </c>
      <c r="I396" s="194">
        <f t="shared" ca="1" si="62"/>
        <v>0</v>
      </c>
      <c r="J396" s="69">
        <f>SUMIF(Data!$H$2:$H$10178,$C396,Data!$D$2:$D$10178)</f>
        <v>0</v>
      </c>
      <c r="K396" s="69">
        <f>SUMIF(Data!$H$2:$H$10178,$C396,Data!$J$2:$J$10178)</f>
        <v>0</v>
      </c>
      <c r="L396" s="69">
        <f>SUMIF(Data!$K$2:$K$10178,$C396,Data!$M$2:$M$10178)</f>
        <v>0</v>
      </c>
      <c r="M396" s="69">
        <f>SUMIF(Data!$N$2:$N$10178,$C396,Data!$P$2:$P$10178)</f>
        <v>0</v>
      </c>
      <c r="N396" s="69">
        <f ca="1">SUMIF(Data!$Q$2:$R$10178,$C396,Data!$S$2:$S$10178)</f>
        <v>0</v>
      </c>
      <c r="O396" s="69">
        <f ca="1">SUMIF(Data!$T$2:$U$10178,$C396,Data!$V$2:$V$10178)</f>
        <v>0</v>
      </c>
      <c r="P396" s="69">
        <f>SUMIF(Data!$W$2:$W$10178,$C396,Data!$Y$2:$Y$10178)</f>
        <v>0</v>
      </c>
      <c r="Q396" s="69"/>
      <c r="R396" s="73"/>
      <c r="S396" s="119"/>
      <c r="T396" s="76"/>
      <c r="U396" s="142"/>
      <c r="V396" s="73"/>
      <c r="W396" s="73"/>
      <c r="X396" s="73"/>
      <c r="Y396" s="74"/>
      <c r="Z396" s="76"/>
    </row>
    <row r="397" spans="2:26" s="71" customFormat="1" ht="15.95" hidden="1" customHeight="1" thickTop="1" thickBot="1" x14ac:dyDescent="0.3">
      <c r="B397" s="76"/>
      <c r="C397" s="72">
        <v>9900003101</v>
      </c>
      <c r="D397" s="125">
        <f t="shared" si="40"/>
        <v>3101</v>
      </c>
      <c r="E397" s="193" t="s">
        <v>123</v>
      </c>
      <c r="F397" s="193" t="s">
        <v>104</v>
      </c>
      <c r="G397" s="294">
        <v>93</v>
      </c>
      <c r="H397" s="285">
        <f t="shared" ca="1" si="61"/>
        <v>0</v>
      </c>
      <c r="I397" s="194">
        <f t="shared" ca="1" si="62"/>
        <v>0</v>
      </c>
      <c r="J397" s="69">
        <f>SUMIF(Data!$H$2:$H$10178,$C397,Data!$D$2:$D$10178)</f>
        <v>0</v>
      </c>
      <c r="K397" s="69">
        <f>SUMIF(Data!$H$2:$H$10178,$C397,Data!$J$2:$J$10178)</f>
        <v>0</v>
      </c>
      <c r="L397" s="69">
        <f>SUMIF(Data!$K$2:$K$10178,$C397,Data!$M$2:$M$10178)</f>
        <v>0</v>
      </c>
      <c r="M397" s="69">
        <f>SUMIF(Data!$N$2:$N$10178,$C397,Data!$P$2:$P$10178)</f>
        <v>0</v>
      </c>
      <c r="N397" s="69">
        <f ca="1">SUMIF(Data!$Q$2:$R$10178,$C397,Data!$S$2:$S$10178)</f>
        <v>0</v>
      </c>
      <c r="O397" s="69">
        <f ca="1">SUMIF(Data!$T$2:$U$10178,$C397,Data!$V$2:$V$10178)</f>
        <v>0</v>
      </c>
      <c r="P397" s="69">
        <f>SUMIF(Data!$W$2:$W$10178,$C397,Data!$Y$2:$Y$10178)</f>
        <v>0</v>
      </c>
      <c r="Q397" s="69"/>
      <c r="R397" s="73"/>
      <c r="S397" s="119"/>
      <c r="T397" s="76"/>
      <c r="U397" s="142"/>
      <c r="V397" s="73"/>
      <c r="W397" s="73"/>
      <c r="X397" s="73"/>
      <c r="Y397" s="74"/>
      <c r="Z397" s="76"/>
    </row>
    <row r="398" spans="2:26" s="71" customFormat="1" ht="15.95" hidden="1" customHeight="1" thickTop="1" thickBot="1" x14ac:dyDescent="0.3">
      <c r="B398" s="76"/>
      <c r="C398" s="72">
        <v>9900003102</v>
      </c>
      <c r="D398" s="125">
        <f t="shared" ref="D398" si="66">C398-9900000000</f>
        <v>3102</v>
      </c>
      <c r="E398" s="193" t="s">
        <v>192</v>
      </c>
      <c r="F398" s="193" t="s">
        <v>104</v>
      </c>
      <c r="G398" s="294">
        <v>21.2</v>
      </c>
      <c r="H398" s="285">
        <f t="shared" ca="1" si="61"/>
        <v>0</v>
      </c>
      <c r="I398" s="194">
        <f t="shared" ca="1" si="62"/>
        <v>0</v>
      </c>
      <c r="J398" s="69">
        <f>SUMIF(Data!$H$2:$H$10178,$C398,Data!$D$2:$D$10178)</f>
        <v>0</v>
      </c>
      <c r="K398" s="69">
        <f>SUMIF(Data!$H$2:$H$10178,$C398,Data!$J$2:$J$10178)</f>
        <v>0</v>
      </c>
      <c r="L398" s="69">
        <f>SUMIF(Data!$K$2:$K$10178,$C398,Data!$M$2:$M$10178)</f>
        <v>0</v>
      </c>
      <c r="M398" s="69">
        <f>SUMIF(Data!$N$2:$N$10178,$C398,Data!$P$2:$P$10178)</f>
        <v>0</v>
      </c>
      <c r="N398" s="69">
        <f ca="1">SUMIF(Data!$Q$2:$R$10178,$C398,Data!$S$2:$S$10178)</f>
        <v>0</v>
      </c>
      <c r="O398" s="69">
        <f ca="1">SUMIF(Data!$T$2:$U$10178,$C398,Data!$V$2:$V$10178)</f>
        <v>0</v>
      </c>
      <c r="P398" s="69">
        <f>SUMIF(Data!$W$2:$W$10178,$C398,Data!$Y$2:$Y$10178)</f>
        <v>0</v>
      </c>
      <c r="Q398" s="69"/>
      <c r="R398" s="73"/>
      <c r="S398" s="119"/>
      <c r="T398" s="76"/>
      <c r="U398" s="142"/>
      <c r="V398" s="73"/>
      <c r="W398" s="73"/>
      <c r="X398" s="73"/>
      <c r="Y398" s="74"/>
      <c r="Z398" s="76"/>
    </row>
    <row r="399" spans="2:26" s="71" customFormat="1" ht="15.95" hidden="1" customHeight="1" thickTop="1" thickBot="1" x14ac:dyDescent="0.3">
      <c r="B399" s="76"/>
      <c r="C399" s="72">
        <v>9900003103</v>
      </c>
      <c r="D399" s="125">
        <f t="shared" si="40"/>
        <v>3103</v>
      </c>
      <c r="E399" s="193" t="s">
        <v>103</v>
      </c>
      <c r="F399" s="193" t="s">
        <v>104</v>
      </c>
      <c r="G399" s="294">
        <v>105</v>
      </c>
      <c r="H399" s="285">
        <f t="shared" ref="H399" ca="1" si="67">G399*I399</f>
        <v>0</v>
      </c>
      <c r="I399" s="194">
        <f t="shared" ca="1" si="62"/>
        <v>0</v>
      </c>
      <c r="J399" s="69">
        <f>SUMIF(Data!$H$2:$H$10178,$C399,Data!$D$2:$D$10178)</f>
        <v>0</v>
      </c>
      <c r="K399" s="69">
        <f>SUMIF(Data!$H$2:$H$10178,$C399,Data!$J$2:$J$10178)</f>
        <v>0</v>
      </c>
      <c r="L399" s="69">
        <f>SUMIF(Data!$K$2:$K$10178,$C399,Data!$M$2:$M$10178)</f>
        <v>0</v>
      </c>
      <c r="M399" s="69">
        <f>SUMIF(Data!$N$2:$N$10178,$C399,Data!$P$2:$P$10178)</f>
        <v>0</v>
      </c>
      <c r="N399" s="69">
        <f ca="1">SUMIF(Data!$Q$2:$R$10178,$C399,Data!$S$2:$S$10178)</f>
        <v>0</v>
      </c>
      <c r="O399" s="69">
        <f ca="1">SUMIF(Data!$T$2:$U$10178,$C399,Data!$V$2:$V$10178)</f>
        <v>0</v>
      </c>
      <c r="P399" s="69">
        <f>SUMIF(Data!$W$2:$W$10178,$C399,Data!$Y$2:$Y$10178)</f>
        <v>0</v>
      </c>
      <c r="Q399" s="69"/>
      <c r="R399" s="73"/>
      <c r="S399" s="119"/>
      <c r="T399" s="76"/>
      <c r="U399" s="142"/>
      <c r="V399" s="73"/>
      <c r="W399" s="73"/>
      <c r="X399" s="73"/>
      <c r="Y399" s="74"/>
      <c r="Z399" s="76"/>
    </row>
    <row r="400" spans="2:26" s="71" customFormat="1" ht="15.95" hidden="1" customHeight="1" thickTop="1" thickBot="1" x14ac:dyDescent="0.3">
      <c r="B400" s="76"/>
      <c r="C400" s="72">
        <v>9900003127</v>
      </c>
      <c r="D400" s="125">
        <f t="shared" si="40"/>
        <v>3127</v>
      </c>
      <c r="E400" s="193" t="s">
        <v>165</v>
      </c>
      <c r="F400" s="193" t="s">
        <v>55</v>
      </c>
      <c r="G400" s="294">
        <v>2</v>
      </c>
      <c r="H400" s="285">
        <f t="shared" ca="1" si="61"/>
        <v>0</v>
      </c>
      <c r="I400" s="194">
        <f t="shared" ca="1" si="62"/>
        <v>0</v>
      </c>
      <c r="J400" s="69">
        <f>SUMIF(Data!$H$2:$H$10178,$C400,Data!$D$2:$D$10178)</f>
        <v>0</v>
      </c>
      <c r="K400" s="69">
        <f>SUMIF(Data!$H$2:$H$10178,$C400,Data!$J$2:$J$10178)</f>
        <v>0</v>
      </c>
      <c r="L400" s="69">
        <f>SUMIF(Data!$K$2:$K$10178,$C400,Data!$M$2:$M$10178)</f>
        <v>0</v>
      </c>
      <c r="M400" s="69">
        <f>SUMIF(Data!$N$2:$N$10178,$C400,Data!$P$2:$P$10178)</f>
        <v>0</v>
      </c>
      <c r="N400" s="69">
        <f ca="1">SUMIF(Data!$Q$2:$R$10178,$C400,Data!$S$2:$S$10178)</f>
        <v>0</v>
      </c>
      <c r="O400" s="69">
        <f ca="1">SUMIF(Data!$T$2:$U$10178,$C400,Data!$V$2:$V$10178)</f>
        <v>0</v>
      </c>
      <c r="P400" s="69">
        <f>SUMIF(Data!$W$2:$W$10178,$C400,Data!$Y$2:$Y$10178)</f>
        <v>0</v>
      </c>
      <c r="Q400" s="69"/>
      <c r="R400" s="73"/>
      <c r="S400" s="119"/>
      <c r="T400" s="76"/>
      <c r="U400" s="142"/>
      <c r="V400" s="73"/>
      <c r="W400" s="73"/>
      <c r="X400" s="73"/>
      <c r="Y400" s="74"/>
      <c r="Z400" s="76"/>
    </row>
    <row r="401" spans="2:26" s="71" customFormat="1" ht="15.95" hidden="1" customHeight="1" thickTop="1" thickBot="1" x14ac:dyDescent="0.3">
      <c r="B401" s="76"/>
      <c r="C401" s="72">
        <v>9900003145</v>
      </c>
      <c r="D401" s="125">
        <f t="shared" si="40"/>
        <v>3145</v>
      </c>
      <c r="E401" s="193" t="s">
        <v>103</v>
      </c>
      <c r="F401" s="193" t="s">
        <v>104</v>
      </c>
      <c r="G401" s="294">
        <v>271</v>
      </c>
      <c r="H401" s="285">
        <f t="shared" ca="1" si="61"/>
        <v>0</v>
      </c>
      <c r="I401" s="194">
        <f t="shared" ca="1" si="62"/>
        <v>0</v>
      </c>
      <c r="J401" s="69">
        <f>SUMIF(Data!$H$2:$H$10178,$C401,Data!$D$2:$D$10178)</f>
        <v>0</v>
      </c>
      <c r="K401" s="69">
        <f>SUMIF(Data!$H$2:$H$10178,$C401,Data!$J$2:$J$10178)</f>
        <v>0</v>
      </c>
      <c r="L401" s="69">
        <f>SUMIF(Data!$K$2:$K$10178,$C401,Data!$M$2:$M$10178)</f>
        <v>0</v>
      </c>
      <c r="M401" s="69">
        <f>SUMIF(Data!$N$2:$N$10178,$C401,Data!$P$2:$P$10178)</f>
        <v>0</v>
      </c>
      <c r="N401" s="69">
        <f ca="1">SUMIF(Data!$Q$2:$R$10178,$C401,Data!$S$2:$S$10178)</f>
        <v>0</v>
      </c>
      <c r="O401" s="69">
        <f ca="1">SUMIF(Data!$T$2:$U$10178,$C401,Data!$V$2:$V$10178)</f>
        <v>0</v>
      </c>
      <c r="P401" s="69">
        <f>SUMIF(Data!$W$2:$W$10178,$C401,Data!$Y$2:$Y$10178)</f>
        <v>0</v>
      </c>
      <c r="Q401" s="69"/>
      <c r="R401" s="73"/>
      <c r="S401" s="119"/>
      <c r="T401" s="76"/>
      <c r="U401" s="142"/>
      <c r="V401" s="73"/>
      <c r="W401" s="73"/>
      <c r="X401" s="73"/>
      <c r="Y401" s="74"/>
      <c r="Z401" s="76"/>
    </row>
    <row r="402" spans="2:26" s="71" customFormat="1" ht="15.95" hidden="1" customHeight="1" thickTop="1" thickBot="1" x14ac:dyDescent="0.3">
      <c r="B402" s="76"/>
      <c r="C402" s="72">
        <v>9900003183</v>
      </c>
      <c r="D402" s="125">
        <f t="shared" si="40"/>
        <v>3183</v>
      </c>
      <c r="E402" s="193" t="s">
        <v>124</v>
      </c>
      <c r="F402" s="193" t="s">
        <v>86</v>
      </c>
      <c r="G402" s="294">
        <v>1.5</v>
      </c>
      <c r="H402" s="285">
        <f t="shared" ca="1" si="61"/>
        <v>0</v>
      </c>
      <c r="I402" s="194">
        <f t="shared" ca="1" si="62"/>
        <v>0</v>
      </c>
      <c r="J402" s="69">
        <f>SUMIF(Data!$H$2:$H$10178,$C402,Data!$D$2:$D$10178)</f>
        <v>0</v>
      </c>
      <c r="K402" s="69">
        <f>SUMIF(Data!$H$2:$H$10178,$C402,Data!$J$2:$J$10178)</f>
        <v>0</v>
      </c>
      <c r="L402" s="69">
        <f>SUMIF(Data!$K$2:$K$10178,$C402,Data!$M$2:$M$10178)</f>
        <v>0</v>
      </c>
      <c r="M402" s="69">
        <f>SUMIF(Data!$N$2:$N$10178,$C402,Data!$P$2:$P$10178)</f>
        <v>0</v>
      </c>
      <c r="N402" s="69">
        <f ca="1">SUMIF(Data!$Q$2:$R$10178,$C402,Data!$S$2:$S$10178)</f>
        <v>0</v>
      </c>
      <c r="O402" s="69">
        <f ca="1">SUMIF(Data!$T$2:$U$10178,$C402,Data!$V$2:$V$10178)</f>
        <v>0</v>
      </c>
      <c r="P402" s="69">
        <f>SUMIF(Data!$W$2:$W$10178,$C402,Data!$Y$2:$Y$10178)</f>
        <v>0</v>
      </c>
      <c r="Q402" s="69"/>
      <c r="R402" s="73"/>
      <c r="S402" s="119"/>
      <c r="T402" s="76"/>
      <c r="U402" s="142"/>
      <c r="V402" s="73"/>
      <c r="W402" s="73"/>
      <c r="X402" s="73"/>
      <c r="Y402" s="74"/>
      <c r="Z402" s="76"/>
    </row>
    <row r="403" spans="2:26" s="71" customFormat="1" ht="15.95" hidden="1" customHeight="1" thickTop="1" thickBot="1" x14ac:dyDescent="0.3">
      <c r="B403" s="76"/>
      <c r="C403" s="72">
        <v>9900003184</v>
      </c>
      <c r="D403" s="125">
        <f t="shared" si="40"/>
        <v>3184</v>
      </c>
      <c r="E403" s="193" t="s">
        <v>135</v>
      </c>
      <c r="F403" s="193" t="s">
        <v>86</v>
      </c>
      <c r="G403" s="294">
        <v>3</v>
      </c>
      <c r="H403" s="285">
        <f t="shared" ca="1" si="61"/>
        <v>0</v>
      </c>
      <c r="I403" s="194">
        <f t="shared" ca="1" si="62"/>
        <v>0</v>
      </c>
      <c r="J403" s="69">
        <f>SUMIF(Data!$H$2:$H$10178,$C403,Data!$D$2:$D$10178)</f>
        <v>0</v>
      </c>
      <c r="K403" s="69">
        <f>SUMIF(Data!$H$2:$H$10178,$C403,Data!$J$2:$J$10178)</f>
        <v>0</v>
      </c>
      <c r="L403" s="69">
        <f>SUMIF(Data!$K$2:$K$10178,$C403,Data!$M$2:$M$10178)</f>
        <v>0</v>
      </c>
      <c r="M403" s="69">
        <f>SUMIF(Data!$N$2:$N$10178,$C403,Data!$P$2:$P$10178)</f>
        <v>0</v>
      </c>
      <c r="N403" s="69">
        <f ca="1">SUMIF(Data!$Q$2:$R$10178,$C403,Data!$S$2:$S$10178)</f>
        <v>0</v>
      </c>
      <c r="O403" s="69">
        <f ca="1">SUMIF(Data!$T$2:$U$10178,$C403,Data!$V$2:$V$10178)</f>
        <v>0</v>
      </c>
      <c r="P403" s="69">
        <f>SUMIF(Data!$W$2:$W$10178,$C403,Data!$Y$2:$Y$10178)</f>
        <v>0</v>
      </c>
      <c r="Q403" s="69"/>
      <c r="R403" s="73"/>
      <c r="S403" s="119"/>
      <c r="T403" s="76"/>
      <c r="U403" s="142"/>
      <c r="V403" s="73"/>
      <c r="W403" s="73"/>
      <c r="X403" s="73"/>
      <c r="Y403" s="74"/>
      <c r="Z403" s="76"/>
    </row>
    <row r="404" spans="2:26" s="71" customFormat="1" ht="15.95" hidden="1" customHeight="1" thickTop="1" thickBot="1" x14ac:dyDescent="0.3">
      <c r="B404" s="76"/>
      <c r="C404" s="72">
        <v>9900003581</v>
      </c>
      <c r="D404" s="125">
        <f t="shared" si="40"/>
        <v>3581</v>
      </c>
      <c r="E404" s="193" t="s">
        <v>193</v>
      </c>
      <c r="F404" s="193" t="s">
        <v>86</v>
      </c>
      <c r="G404" s="294">
        <v>2.593</v>
      </c>
      <c r="H404" s="285">
        <f t="shared" ca="1" si="61"/>
        <v>0</v>
      </c>
      <c r="I404" s="194">
        <f t="shared" ref="I404:I405" ca="1" si="68">SUM(J404:P404)</f>
        <v>0</v>
      </c>
      <c r="J404" s="69">
        <f>SUMIF(Data!$H$2:$H$10178,$C404,Data!$D$2:$D$10178)</f>
        <v>0</v>
      </c>
      <c r="K404" s="69">
        <f>SUMIF(Data!$H$2:$H$10178,$C404,Data!$J$2:$J$10178)</f>
        <v>0</v>
      </c>
      <c r="L404" s="69">
        <f>SUMIF(Data!$K$2:$K$10178,$C404,Data!$M$2:$M$10178)</f>
        <v>0</v>
      </c>
      <c r="M404" s="69">
        <f>SUMIF(Data!$N$2:$N$10178,$C404,Data!$P$2:$P$10178)</f>
        <v>0</v>
      </c>
      <c r="N404" s="69">
        <f ca="1">SUMIF(Data!$Q$2:$R$10178,$C404,Data!$S$2:$S$10178)</f>
        <v>0</v>
      </c>
      <c r="O404" s="69">
        <f ca="1">SUMIF(Data!$T$2:$U$10178,$C404,Data!$V$2:$V$10178)</f>
        <v>0</v>
      </c>
      <c r="P404" s="69">
        <f>SUMIF(Data!$W$2:$W$10178,$C404,Data!$Y$2:$Y$10178)</f>
        <v>0</v>
      </c>
      <c r="Q404" s="69"/>
      <c r="R404" s="73"/>
      <c r="S404" s="119"/>
      <c r="T404" s="76"/>
      <c r="U404" s="142"/>
      <c r="V404" s="73"/>
      <c r="W404" s="73"/>
      <c r="X404" s="73"/>
      <c r="Y404" s="74"/>
      <c r="Z404" s="76"/>
    </row>
    <row r="405" spans="2:26" s="71" customFormat="1" ht="15.95" hidden="1" customHeight="1" thickTop="1" thickBot="1" x14ac:dyDescent="0.3">
      <c r="B405" s="76"/>
      <c r="C405" s="72">
        <v>9900003871</v>
      </c>
      <c r="D405" s="125">
        <v>3871</v>
      </c>
      <c r="E405" s="193" t="s">
        <v>107</v>
      </c>
      <c r="F405" s="193" t="s">
        <v>104</v>
      </c>
      <c r="G405" s="294">
        <v>25</v>
      </c>
      <c r="H405" s="285">
        <f t="shared" ca="1" si="61"/>
        <v>0</v>
      </c>
      <c r="I405" s="194">
        <f t="shared" ca="1" si="68"/>
        <v>0</v>
      </c>
      <c r="J405" s="69">
        <f>SUMIF(Data!$H$2:$H$10178,$C405,Data!$D$2:$D$10178)</f>
        <v>0</v>
      </c>
      <c r="K405" s="69">
        <f>SUMIF(Data!$H$2:$H$10178,$C405,Data!$J$2:$J$10178)</f>
        <v>0</v>
      </c>
      <c r="L405" s="69">
        <f>SUMIF(Data!$K$2:$K$10178,$C405,Data!$M$2:$M$10178)</f>
        <v>0</v>
      </c>
      <c r="M405" s="69">
        <f>SUMIF(Data!$N$2:$N$10178,$C405,Data!$P$2:$P$10178)</f>
        <v>0</v>
      </c>
      <c r="N405" s="69">
        <f ca="1">SUMIF(Data!$Q$2:$R$10178,$C405,Data!$S$2:$S$10178)</f>
        <v>0</v>
      </c>
      <c r="O405" s="69">
        <f ca="1">SUMIF(Data!$T$2:$U$10178,$C405,Data!$V$2:$V$10178)</f>
        <v>0</v>
      </c>
      <c r="P405" s="69">
        <f>SUMIF(Data!$W$2:$W$10178,$C405,Data!$Y$2:$Y$10178)</f>
        <v>0</v>
      </c>
      <c r="Q405" s="69"/>
      <c r="R405" s="73"/>
      <c r="S405" s="119"/>
      <c r="T405" s="76"/>
      <c r="U405" s="142"/>
      <c r="V405" s="73"/>
      <c r="W405" s="73"/>
      <c r="X405" s="73"/>
      <c r="Y405" s="74"/>
      <c r="Z405" s="76"/>
    </row>
    <row r="406" spans="2:26" s="71" customFormat="1" ht="15.95" hidden="1" customHeight="1" thickTop="1" thickBot="1" x14ac:dyDescent="0.3">
      <c r="B406" s="76"/>
      <c r="C406" s="72">
        <v>9900003926</v>
      </c>
      <c r="D406" s="125">
        <f t="shared" si="40"/>
        <v>3926</v>
      </c>
      <c r="E406" s="193" t="s">
        <v>124</v>
      </c>
      <c r="F406" s="193" t="s">
        <v>86</v>
      </c>
      <c r="G406" s="294">
        <v>3</v>
      </c>
      <c r="H406" s="285">
        <f t="shared" ca="1" si="61"/>
        <v>0</v>
      </c>
      <c r="I406" s="194">
        <f t="shared" ca="1" si="62"/>
        <v>0</v>
      </c>
      <c r="J406" s="69">
        <f>SUMIF(Data!$H$2:$H$10178,$C406,Data!$D$2:$D$10178)</f>
        <v>0</v>
      </c>
      <c r="K406" s="69">
        <f>SUMIF(Data!$H$2:$H$10178,$C406,Data!$J$2:$J$10178)</f>
        <v>0</v>
      </c>
      <c r="L406" s="69">
        <f>SUMIF(Data!$K$2:$K$10178,$C406,Data!$M$2:$M$10178)</f>
        <v>0</v>
      </c>
      <c r="M406" s="69">
        <f>SUMIF(Data!$N$2:$N$10178,$C406,Data!$P$2:$P$10178)</f>
        <v>0</v>
      </c>
      <c r="N406" s="69">
        <f ca="1">SUMIF(Data!$Q$2:$R$10178,$C406,Data!$S$2:$S$10178)</f>
        <v>0</v>
      </c>
      <c r="O406" s="69">
        <f ca="1">SUMIF(Data!$T$2:$U$10178,$C406,Data!$V$2:$V$10178)</f>
        <v>0</v>
      </c>
      <c r="P406" s="69">
        <f>SUMIF(Data!$W$2:$W$10178,$C406,Data!$Y$2:$Y$10178)</f>
        <v>0</v>
      </c>
      <c r="Q406" s="69"/>
      <c r="R406" s="73"/>
      <c r="S406" s="119"/>
      <c r="T406" s="76"/>
      <c r="U406" s="142"/>
      <c r="V406" s="73"/>
      <c r="W406" s="73"/>
      <c r="X406" s="73"/>
      <c r="Y406" s="74"/>
      <c r="Z406" s="76"/>
    </row>
    <row r="407" spans="2:26" s="71" customFormat="1" ht="15.95" hidden="1" customHeight="1" thickTop="1" thickBot="1" x14ac:dyDescent="0.3">
      <c r="B407" s="76"/>
      <c r="C407" s="72">
        <v>9900003927</v>
      </c>
      <c r="D407" s="125">
        <f t="shared" si="40"/>
        <v>3927</v>
      </c>
      <c r="E407" s="193" t="s">
        <v>124</v>
      </c>
      <c r="F407" s="193" t="s">
        <v>86</v>
      </c>
      <c r="G407" s="294">
        <v>3</v>
      </c>
      <c r="H407" s="285">
        <f t="shared" ca="1" si="61"/>
        <v>0</v>
      </c>
      <c r="I407" s="194">
        <f t="shared" ca="1" si="62"/>
        <v>0</v>
      </c>
      <c r="J407" s="69">
        <f>SUMIF(Data!$H$2:$H$10178,$C407,Data!$D$2:$D$10178)</f>
        <v>0</v>
      </c>
      <c r="K407" s="69">
        <f>SUMIF(Data!$H$2:$H$10178,$C407,Data!$J$2:$J$10178)</f>
        <v>0</v>
      </c>
      <c r="L407" s="69">
        <f>SUMIF(Data!$K$2:$K$10178,$C407,Data!$M$2:$M$10178)</f>
        <v>0</v>
      </c>
      <c r="M407" s="69">
        <f>SUMIF(Data!$N$2:$N$10178,$C407,Data!$P$2:$P$10178)</f>
        <v>0</v>
      </c>
      <c r="N407" s="69">
        <f ca="1">SUMIF(Data!$Q$2:$R$10178,$C407,Data!$S$2:$S$10178)</f>
        <v>0</v>
      </c>
      <c r="O407" s="69">
        <f ca="1">SUMIF(Data!$T$2:$U$10178,$C407,Data!$V$2:$V$10178)</f>
        <v>0</v>
      </c>
      <c r="P407" s="69">
        <f>SUMIF(Data!$W$2:$W$10178,$C407,Data!$Y$2:$Y$10178)</f>
        <v>0</v>
      </c>
      <c r="Q407" s="69"/>
      <c r="R407" s="73"/>
      <c r="S407" s="119"/>
      <c r="T407" s="76"/>
      <c r="U407" s="142"/>
      <c r="V407" s="73"/>
      <c r="W407" s="73"/>
      <c r="X407" s="73"/>
      <c r="Y407" s="74"/>
      <c r="Z407" s="76"/>
    </row>
    <row r="408" spans="2:26" s="71" customFormat="1" ht="15.95" hidden="1" customHeight="1" thickTop="1" thickBot="1" x14ac:dyDescent="0.3">
      <c r="B408" s="76"/>
      <c r="C408" s="72">
        <v>9900004019</v>
      </c>
      <c r="D408" s="125">
        <f t="shared" si="40"/>
        <v>4019</v>
      </c>
      <c r="E408" s="193" t="s">
        <v>194</v>
      </c>
      <c r="F408" s="193" t="s">
        <v>104</v>
      </c>
      <c r="G408" s="294">
        <v>2</v>
      </c>
      <c r="H408" s="285">
        <f t="shared" ca="1" si="61"/>
        <v>0</v>
      </c>
      <c r="I408" s="194">
        <f t="shared" ca="1" si="62"/>
        <v>0</v>
      </c>
      <c r="J408" s="69">
        <f>SUMIF(Data!$H$2:$H$10178,$C408,Data!$D$2:$D$10178)</f>
        <v>0</v>
      </c>
      <c r="K408" s="69">
        <f>SUMIF(Data!$H$2:$H$10178,$C408,Data!$J$2:$J$10178)</f>
        <v>0</v>
      </c>
      <c r="L408" s="69">
        <f>SUMIF(Data!$K$2:$K$10178,$C408,Data!$M$2:$M$10178)</f>
        <v>0</v>
      </c>
      <c r="M408" s="69">
        <f>SUMIF(Data!$N$2:$N$10178,$C408,Data!$P$2:$P$10178)</f>
        <v>0</v>
      </c>
      <c r="N408" s="69">
        <f ca="1">SUMIF(Data!$Q$2:$R$10178,$C408,Data!$S$2:$S$10178)</f>
        <v>0</v>
      </c>
      <c r="O408" s="69">
        <f ca="1">SUMIF(Data!$T$2:$U$10178,$C408,Data!$V$2:$V$10178)</f>
        <v>0</v>
      </c>
      <c r="P408" s="69">
        <f>SUMIF(Data!$W$2:$W$10178,$C408,Data!$Y$2:$Y$10178)</f>
        <v>0</v>
      </c>
      <c r="Q408" s="69"/>
      <c r="R408" s="73"/>
      <c r="S408" s="119"/>
      <c r="T408" s="76"/>
      <c r="U408" s="142"/>
      <c r="V408" s="73"/>
      <c r="W408" s="73"/>
      <c r="X408" s="73"/>
      <c r="Y408" s="74"/>
      <c r="Z408" s="76"/>
    </row>
    <row r="409" spans="2:26" s="71" customFormat="1" ht="15.95" hidden="1" customHeight="1" thickTop="1" thickBot="1" x14ac:dyDescent="0.3">
      <c r="B409" s="76"/>
      <c r="C409" s="72">
        <v>9900004020</v>
      </c>
      <c r="D409" s="125">
        <f t="shared" si="40"/>
        <v>4020</v>
      </c>
      <c r="E409" s="193" t="s">
        <v>194</v>
      </c>
      <c r="F409" s="193" t="s">
        <v>104</v>
      </c>
      <c r="G409" s="294">
        <v>2</v>
      </c>
      <c r="H409" s="285">
        <f t="shared" ca="1" si="61"/>
        <v>0</v>
      </c>
      <c r="I409" s="194">
        <f t="shared" ca="1" si="62"/>
        <v>0</v>
      </c>
      <c r="J409" s="69">
        <f>SUMIF(Data!$H$2:$H$10178,$C409,Data!$D$2:$D$10178)</f>
        <v>0</v>
      </c>
      <c r="K409" s="69">
        <f>SUMIF(Data!$H$2:$H$10178,$C409,Data!$J$2:$J$10178)</f>
        <v>0</v>
      </c>
      <c r="L409" s="69">
        <f>SUMIF(Data!$K$2:$K$10178,$C409,Data!$M$2:$M$10178)</f>
        <v>0</v>
      </c>
      <c r="M409" s="69">
        <f>SUMIF(Data!$N$2:$N$10178,$C409,Data!$P$2:$P$10178)</f>
        <v>0</v>
      </c>
      <c r="N409" s="69">
        <f ca="1">SUMIF(Data!$Q$2:$R$10178,$C409,Data!$S$2:$S$10178)</f>
        <v>0</v>
      </c>
      <c r="O409" s="69">
        <f ca="1">SUMIF(Data!$T$2:$U$10178,$C409,Data!$V$2:$V$10178)</f>
        <v>0</v>
      </c>
      <c r="P409" s="69">
        <f>SUMIF(Data!$W$2:$W$10178,$C409,Data!$Y$2:$Y$10178)</f>
        <v>0</v>
      </c>
      <c r="Q409" s="69"/>
      <c r="R409" s="73"/>
      <c r="S409" s="119"/>
      <c r="T409" s="76"/>
      <c r="U409" s="142"/>
      <c r="V409" s="73"/>
      <c r="W409" s="73"/>
      <c r="X409" s="73"/>
      <c r="Y409" s="74"/>
      <c r="Z409" s="76"/>
    </row>
    <row r="410" spans="2:26" s="71" customFormat="1" ht="15.95" hidden="1" customHeight="1" thickTop="1" thickBot="1" x14ac:dyDescent="0.3">
      <c r="B410" s="76"/>
      <c r="C410" s="72">
        <v>9900004021</v>
      </c>
      <c r="D410" s="125">
        <f t="shared" si="40"/>
        <v>4021</v>
      </c>
      <c r="E410" s="193" t="s">
        <v>162</v>
      </c>
      <c r="F410" s="193" t="s">
        <v>86</v>
      </c>
      <c r="G410" s="294">
        <v>7.47</v>
      </c>
      <c r="H410" s="285">
        <f t="shared" ca="1" si="61"/>
        <v>0</v>
      </c>
      <c r="I410" s="194">
        <f t="shared" ca="1" si="62"/>
        <v>0</v>
      </c>
      <c r="J410" s="69">
        <f>SUMIF(Data!$H$2:$H$10178,$C410,Data!$D$2:$D$10178)</f>
        <v>0</v>
      </c>
      <c r="K410" s="69">
        <f>SUMIF(Data!$H$2:$H$10178,$C410,Data!$J$2:$J$10178)</f>
        <v>0</v>
      </c>
      <c r="L410" s="69">
        <f>SUMIF(Data!$K$2:$K$10178,$C410,Data!$M$2:$M$10178)</f>
        <v>0</v>
      </c>
      <c r="M410" s="69">
        <f>SUMIF(Data!$N$2:$N$10178,$C410,Data!$P$2:$P$10178)</f>
        <v>0</v>
      </c>
      <c r="N410" s="69">
        <f ca="1">SUMIF(Data!$Q$2:$R$10178,$C410,Data!$S$2:$S$10178)</f>
        <v>0</v>
      </c>
      <c r="O410" s="69">
        <f ca="1">SUMIF(Data!$T$2:$U$10178,$C410,Data!$V$2:$V$10178)</f>
        <v>0</v>
      </c>
      <c r="P410" s="69">
        <f>SUMIF(Data!$W$2:$W$10178,$C410,Data!$Y$2:$Y$10178)</f>
        <v>0</v>
      </c>
      <c r="Q410" s="69"/>
      <c r="R410" s="73"/>
      <c r="S410" s="119"/>
      <c r="T410" s="76"/>
      <c r="U410" s="142"/>
      <c r="V410" s="73"/>
      <c r="W410" s="73"/>
      <c r="X410" s="73"/>
      <c r="Y410" s="74"/>
      <c r="Z410" s="76"/>
    </row>
    <row r="411" spans="2:26" s="71" customFormat="1" ht="15.95" hidden="1" customHeight="1" thickTop="1" thickBot="1" x14ac:dyDescent="0.3">
      <c r="B411" s="76"/>
      <c r="C411" s="72">
        <v>9900004022</v>
      </c>
      <c r="D411" s="125">
        <f t="shared" ref="D411:D512" si="69">C411-9900000000</f>
        <v>4022</v>
      </c>
      <c r="E411" s="193" t="s">
        <v>162</v>
      </c>
      <c r="F411" s="193" t="s">
        <v>86</v>
      </c>
      <c r="G411" s="294">
        <v>7.47</v>
      </c>
      <c r="H411" s="285">
        <f t="shared" ca="1" si="61"/>
        <v>0</v>
      </c>
      <c r="I411" s="194">
        <f t="shared" ca="1" si="62"/>
        <v>0</v>
      </c>
      <c r="J411" s="69">
        <f>SUMIF(Data!$H$2:$H$10178,$C411,Data!$D$2:$D$10178)</f>
        <v>0</v>
      </c>
      <c r="K411" s="69">
        <f>SUMIF(Data!$H$2:$H$10178,$C411,Data!$J$2:$J$10178)</f>
        <v>0</v>
      </c>
      <c r="L411" s="69">
        <f>SUMIF(Data!$K$2:$K$10178,$C411,Data!$M$2:$M$10178)</f>
        <v>0</v>
      </c>
      <c r="M411" s="69">
        <f>SUMIF(Data!$N$2:$N$10178,$C411,Data!$P$2:$P$10178)</f>
        <v>0</v>
      </c>
      <c r="N411" s="69">
        <f ca="1">SUMIF(Data!$Q$2:$R$10178,$C411,Data!$S$2:$S$10178)</f>
        <v>0</v>
      </c>
      <c r="O411" s="69">
        <f ca="1">SUMIF(Data!$T$2:$U$10178,$C411,Data!$V$2:$V$10178)</f>
        <v>0</v>
      </c>
      <c r="P411" s="69">
        <f>SUMIF(Data!$W$2:$W$10178,$C411,Data!$Y$2:$Y$10178)</f>
        <v>0</v>
      </c>
      <c r="Q411" s="69"/>
      <c r="R411" s="73"/>
      <c r="S411" s="119"/>
      <c r="T411" s="76"/>
      <c r="U411" s="142"/>
      <c r="V411" s="73"/>
      <c r="W411" s="73"/>
      <c r="X411" s="73"/>
      <c r="Y411" s="74"/>
      <c r="Z411" s="76"/>
    </row>
    <row r="412" spans="2:26" s="71" customFormat="1" ht="15.95" hidden="1" customHeight="1" thickTop="1" thickBot="1" x14ac:dyDescent="0.3">
      <c r="B412" s="76"/>
      <c r="C412" s="72">
        <v>9900004024</v>
      </c>
      <c r="D412" s="125">
        <v>4024</v>
      </c>
      <c r="E412" s="193" t="s">
        <v>121</v>
      </c>
      <c r="F412" s="193" t="s">
        <v>104</v>
      </c>
      <c r="G412" s="294">
        <v>1.5</v>
      </c>
      <c r="H412" s="285">
        <f t="shared" ca="1" si="61"/>
        <v>0</v>
      </c>
      <c r="I412" s="194">
        <f t="shared" ca="1" si="62"/>
        <v>0</v>
      </c>
      <c r="J412" s="69">
        <f>SUMIF(Data!$H$2:$H$10178,$C412,Data!$D$2:$D$10178)</f>
        <v>0</v>
      </c>
      <c r="K412" s="69">
        <f>SUMIF(Data!$H$2:$H$10178,$C412,Data!$J$2:$J$10178)</f>
        <v>0</v>
      </c>
      <c r="L412" s="69">
        <f>SUMIF(Data!$K$2:$K$10178,$C412,Data!$M$2:$M$10178)</f>
        <v>0</v>
      </c>
      <c r="M412" s="69">
        <f>SUMIF(Data!$N$2:$N$10178,$C412,Data!$P$2:$P$10178)</f>
        <v>0</v>
      </c>
      <c r="N412" s="69">
        <f ca="1">SUMIF(Data!$Q$2:$R$10178,$C412,Data!$S$2:$S$10178)</f>
        <v>0</v>
      </c>
      <c r="O412" s="69">
        <f ca="1">SUMIF(Data!$T$2:$U$10178,$C412,Data!$V$2:$V$10178)</f>
        <v>0</v>
      </c>
      <c r="P412" s="69">
        <f>SUMIF(Data!$W$2:$W$10178,$C412,Data!$Y$2:$Y$10178)</f>
        <v>0</v>
      </c>
      <c r="Q412" s="69"/>
      <c r="R412" s="73"/>
      <c r="S412" s="119"/>
      <c r="T412" s="76"/>
      <c r="U412" s="142"/>
      <c r="V412" s="73"/>
      <c r="W412" s="73"/>
      <c r="X412" s="73"/>
      <c r="Y412" s="74"/>
      <c r="Z412" s="76"/>
    </row>
    <row r="413" spans="2:26" s="71" customFormat="1" ht="15.95" hidden="1" customHeight="1" thickTop="1" thickBot="1" x14ac:dyDescent="0.3">
      <c r="B413" s="76"/>
      <c r="C413" s="72">
        <v>9900004152</v>
      </c>
      <c r="D413" s="125">
        <f t="shared" si="69"/>
        <v>4152</v>
      </c>
      <c r="E413" s="193" t="s">
        <v>195</v>
      </c>
      <c r="F413" s="193" t="s">
        <v>86</v>
      </c>
      <c r="G413" s="294">
        <v>0.01</v>
      </c>
      <c r="H413" s="285">
        <f t="shared" ca="1" si="61"/>
        <v>0</v>
      </c>
      <c r="I413" s="194">
        <f t="shared" ca="1" si="62"/>
        <v>0</v>
      </c>
      <c r="J413" s="69">
        <f>SUMIF(Data!$H$2:$H$10178,$C413,Data!$D$2:$D$10178)</f>
        <v>0</v>
      </c>
      <c r="K413" s="69">
        <f>SUMIF(Data!$H$2:$H$10178,$C413,Data!$J$2:$J$10178)</f>
        <v>0</v>
      </c>
      <c r="L413" s="69">
        <f>SUMIF(Data!$K$2:$K$10178,$C413,Data!$M$2:$M$10178)</f>
        <v>0</v>
      </c>
      <c r="M413" s="69">
        <f>SUMIF(Data!$N$2:$N$10178,$C413,Data!$P$2:$P$10178)</f>
        <v>0</v>
      </c>
      <c r="N413" s="69">
        <f ca="1">SUMIF(Data!$Q$2:$R$10178,$C413,Data!$S$2:$S$10178)</f>
        <v>0</v>
      </c>
      <c r="O413" s="69">
        <f ca="1">SUMIF(Data!$T$2:$U$10178,$C413,Data!$V$2:$V$10178)</f>
        <v>0</v>
      </c>
      <c r="P413" s="69">
        <f>SUMIF(Data!$W$2:$W$10178,$C413,Data!$Y$2:$Y$10178)</f>
        <v>0</v>
      </c>
      <c r="Q413" s="69"/>
      <c r="R413" s="73"/>
      <c r="S413" s="119"/>
      <c r="T413" s="76"/>
      <c r="U413" s="142"/>
      <c r="V413" s="73"/>
      <c r="W413" s="73"/>
      <c r="X413" s="73"/>
      <c r="Y413" s="74"/>
      <c r="Z413" s="76"/>
    </row>
    <row r="414" spans="2:26" s="71" customFormat="1" ht="15.95" hidden="1" customHeight="1" thickTop="1" thickBot="1" x14ac:dyDescent="0.3">
      <c r="B414" s="76"/>
      <c r="C414" s="72">
        <v>9900004205</v>
      </c>
      <c r="D414" s="125">
        <f t="shared" si="69"/>
        <v>4205</v>
      </c>
      <c r="E414" s="193" t="s">
        <v>124</v>
      </c>
      <c r="F414" s="193" t="s">
        <v>86</v>
      </c>
      <c r="G414" s="294">
        <v>0.2</v>
      </c>
      <c r="H414" s="285">
        <f t="shared" ca="1" si="61"/>
        <v>0</v>
      </c>
      <c r="I414" s="194">
        <f t="shared" ca="1" si="62"/>
        <v>0</v>
      </c>
      <c r="J414" s="69">
        <f>SUMIF(Data!$H$2:$H$10178,$C414,Data!$D$2:$D$10178)</f>
        <v>0</v>
      </c>
      <c r="K414" s="69">
        <f>SUMIF(Data!$H$2:$H$10178,$C414,Data!$J$2:$J$10178)</f>
        <v>0</v>
      </c>
      <c r="L414" s="69">
        <f>SUMIF(Data!$K$2:$K$10178,$C414,Data!$M$2:$M$10178)</f>
        <v>0</v>
      </c>
      <c r="M414" s="69">
        <f>SUMIF(Data!$N$2:$N$10178,$C414,Data!$P$2:$P$10178)</f>
        <v>0</v>
      </c>
      <c r="N414" s="69">
        <f ca="1">SUMIF(Data!$Q$2:$R$10178,$C414,Data!$S$2:$S$10178)</f>
        <v>0</v>
      </c>
      <c r="O414" s="69">
        <f ca="1">SUMIF(Data!$T$2:$U$10178,$C414,Data!$V$2:$V$10178)</f>
        <v>0</v>
      </c>
      <c r="P414" s="69">
        <f>SUMIF(Data!$W$2:$W$10178,$C414,Data!$Y$2:$Y$10178)</f>
        <v>0</v>
      </c>
      <c r="Q414" s="69"/>
      <c r="R414" s="73"/>
      <c r="S414" s="119"/>
      <c r="T414" s="76"/>
      <c r="U414" s="142"/>
      <c r="V414" s="73"/>
      <c r="W414" s="73"/>
      <c r="X414" s="73"/>
      <c r="Y414" s="74"/>
      <c r="Z414" s="76"/>
    </row>
    <row r="415" spans="2:26" s="71" customFormat="1" ht="15.95" hidden="1" customHeight="1" thickTop="1" thickBot="1" x14ac:dyDescent="0.3">
      <c r="B415" s="76"/>
      <c r="C415" s="72">
        <v>9900004351</v>
      </c>
      <c r="D415" s="125">
        <f t="shared" si="69"/>
        <v>4351</v>
      </c>
      <c r="E415" s="193" t="s">
        <v>196</v>
      </c>
      <c r="F415" s="193" t="s">
        <v>86</v>
      </c>
      <c r="G415" s="294">
        <v>0.6</v>
      </c>
      <c r="H415" s="285">
        <f t="shared" ca="1" si="61"/>
        <v>0</v>
      </c>
      <c r="I415" s="194">
        <f t="shared" ca="1" si="62"/>
        <v>0</v>
      </c>
      <c r="J415" s="69">
        <f>SUMIF(Data!$H$2:$H$10178,$C415,Data!$D$2:$D$10178)</f>
        <v>0</v>
      </c>
      <c r="K415" s="69">
        <f>SUMIF(Data!$H$2:$H$10178,$C415,Data!$J$2:$J$10178)</f>
        <v>0</v>
      </c>
      <c r="L415" s="69">
        <f>SUMIF(Data!$K$2:$K$10178,$C415,Data!$M$2:$M$10178)</f>
        <v>0</v>
      </c>
      <c r="M415" s="69">
        <f>SUMIF(Data!$N$2:$N$10178,$C415,Data!$P$2:$P$10178)</f>
        <v>0</v>
      </c>
      <c r="N415" s="69">
        <f ca="1">SUMIF(Data!$Q$2:$R$10178,$C415,Data!$S$2:$S$10178)</f>
        <v>0</v>
      </c>
      <c r="O415" s="69">
        <f ca="1">SUMIF(Data!$T$2:$U$10178,$C415,Data!$V$2:$V$10178)</f>
        <v>0</v>
      </c>
      <c r="P415" s="69">
        <f>SUMIF(Data!$W$2:$W$10178,$C415,Data!$Y$2:$Y$10178)</f>
        <v>0</v>
      </c>
      <c r="Q415" s="69"/>
      <c r="R415" s="73"/>
      <c r="S415" s="119"/>
      <c r="T415" s="76"/>
      <c r="U415" s="142"/>
      <c r="V415" s="73"/>
      <c r="W415" s="73"/>
      <c r="X415" s="73"/>
      <c r="Y415" s="74"/>
      <c r="Z415" s="76"/>
    </row>
    <row r="416" spans="2:26" s="71" customFormat="1" ht="15.95" hidden="1" customHeight="1" thickTop="1" thickBot="1" x14ac:dyDescent="0.3">
      <c r="B416" s="76"/>
      <c r="C416" s="72">
        <v>9900004356</v>
      </c>
      <c r="D416" s="125">
        <f t="shared" si="69"/>
        <v>4356</v>
      </c>
      <c r="E416" s="193" t="s">
        <v>103</v>
      </c>
      <c r="F416" s="193" t="s">
        <v>104</v>
      </c>
      <c r="G416" s="294">
        <v>250</v>
      </c>
      <c r="H416" s="285">
        <f t="shared" ca="1" si="61"/>
        <v>0</v>
      </c>
      <c r="I416" s="194">
        <f t="shared" ca="1" si="62"/>
        <v>0</v>
      </c>
      <c r="J416" s="69">
        <f>SUMIF(Data!$H$2:$H$10178,$C416,Data!$D$2:$D$10178)</f>
        <v>0</v>
      </c>
      <c r="K416" s="69">
        <f>SUMIF(Data!$H$2:$H$10178,$C416,Data!$J$2:$J$10178)</f>
        <v>0</v>
      </c>
      <c r="L416" s="69">
        <f>SUMIF(Data!$K$2:$K$10178,$C416,Data!$M$2:$M$10178)</f>
        <v>0</v>
      </c>
      <c r="M416" s="69">
        <f>SUMIF(Data!$N$2:$N$10178,$C416,Data!$P$2:$P$10178)</f>
        <v>0</v>
      </c>
      <c r="N416" s="69">
        <f ca="1">SUMIF(Data!$Q$2:$R$10178,$C416,Data!$S$2:$S$10178)</f>
        <v>0</v>
      </c>
      <c r="O416" s="69">
        <f ca="1">SUMIF(Data!$T$2:$U$10178,$C416,Data!$V$2:$V$10178)</f>
        <v>0</v>
      </c>
      <c r="P416" s="69">
        <f>SUMIF(Data!$W$2:$W$10178,$C416,Data!$Y$2:$Y$10178)</f>
        <v>0</v>
      </c>
      <c r="Q416" s="69"/>
      <c r="R416" s="73"/>
      <c r="S416" s="119"/>
      <c r="T416" s="76"/>
      <c r="U416" s="142"/>
      <c r="V416" s="73"/>
      <c r="W416" s="73"/>
      <c r="X416" s="73"/>
      <c r="Y416" s="74"/>
      <c r="Z416" s="76"/>
    </row>
    <row r="417" spans="2:26" s="71" customFormat="1" ht="15.95" hidden="1" customHeight="1" thickTop="1" thickBot="1" x14ac:dyDescent="0.3">
      <c r="B417" s="76"/>
      <c r="C417" s="72">
        <v>9900004365</v>
      </c>
      <c r="D417" s="125">
        <f t="shared" si="69"/>
        <v>4365</v>
      </c>
      <c r="E417" s="193" t="s">
        <v>124</v>
      </c>
      <c r="F417" s="193" t="s">
        <v>86</v>
      </c>
      <c r="G417" s="294">
        <v>0.5</v>
      </c>
      <c r="H417" s="285">
        <f t="shared" ca="1" si="61"/>
        <v>0</v>
      </c>
      <c r="I417" s="194">
        <f t="shared" ca="1" si="62"/>
        <v>0</v>
      </c>
      <c r="J417" s="69">
        <f>SUMIF(Data!$H$2:$H$10178,$C417,Data!$D$2:$D$10178)</f>
        <v>0</v>
      </c>
      <c r="K417" s="69">
        <f>SUMIF(Data!$H$2:$H$10178,$C417,Data!$J$2:$J$10178)</f>
        <v>0</v>
      </c>
      <c r="L417" s="69">
        <f>SUMIF(Data!$K$2:$K$10178,$C417,Data!$M$2:$M$10178)</f>
        <v>0</v>
      </c>
      <c r="M417" s="69">
        <f>SUMIF(Data!$N$2:$N$10178,$C417,Data!$P$2:$P$10178)</f>
        <v>0</v>
      </c>
      <c r="N417" s="69">
        <f ca="1">SUMIF(Data!$Q$2:$R$10178,$C417,Data!$S$2:$S$10178)</f>
        <v>0</v>
      </c>
      <c r="O417" s="69">
        <f ca="1">SUMIF(Data!$T$2:$U$10178,$C417,Data!$V$2:$V$10178)</f>
        <v>0</v>
      </c>
      <c r="P417" s="69">
        <f>SUMIF(Data!$W$2:$W$10178,$C417,Data!$Y$2:$Y$10178)</f>
        <v>0</v>
      </c>
      <c r="Q417" s="69"/>
      <c r="R417" s="73"/>
      <c r="S417" s="119"/>
      <c r="T417" s="76"/>
      <c r="U417" s="142"/>
      <c r="V417" s="73"/>
      <c r="W417" s="73"/>
      <c r="X417" s="73"/>
      <c r="Y417" s="74"/>
      <c r="Z417" s="76"/>
    </row>
    <row r="418" spans="2:26" s="71" customFormat="1" ht="15.95" hidden="1" customHeight="1" thickTop="1" thickBot="1" x14ac:dyDescent="0.3">
      <c r="B418" s="76"/>
      <c r="C418" s="72">
        <v>9900004370</v>
      </c>
      <c r="D418" s="125">
        <f t="shared" si="69"/>
        <v>4370</v>
      </c>
      <c r="E418" s="193" t="s">
        <v>124</v>
      </c>
      <c r="F418" s="193" t="s">
        <v>86</v>
      </c>
      <c r="G418" s="294">
        <v>0.87</v>
      </c>
      <c r="H418" s="285">
        <f t="shared" ca="1" si="61"/>
        <v>0</v>
      </c>
      <c r="I418" s="194">
        <f t="shared" ca="1" si="62"/>
        <v>0</v>
      </c>
      <c r="J418" s="69">
        <f>SUMIF(Data!$H$2:$H$10178,$C418,Data!$D$2:$D$10178)</f>
        <v>0</v>
      </c>
      <c r="K418" s="69">
        <f>SUMIF(Data!$H$2:$H$10178,$C418,Data!$J$2:$J$10178)</f>
        <v>0</v>
      </c>
      <c r="L418" s="69">
        <f>SUMIF(Data!$K$2:$K$10178,$C418,Data!$M$2:$M$10178)</f>
        <v>0</v>
      </c>
      <c r="M418" s="69">
        <f>SUMIF(Data!$N$2:$N$10178,$C418,Data!$P$2:$P$10178)</f>
        <v>0</v>
      </c>
      <c r="N418" s="69">
        <f ca="1">SUMIF(Data!$Q$2:$R$10178,$C418,Data!$S$2:$S$10178)</f>
        <v>0</v>
      </c>
      <c r="O418" s="69">
        <f ca="1">SUMIF(Data!$T$2:$U$10178,$C418,Data!$V$2:$V$10178)</f>
        <v>0</v>
      </c>
      <c r="P418" s="69">
        <f>SUMIF(Data!$W$2:$W$10178,$C418,Data!$Y$2:$Y$10178)</f>
        <v>0</v>
      </c>
      <c r="Q418" s="69"/>
      <c r="R418" s="73"/>
      <c r="S418" s="119"/>
      <c r="T418" s="76"/>
      <c r="U418" s="142"/>
      <c r="V418" s="73"/>
      <c r="W418" s="73"/>
      <c r="X418" s="73"/>
      <c r="Y418" s="74"/>
      <c r="Z418" s="76"/>
    </row>
    <row r="419" spans="2:26" s="71" customFormat="1" ht="15.95" hidden="1" customHeight="1" thickTop="1" thickBot="1" x14ac:dyDescent="0.3">
      <c r="B419" s="76"/>
      <c r="C419" s="72">
        <v>9900004378</v>
      </c>
      <c r="D419" s="125">
        <f t="shared" si="69"/>
        <v>4378</v>
      </c>
      <c r="E419" s="193" t="s">
        <v>124</v>
      </c>
      <c r="F419" s="193" t="s">
        <v>86</v>
      </c>
      <c r="G419" s="294">
        <v>3</v>
      </c>
      <c r="H419" s="285">
        <f t="shared" ca="1" si="61"/>
        <v>0</v>
      </c>
      <c r="I419" s="194">
        <f t="shared" ca="1" si="62"/>
        <v>0</v>
      </c>
      <c r="J419" s="69">
        <f>SUMIF(Data!$H$2:$H$10178,$C419,Data!$D$2:$D$10178)</f>
        <v>0</v>
      </c>
      <c r="K419" s="69">
        <f>SUMIF(Data!$H$2:$H$10178,$C419,Data!$J$2:$J$10178)</f>
        <v>0</v>
      </c>
      <c r="L419" s="69">
        <f>SUMIF(Data!$K$2:$K$10178,$C419,Data!$M$2:$M$10178)</f>
        <v>0</v>
      </c>
      <c r="M419" s="69">
        <f>SUMIF(Data!$N$2:$N$10178,$C419,Data!$P$2:$P$10178)</f>
        <v>0</v>
      </c>
      <c r="N419" s="69">
        <f ca="1">SUMIF(Data!$Q$2:$R$10178,$C419,Data!$S$2:$S$10178)</f>
        <v>0</v>
      </c>
      <c r="O419" s="69">
        <f ca="1">SUMIF(Data!$T$2:$U$10178,$C419,Data!$V$2:$V$10178)</f>
        <v>0</v>
      </c>
      <c r="P419" s="69">
        <f>SUMIF(Data!$W$2:$W$10178,$C419,Data!$Y$2:$Y$10178)</f>
        <v>0</v>
      </c>
      <c r="Q419" s="69"/>
      <c r="R419" s="73"/>
      <c r="S419" s="119"/>
      <c r="T419" s="76"/>
      <c r="U419" s="142"/>
      <c r="V419" s="73"/>
      <c r="W419" s="73"/>
      <c r="X419" s="73"/>
      <c r="Y419" s="74"/>
      <c r="Z419" s="76"/>
    </row>
    <row r="420" spans="2:26" s="71" customFormat="1" ht="15.95" hidden="1" customHeight="1" thickTop="1" thickBot="1" x14ac:dyDescent="0.3">
      <c r="B420" s="76"/>
      <c r="C420" s="72">
        <v>9900004381</v>
      </c>
      <c r="D420" s="125">
        <f t="shared" si="69"/>
        <v>4381</v>
      </c>
      <c r="E420" s="193" t="s">
        <v>124</v>
      </c>
      <c r="F420" s="193" t="s">
        <v>86</v>
      </c>
      <c r="G420" s="294">
        <v>3</v>
      </c>
      <c r="H420" s="285">
        <f t="shared" ca="1" si="61"/>
        <v>0</v>
      </c>
      <c r="I420" s="194">
        <f t="shared" ca="1" si="62"/>
        <v>0</v>
      </c>
      <c r="J420" s="69">
        <f>SUMIF(Data!$H$2:$H$10178,$C420,Data!$D$2:$D$10178)</f>
        <v>0</v>
      </c>
      <c r="K420" s="69">
        <f>SUMIF(Data!$H$2:$H$10178,$C420,Data!$J$2:$J$10178)</f>
        <v>0</v>
      </c>
      <c r="L420" s="69">
        <f>SUMIF(Data!$K$2:$K$10178,$C420,Data!$M$2:$M$10178)</f>
        <v>0</v>
      </c>
      <c r="M420" s="69">
        <f>SUMIF(Data!$N$2:$N$10178,$C420,Data!$P$2:$P$10178)</f>
        <v>0</v>
      </c>
      <c r="N420" s="69">
        <f ca="1">SUMIF(Data!$Q$2:$R$10178,$C420,Data!$S$2:$S$10178)</f>
        <v>0</v>
      </c>
      <c r="O420" s="69">
        <f ca="1">SUMIF(Data!$T$2:$U$10178,$C420,Data!$V$2:$V$10178)</f>
        <v>0</v>
      </c>
      <c r="P420" s="69">
        <f>SUMIF(Data!$W$2:$W$10178,$C420,Data!$Y$2:$Y$10178)</f>
        <v>0</v>
      </c>
      <c r="Q420" s="69"/>
      <c r="R420" s="73"/>
      <c r="S420" s="119"/>
      <c r="T420" s="76"/>
      <c r="U420" s="142"/>
      <c r="V420" s="73"/>
      <c r="W420" s="73"/>
      <c r="X420" s="73"/>
      <c r="Y420" s="74"/>
      <c r="Z420" s="76"/>
    </row>
    <row r="421" spans="2:26" s="71" customFormat="1" ht="15.95" hidden="1" customHeight="1" thickTop="1" thickBot="1" x14ac:dyDescent="0.3">
      <c r="B421" s="76"/>
      <c r="C421" s="72">
        <v>9900004387</v>
      </c>
      <c r="D421" s="125">
        <f t="shared" si="69"/>
        <v>4387</v>
      </c>
      <c r="E421" s="193" t="s">
        <v>124</v>
      </c>
      <c r="F421" s="193" t="s">
        <v>86</v>
      </c>
      <c r="G421" s="294">
        <v>0.25</v>
      </c>
      <c r="H421" s="285">
        <f t="shared" ca="1" si="61"/>
        <v>0</v>
      </c>
      <c r="I421" s="194">
        <f t="shared" ca="1" si="62"/>
        <v>0</v>
      </c>
      <c r="J421" s="69">
        <f>SUMIF(Data!$H$2:$H$10178,$C421,Data!$D$2:$D$10178)</f>
        <v>0</v>
      </c>
      <c r="K421" s="69">
        <f>SUMIF(Data!$H$2:$H$10178,$C421,Data!$J$2:$J$10178)</f>
        <v>0</v>
      </c>
      <c r="L421" s="69">
        <f>SUMIF(Data!$K$2:$K$10178,$C421,Data!$M$2:$M$10178)</f>
        <v>0</v>
      </c>
      <c r="M421" s="69">
        <f>SUMIF(Data!$N$2:$N$10178,$C421,Data!$P$2:$P$10178)</f>
        <v>0</v>
      </c>
      <c r="N421" s="69">
        <f ca="1">SUMIF(Data!$Q$2:$R$10178,$C421,Data!$S$2:$S$10178)</f>
        <v>0</v>
      </c>
      <c r="O421" s="69">
        <f ca="1">SUMIF(Data!$T$2:$U$10178,$C421,Data!$V$2:$V$10178)</f>
        <v>0</v>
      </c>
      <c r="P421" s="69">
        <f>SUMIF(Data!$W$2:$W$10178,$C421,Data!$Y$2:$Y$10178)</f>
        <v>0</v>
      </c>
      <c r="Q421" s="69"/>
      <c r="R421" s="73"/>
      <c r="S421" s="119"/>
      <c r="T421" s="76"/>
      <c r="U421" s="142"/>
      <c r="V421" s="73"/>
      <c r="W421" s="73"/>
      <c r="X421" s="73"/>
      <c r="Y421" s="74"/>
      <c r="Z421" s="76"/>
    </row>
    <row r="422" spans="2:26" s="71" customFormat="1" ht="15.95" hidden="1" customHeight="1" thickTop="1" thickBot="1" x14ac:dyDescent="0.3">
      <c r="B422" s="76"/>
      <c r="C422" s="72">
        <v>9900004388</v>
      </c>
      <c r="D422" s="125">
        <f t="shared" si="69"/>
        <v>4388</v>
      </c>
      <c r="E422" s="193" t="s">
        <v>124</v>
      </c>
      <c r="F422" s="193" t="s">
        <v>86</v>
      </c>
      <c r="G422" s="294">
        <v>3</v>
      </c>
      <c r="H422" s="285">
        <f t="shared" ca="1" si="61"/>
        <v>0</v>
      </c>
      <c r="I422" s="194">
        <f t="shared" ca="1" si="62"/>
        <v>0</v>
      </c>
      <c r="J422" s="69">
        <f>SUMIF(Data!$H$2:$H$10178,$C422,Data!$D$2:$D$10178)</f>
        <v>0</v>
      </c>
      <c r="K422" s="69">
        <f>SUMIF(Data!$H$2:$H$10178,$C422,Data!$J$2:$J$10178)</f>
        <v>0</v>
      </c>
      <c r="L422" s="69">
        <f>SUMIF(Data!$K$2:$K$10178,$C422,Data!$M$2:$M$10178)</f>
        <v>0</v>
      </c>
      <c r="M422" s="69">
        <f>SUMIF(Data!$N$2:$N$10178,$C422,Data!$P$2:$P$10178)</f>
        <v>0</v>
      </c>
      <c r="N422" s="69">
        <f ca="1">SUMIF(Data!$Q$2:$R$10178,$C422,Data!$S$2:$S$10178)</f>
        <v>0</v>
      </c>
      <c r="O422" s="69">
        <f ca="1">SUMIF(Data!$T$2:$U$10178,$C422,Data!$V$2:$V$10178)</f>
        <v>0</v>
      </c>
      <c r="P422" s="69">
        <f>SUMIF(Data!$W$2:$W$10178,$C422,Data!$Y$2:$Y$10178)</f>
        <v>0</v>
      </c>
      <c r="Q422" s="69"/>
      <c r="R422" s="73"/>
      <c r="S422" s="119"/>
      <c r="T422" s="76"/>
      <c r="U422" s="142"/>
      <c r="V422" s="73"/>
      <c r="W422" s="73"/>
      <c r="X422" s="73"/>
      <c r="Y422" s="74"/>
      <c r="Z422" s="76"/>
    </row>
    <row r="423" spans="2:26" s="71" customFormat="1" ht="15.95" hidden="1" customHeight="1" thickTop="1" thickBot="1" x14ac:dyDescent="0.3">
      <c r="B423" s="76"/>
      <c r="C423" s="72">
        <v>9900004390</v>
      </c>
      <c r="D423" s="125">
        <f t="shared" si="69"/>
        <v>4390</v>
      </c>
      <c r="E423" s="193" t="s">
        <v>124</v>
      </c>
      <c r="F423" s="193" t="s">
        <v>86</v>
      </c>
      <c r="G423" s="294">
        <v>5.5</v>
      </c>
      <c r="H423" s="285">
        <f t="shared" ca="1" si="61"/>
        <v>0</v>
      </c>
      <c r="I423" s="194">
        <f t="shared" ca="1" si="62"/>
        <v>0</v>
      </c>
      <c r="J423" s="69">
        <f>SUMIF(Data!$H$2:$H$10178,$C423,Data!$D$2:$D$10178)</f>
        <v>0</v>
      </c>
      <c r="K423" s="69">
        <f>SUMIF(Data!$H$2:$H$10178,$C423,Data!$J$2:$J$10178)</f>
        <v>0</v>
      </c>
      <c r="L423" s="69">
        <f>SUMIF(Data!$K$2:$K$10178,$C423,Data!$M$2:$M$10178)</f>
        <v>0</v>
      </c>
      <c r="M423" s="69">
        <f>SUMIF(Data!$N$2:$N$10178,$C423,Data!$P$2:$P$10178)</f>
        <v>0</v>
      </c>
      <c r="N423" s="69">
        <f ca="1">SUMIF(Data!$Q$2:$R$10178,$C423,Data!$S$2:$S$10178)</f>
        <v>0</v>
      </c>
      <c r="O423" s="69">
        <f ca="1">SUMIF(Data!$T$2:$U$10178,$C423,Data!$V$2:$V$10178)</f>
        <v>0</v>
      </c>
      <c r="P423" s="69">
        <f>SUMIF(Data!$W$2:$W$10178,$C423,Data!$Y$2:$Y$10178)</f>
        <v>0</v>
      </c>
      <c r="Q423" s="69"/>
      <c r="R423" s="73"/>
      <c r="S423" s="119"/>
      <c r="T423" s="76"/>
      <c r="U423" s="142"/>
      <c r="V423" s="73"/>
      <c r="W423" s="73"/>
      <c r="X423" s="73"/>
      <c r="Y423" s="74"/>
      <c r="Z423" s="76"/>
    </row>
    <row r="424" spans="2:26" s="71" customFormat="1" ht="15.95" hidden="1" customHeight="1" thickTop="1" thickBot="1" x14ac:dyDescent="0.3">
      <c r="B424" s="76"/>
      <c r="C424" s="72">
        <v>9900004391</v>
      </c>
      <c r="D424" s="125">
        <f t="shared" si="69"/>
        <v>4391</v>
      </c>
      <c r="E424" s="193" t="s">
        <v>124</v>
      </c>
      <c r="F424" s="193" t="s">
        <v>86</v>
      </c>
      <c r="G424" s="294">
        <v>2.9</v>
      </c>
      <c r="H424" s="285">
        <f t="shared" ca="1" si="61"/>
        <v>0</v>
      </c>
      <c r="I424" s="194">
        <f t="shared" ca="1" si="62"/>
        <v>0</v>
      </c>
      <c r="J424" s="69">
        <f>SUMIF(Data!$H$2:$H$10178,$C424,Data!$D$2:$D$10178)</f>
        <v>0</v>
      </c>
      <c r="K424" s="69">
        <f>SUMIF(Data!$H$2:$H$10178,$C424,Data!$J$2:$J$10178)</f>
        <v>0</v>
      </c>
      <c r="L424" s="69">
        <f>SUMIF(Data!$K$2:$K$10178,$C424,Data!$M$2:$M$10178)</f>
        <v>0</v>
      </c>
      <c r="M424" s="69">
        <f>SUMIF(Data!$N$2:$N$10178,$C424,Data!$P$2:$P$10178)</f>
        <v>0</v>
      </c>
      <c r="N424" s="69">
        <f ca="1">SUMIF(Data!$Q$2:$R$10178,$C424,Data!$S$2:$S$10178)</f>
        <v>0</v>
      </c>
      <c r="O424" s="69">
        <f ca="1">SUMIF(Data!$T$2:$U$10178,$C424,Data!$V$2:$V$10178)</f>
        <v>0</v>
      </c>
      <c r="P424" s="69">
        <f>SUMIF(Data!$W$2:$W$10178,$C424,Data!$Y$2:$Y$10178)</f>
        <v>0</v>
      </c>
      <c r="Q424" s="69"/>
      <c r="R424" s="73"/>
      <c r="S424" s="119"/>
      <c r="T424" s="76"/>
      <c r="U424" s="142"/>
      <c r="V424" s="73"/>
      <c r="W424" s="73"/>
      <c r="X424" s="73"/>
      <c r="Y424" s="74"/>
      <c r="Z424" s="76"/>
    </row>
    <row r="425" spans="2:26" s="71" customFormat="1" ht="15.95" hidden="1" customHeight="1" thickTop="1" thickBot="1" x14ac:dyDescent="0.3">
      <c r="B425" s="76"/>
      <c r="C425" s="72">
        <v>9900004398</v>
      </c>
      <c r="D425" s="125">
        <f t="shared" si="69"/>
        <v>4398</v>
      </c>
      <c r="E425" s="193" t="s">
        <v>124</v>
      </c>
      <c r="F425" s="193" t="s">
        <v>86</v>
      </c>
      <c r="G425" s="294">
        <v>3</v>
      </c>
      <c r="H425" s="285">
        <f t="shared" ca="1" si="61"/>
        <v>0</v>
      </c>
      <c r="I425" s="194">
        <f t="shared" ca="1" si="62"/>
        <v>0</v>
      </c>
      <c r="J425" s="69">
        <f>SUMIF(Data!$H$2:$H$10178,$C425,Data!$D$2:$D$10178)</f>
        <v>0</v>
      </c>
      <c r="K425" s="69">
        <f>SUMIF(Data!$H$2:$H$10178,$C425,Data!$J$2:$J$10178)</f>
        <v>0</v>
      </c>
      <c r="L425" s="69">
        <f>SUMIF(Data!$K$2:$K$10178,$C425,Data!$M$2:$M$10178)</f>
        <v>0</v>
      </c>
      <c r="M425" s="69">
        <f>SUMIF(Data!$N$2:$N$10178,$C425,Data!$P$2:$P$10178)</f>
        <v>0</v>
      </c>
      <c r="N425" s="69">
        <f ca="1">SUMIF(Data!$Q$2:$R$10178,$C425,Data!$S$2:$S$10178)</f>
        <v>0</v>
      </c>
      <c r="O425" s="69">
        <f ca="1">SUMIF(Data!$T$2:$U$10178,$C425,Data!$V$2:$V$10178)</f>
        <v>0</v>
      </c>
      <c r="P425" s="69">
        <f>SUMIF(Data!$W$2:$W$10178,$C425,Data!$Y$2:$Y$10178)</f>
        <v>0</v>
      </c>
      <c r="Q425" s="69"/>
      <c r="R425" s="73"/>
      <c r="S425" s="119"/>
      <c r="T425" s="76"/>
      <c r="U425" s="142"/>
      <c r="V425" s="73"/>
      <c r="W425" s="73"/>
      <c r="X425" s="73"/>
      <c r="Y425" s="74"/>
      <c r="Z425" s="76"/>
    </row>
    <row r="426" spans="2:26" s="71" customFormat="1" ht="15.95" hidden="1" customHeight="1" thickTop="1" thickBot="1" x14ac:dyDescent="0.3">
      <c r="B426" s="76"/>
      <c r="C426" s="72">
        <v>9900004399</v>
      </c>
      <c r="D426" s="125">
        <f t="shared" si="69"/>
        <v>4399</v>
      </c>
      <c r="E426" s="193" t="s">
        <v>197</v>
      </c>
      <c r="F426" s="193" t="s">
        <v>55</v>
      </c>
      <c r="G426" s="294">
        <v>9</v>
      </c>
      <c r="H426" s="285">
        <f t="shared" ref="H426" ca="1" si="70">G426*I426</f>
        <v>0</v>
      </c>
      <c r="I426" s="194">
        <f t="shared" ref="I426" ca="1" si="71">SUM(J426:P426)</f>
        <v>0</v>
      </c>
      <c r="J426" s="69">
        <f>SUMIF(Data!$H$2:$H$10178,$C426,Data!$D$2:$D$10178)</f>
        <v>0</v>
      </c>
      <c r="K426" s="69">
        <f>SUMIF(Data!$H$2:$H$10178,$C426,Data!$J$2:$J$10178)</f>
        <v>0</v>
      </c>
      <c r="L426" s="69">
        <f>SUMIF(Data!$K$2:$K$10178,$C426,Data!$M$2:$M$10178)</f>
        <v>0</v>
      </c>
      <c r="M426" s="69">
        <f>SUMIF(Data!$N$2:$N$10178,$C426,Data!$P$2:$P$10178)</f>
        <v>0</v>
      </c>
      <c r="N426" s="69">
        <f ca="1">SUMIF(Data!$Q$2:$R$10178,$C426,Data!$S$2:$S$10178)</f>
        <v>0</v>
      </c>
      <c r="O426" s="69">
        <f ca="1">SUMIF(Data!$T$2:$U$10178,$C426,Data!$V$2:$V$10178)</f>
        <v>0</v>
      </c>
      <c r="P426" s="69">
        <f>SUMIF(Data!$W$2:$W$10178,$C426,Data!$Y$2:$Y$10178)</f>
        <v>0</v>
      </c>
      <c r="Q426" s="69"/>
      <c r="R426" s="73"/>
      <c r="S426" s="119"/>
      <c r="T426" s="76"/>
      <c r="U426" s="142"/>
      <c r="V426" s="73"/>
      <c r="W426" s="73"/>
      <c r="X426" s="73"/>
      <c r="Y426" s="74"/>
      <c r="Z426" s="76"/>
    </row>
    <row r="427" spans="2:26" s="71" customFormat="1" ht="15.95" hidden="1" customHeight="1" thickTop="1" thickBot="1" x14ac:dyDescent="0.3">
      <c r="B427" s="76"/>
      <c r="C427" s="72">
        <v>9900004400</v>
      </c>
      <c r="D427" s="125">
        <f t="shared" si="69"/>
        <v>4400</v>
      </c>
      <c r="E427" s="193" t="s">
        <v>91</v>
      </c>
      <c r="F427" s="193" t="s">
        <v>55</v>
      </c>
      <c r="G427" s="294">
        <v>20.3</v>
      </c>
      <c r="H427" s="285">
        <f t="shared" ref="H427:H433" ca="1" si="72">G427*I427</f>
        <v>0</v>
      </c>
      <c r="I427" s="194">
        <f t="shared" ref="I427:I433" ca="1" si="73">SUM(J427:P427)</f>
        <v>0</v>
      </c>
      <c r="J427" s="69">
        <f>SUMIF(Data!$H$2:$H$10178,$C427,Data!$D$2:$D$10178)</f>
        <v>0</v>
      </c>
      <c r="K427" s="69">
        <f>SUMIF(Data!$H$2:$H$10178,$C427,Data!$J$2:$J$10178)</f>
        <v>0</v>
      </c>
      <c r="L427" s="69">
        <f>SUMIF(Data!$K$2:$K$10178,$C427,Data!$M$2:$M$10178)</f>
        <v>0</v>
      </c>
      <c r="M427" s="69">
        <f>SUMIF(Data!$N$2:$N$10178,$C427,Data!$P$2:$P$10178)</f>
        <v>0</v>
      </c>
      <c r="N427" s="69">
        <f ca="1">SUMIF(Data!$Q$2:$R$10178,$C427,Data!$S$2:$S$10178)</f>
        <v>0</v>
      </c>
      <c r="O427" s="69">
        <f ca="1">SUMIF(Data!$T$2:$U$10178,$C427,Data!$V$2:$V$10178)</f>
        <v>0</v>
      </c>
      <c r="P427" s="69">
        <f>SUMIF(Data!$W$2:$W$10178,$C427,Data!$Y$2:$Y$10178)</f>
        <v>0</v>
      </c>
      <c r="Q427" s="69"/>
      <c r="R427" s="73"/>
      <c r="S427" s="119"/>
      <c r="T427" s="76"/>
      <c r="U427" s="142"/>
      <c r="V427" s="73"/>
      <c r="W427" s="73"/>
      <c r="X427" s="73"/>
      <c r="Y427" s="74"/>
      <c r="Z427" s="76"/>
    </row>
    <row r="428" spans="2:26" s="71" customFormat="1" ht="15.95" hidden="1" customHeight="1" thickTop="1" thickBot="1" x14ac:dyDescent="0.3">
      <c r="B428" s="76"/>
      <c r="C428" s="72">
        <v>9900004401</v>
      </c>
      <c r="D428" s="125">
        <f t="shared" ref="D428:D429" si="74">C428-9900000000</f>
        <v>4401</v>
      </c>
      <c r="E428" s="193" t="s">
        <v>124</v>
      </c>
      <c r="F428" s="193" t="s">
        <v>86</v>
      </c>
      <c r="G428" s="294">
        <v>6.5</v>
      </c>
      <c r="H428" s="285">
        <f t="shared" ref="H428" ca="1" si="75">G428*I428</f>
        <v>0</v>
      </c>
      <c r="I428" s="194">
        <f t="shared" ref="I428" ca="1" si="76">SUM(J428:P428)</f>
        <v>0</v>
      </c>
      <c r="J428" s="69">
        <f>SUMIF(Data!$H$2:$H$10178,$C428,Data!$D$2:$D$10178)</f>
        <v>0</v>
      </c>
      <c r="K428" s="69">
        <f>SUMIF(Data!$H$2:$H$10178,$C428,Data!$J$2:$J$10178)</f>
        <v>0</v>
      </c>
      <c r="L428" s="69">
        <f>SUMIF(Data!$K$2:$K$10178,$C428,Data!$M$2:$M$10178)</f>
        <v>0</v>
      </c>
      <c r="M428" s="69">
        <f>SUMIF(Data!$N$2:$N$10178,$C428,Data!$P$2:$P$10178)</f>
        <v>0</v>
      </c>
      <c r="N428" s="69">
        <f ca="1">SUMIF(Data!$Q$2:$R$10178,$C428,Data!$S$2:$S$10178)</f>
        <v>0</v>
      </c>
      <c r="O428" s="69">
        <f ca="1">SUMIF(Data!$T$2:$U$10178,$C428,Data!$V$2:$V$10178)</f>
        <v>0</v>
      </c>
      <c r="P428" s="69">
        <f>SUMIF(Data!$W$2:$W$10178,$C428,Data!$Y$2:$Y$10178)</f>
        <v>0</v>
      </c>
      <c r="Q428" s="69"/>
      <c r="R428" s="73"/>
      <c r="S428" s="119"/>
      <c r="T428" s="76"/>
      <c r="U428" s="142"/>
      <c r="V428" s="73"/>
      <c r="W428" s="73"/>
      <c r="X428" s="73"/>
      <c r="Y428" s="74"/>
      <c r="Z428" s="76"/>
    </row>
    <row r="429" spans="2:26" s="71" customFormat="1" ht="15.95" hidden="1" customHeight="1" thickTop="1" thickBot="1" x14ac:dyDescent="0.3">
      <c r="B429" s="76"/>
      <c r="C429" s="72">
        <v>9900004402</v>
      </c>
      <c r="D429" s="125">
        <f t="shared" si="74"/>
        <v>4402</v>
      </c>
      <c r="E429" s="193" t="s">
        <v>135</v>
      </c>
      <c r="F429" s="193" t="s">
        <v>86</v>
      </c>
      <c r="G429" s="294">
        <v>6.5</v>
      </c>
      <c r="H429" s="285">
        <f t="shared" ref="H429" ca="1" si="77">G429*I429</f>
        <v>0</v>
      </c>
      <c r="I429" s="194">
        <f t="shared" ref="I429" ca="1" si="78">SUM(J429:P429)</f>
        <v>0</v>
      </c>
      <c r="J429" s="69">
        <f>SUMIF(Data!$H$2:$H$10178,$C429,Data!$D$2:$D$10178)</f>
        <v>0</v>
      </c>
      <c r="K429" s="69">
        <f>SUMIF(Data!$H$2:$H$10178,$C429,Data!$J$2:$J$10178)</f>
        <v>0</v>
      </c>
      <c r="L429" s="69">
        <f>SUMIF(Data!$K$2:$K$10178,$C429,Data!$M$2:$M$10178)</f>
        <v>0</v>
      </c>
      <c r="M429" s="69">
        <f>SUMIF(Data!$N$2:$N$10178,$C429,Data!$P$2:$P$10178)</f>
        <v>0</v>
      </c>
      <c r="N429" s="69">
        <f ca="1">SUMIF(Data!$Q$2:$R$10178,$C429,Data!$S$2:$S$10178)</f>
        <v>0</v>
      </c>
      <c r="O429" s="69">
        <f ca="1">SUMIF(Data!$T$2:$U$10178,$C429,Data!$V$2:$V$10178)</f>
        <v>0</v>
      </c>
      <c r="P429" s="69">
        <f>SUMIF(Data!$W$2:$W$10178,$C429,Data!$Y$2:$Y$10178)</f>
        <v>0</v>
      </c>
      <c r="Q429" s="69"/>
      <c r="R429" s="73"/>
      <c r="S429" s="119"/>
      <c r="T429" s="76"/>
      <c r="U429" s="142"/>
      <c r="V429" s="73"/>
      <c r="W429" s="73"/>
      <c r="X429" s="73"/>
      <c r="Y429" s="74"/>
      <c r="Z429" s="76"/>
    </row>
    <row r="430" spans="2:26" s="71" customFormat="1" ht="15.95" hidden="1" customHeight="1" thickTop="1" thickBot="1" x14ac:dyDescent="0.3">
      <c r="B430" s="76"/>
      <c r="C430" s="72">
        <v>9900004403</v>
      </c>
      <c r="D430" s="125">
        <f t="shared" si="69"/>
        <v>4403</v>
      </c>
      <c r="E430" s="193" t="s">
        <v>91</v>
      </c>
      <c r="F430" s="193" t="s">
        <v>55</v>
      </c>
      <c r="G430" s="294">
        <v>23.2</v>
      </c>
      <c r="H430" s="285">
        <f t="shared" ca="1" si="72"/>
        <v>0</v>
      </c>
      <c r="I430" s="194">
        <f t="shared" ca="1" si="73"/>
        <v>0</v>
      </c>
      <c r="J430" s="69">
        <f>SUMIF(Data!$H$2:$H$10178,$C430,Data!$D$2:$D$10178)</f>
        <v>0</v>
      </c>
      <c r="K430" s="69">
        <f>SUMIF(Data!$H$2:$H$10178,$C430,Data!$J$2:$J$10178)</f>
        <v>0</v>
      </c>
      <c r="L430" s="69">
        <f>SUMIF(Data!$K$2:$K$10178,$C430,Data!$M$2:$M$10178)</f>
        <v>0</v>
      </c>
      <c r="M430" s="69">
        <f>SUMIF(Data!$N$2:$N$10178,$C430,Data!$P$2:$P$10178)</f>
        <v>0</v>
      </c>
      <c r="N430" s="69">
        <f ca="1">SUMIF(Data!$Q$2:$R$10178,$C430,Data!$S$2:$S$10178)</f>
        <v>0</v>
      </c>
      <c r="O430" s="69">
        <f ca="1">SUMIF(Data!$T$2:$U$10178,$C430,Data!$V$2:$V$10178)</f>
        <v>0</v>
      </c>
      <c r="P430" s="69">
        <f>SUMIF(Data!$W$2:$W$10178,$C430,Data!$Y$2:$Y$10178)</f>
        <v>0</v>
      </c>
      <c r="Q430" s="69"/>
      <c r="R430" s="73"/>
      <c r="S430" s="119"/>
      <c r="T430" s="76"/>
      <c r="U430" s="142"/>
      <c r="V430" s="73"/>
      <c r="W430" s="73"/>
      <c r="X430" s="73"/>
      <c r="Y430" s="74"/>
      <c r="Z430" s="76"/>
    </row>
    <row r="431" spans="2:26" s="71" customFormat="1" ht="15.95" hidden="1" customHeight="1" thickTop="1" thickBot="1" x14ac:dyDescent="0.3">
      <c r="B431" s="76"/>
      <c r="C431" s="72">
        <v>9900004404</v>
      </c>
      <c r="D431" s="125">
        <f t="shared" si="69"/>
        <v>4404</v>
      </c>
      <c r="E431" s="193" t="s">
        <v>124</v>
      </c>
      <c r="F431" s="193" t="s">
        <v>86</v>
      </c>
      <c r="G431" s="294">
        <v>7.5</v>
      </c>
      <c r="H431" s="285">
        <f t="shared" ref="H431" ca="1" si="79">G431*I431</f>
        <v>0</v>
      </c>
      <c r="I431" s="194">
        <f t="shared" ref="I431" ca="1" si="80">SUM(J431:P431)</f>
        <v>0</v>
      </c>
      <c r="J431" s="69">
        <f>SUMIF(Data!$H$2:$H$10178,$C431,Data!$D$2:$D$10178)</f>
        <v>0</v>
      </c>
      <c r="K431" s="69">
        <f>SUMIF(Data!$H$2:$H$10178,$C431,Data!$J$2:$J$10178)</f>
        <v>0</v>
      </c>
      <c r="L431" s="69">
        <f>SUMIF(Data!$K$2:$K$10178,$C431,Data!$M$2:$M$10178)</f>
        <v>0</v>
      </c>
      <c r="M431" s="69">
        <f>SUMIF(Data!$N$2:$N$10178,$C431,Data!$P$2:$P$10178)</f>
        <v>0</v>
      </c>
      <c r="N431" s="69">
        <f ca="1">SUMIF(Data!$Q$2:$R$10178,$C431,Data!$S$2:$S$10178)</f>
        <v>0</v>
      </c>
      <c r="O431" s="69">
        <f ca="1">SUMIF(Data!$T$2:$U$10178,$C431,Data!$V$2:$V$10178)</f>
        <v>0</v>
      </c>
      <c r="P431" s="69">
        <f>SUMIF(Data!$W$2:$W$10178,$C431,Data!$Y$2:$Y$10178)</f>
        <v>0</v>
      </c>
      <c r="Q431" s="69"/>
      <c r="R431" s="73"/>
      <c r="S431" s="119"/>
      <c r="T431" s="76"/>
      <c r="U431" s="142"/>
      <c r="V431" s="73"/>
      <c r="W431" s="73"/>
      <c r="X431" s="73"/>
      <c r="Y431" s="74"/>
      <c r="Z431" s="76"/>
    </row>
    <row r="432" spans="2:26" s="71" customFormat="1" ht="15.95" hidden="1" customHeight="1" thickTop="1" thickBot="1" x14ac:dyDescent="0.3">
      <c r="B432" s="76"/>
      <c r="C432" s="72">
        <v>9900004405</v>
      </c>
      <c r="D432" s="125">
        <f t="shared" si="69"/>
        <v>4405</v>
      </c>
      <c r="E432" s="193" t="s">
        <v>135</v>
      </c>
      <c r="F432" s="193" t="s">
        <v>86</v>
      </c>
      <c r="G432" s="294">
        <v>7.5</v>
      </c>
      <c r="H432" s="285">
        <f t="shared" ref="H432" ca="1" si="81">G432*I432</f>
        <v>0</v>
      </c>
      <c r="I432" s="194">
        <f t="shared" ref="I432" ca="1" si="82">SUM(J432:P432)</f>
        <v>0</v>
      </c>
      <c r="J432" s="69">
        <f>SUMIF(Data!$H$2:$H$10178,$C432,Data!$D$2:$D$10178)</f>
        <v>0</v>
      </c>
      <c r="K432" s="69">
        <f>SUMIF(Data!$H$2:$H$10178,$C432,Data!$J$2:$J$10178)</f>
        <v>0</v>
      </c>
      <c r="L432" s="69">
        <f>SUMIF(Data!$K$2:$K$10178,$C432,Data!$M$2:$M$10178)</f>
        <v>0</v>
      </c>
      <c r="M432" s="69">
        <f>SUMIF(Data!$N$2:$N$10178,$C432,Data!$P$2:$P$10178)</f>
        <v>0</v>
      </c>
      <c r="N432" s="69">
        <f ca="1">SUMIF(Data!$Q$2:$R$10178,$C432,Data!$S$2:$S$10178)</f>
        <v>0</v>
      </c>
      <c r="O432" s="69">
        <f ca="1">SUMIF(Data!$T$2:$U$10178,$C432,Data!$V$2:$V$10178)</f>
        <v>0</v>
      </c>
      <c r="P432" s="69">
        <f>SUMIF(Data!$W$2:$W$10178,$C432,Data!$Y$2:$Y$10178)</f>
        <v>0</v>
      </c>
      <c r="Q432" s="69"/>
      <c r="R432" s="73"/>
      <c r="S432" s="119"/>
      <c r="T432" s="76"/>
      <c r="U432" s="142"/>
      <c r="V432" s="73"/>
      <c r="W432" s="73"/>
      <c r="X432" s="73"/>
      <c r="Y432" s="74"/>
      <c r="Z432" s="76"/>
    </row>
    <row r="433" spans="2:26" s="71" customFormat="1" ht="15.95" hidden="1" customHeight="1" thickTop="1" thickBot="1" x14ac:dyDescent="0.3">
      <c r="B433" s="76"/>
      <c r="C433" s="72">
        <v>9900004406</v>
      </c>
      <c r="D433" s="125">
        <f t="shared" si="69"/>
        <v>4406</v>
      </c>
      <c r="E433" s="193" t="s">
        <v>91</v>
      </c>
      <c r="F433" s="193" t="s">
        <v>55</v>
      </c>
      <c r="G433" s="294">
        <v>26.6</v>
      </c>
      <c r="H433" s="285">
        <f t="shared" ca="1" si="72"/>
        <v>0</v>
      </c>
      <c r="I433" s="194">
        <f t="shared" ca="1" si="73"/>
        <v>0</v>
      </c>
      <c r="J433" s="69">
        <f>SUMIF(Data!$H$2:$H$10178,$C433,Data!$D$2:$D$10178)</f>
        <v>0</v>
      </c>
      <c r="K433" s="69">
        <f>SUMIF(Data!$H$2:$H$10178,$C433,Data!$J$2:$J$10178)</f>
        <v>0</v>
      </c>
      <c r="L433" s="69">
        <f>SUMIF(Data!$K$2:$K$10178,$C433,Data!$M$2:$M$10178)</f>
        <v>0</v>
      </c>
      <c r="M433" s="69">
        <f>SUMIF(Data!$N$2:$N$10178,$C433,Data!$P$2:$P$10178)</f>
        <v>0</v>
      </c>
      <c r="N433" s="69">
        <f ca="1">SUMIF(Data!$Q$2:$R$10178,$C433,Data!$S$2:$S$10178)</f>
        <v>0</v>
      </c>
      <c r="O433" s="69">
        <f ca="1">SUMIF(Data!$T$2:$U$10178,$C433,Data!$V$2:$V$10178)</f>
        <v>0</v>
      </c>
      <c r="P433" s="69">
        <f>SUMIF(Data!$W$2:$W$10178,$C433,Data!$Y$2:$Y$10178)</f>
        <v>0</v>
      </c>
      <c r="Q433" s="69"/>
      <c r="R433" s="73"/>
      <c r="S433" s="119"/>
      <c r="T433" s="76"/>
      <c r="U433" s="142"/>
      <c r="V433" s="73"/>
      <c r="W433" s="73"/>
      <c r="X433" s="73"/>
      <c r="Y433" s="74"/>
      <c r="Z433" s="76"/>
    </row>
    <row r="434" spans="2:26" s="71" customFormat="1" ht="15.95" hidden="1" customHeight="1" thickTop="1" thickBot="1" x14ac:dyDescent="0.3">
      <c r="B434" s="76"/>
      <c r="C434" s="72">
        <v>9900004407</v>
      </c>
      <c r="D434" s="125">
        <f t="shared" ref="D434:D435" si="83">C434-9900000000</f>
        <v>4407</v>
      </c>
      <c r="E434" s="193" t="s">
        <v>124</v>
      </c>
      <c r="F434" s="193" t="s">
        <v>86</v>
      </c>
      <c r="G434" s="294">
        <v>9</v>
      </c>
      <c r="H434" s="285">
        <f t="shared" ref="H434:H435" ca="1" si="84">G434*I434</f>
        <v>0</v>
      </c>
      <c r="I434" s="194">
        <f t="shared" ref="I434:I435" ca="1" si="85">SUM(J434:P434)</f>
        <v>0</v>
      </c>
      <c r="J434" s="69">
        <f>SUMIF(Data!$H$2:$H$10178,$C434,Data!$D$2:$D$10178)</f>
        <v>0</v>
      </c>
      <c r="K434" s="69">
        <f>SUMIF(Data!$H$2:$H$10178,$C434,Data!$J$2:$J$10178)</f>
        <v>0</v>
      </c>
      <c r="L434" s="69">
        <f>SUMIF(Data!$K$2:$K$10178,$C434,Data!$M$2:$M$10178)</f>
        <v>0</v>
      </c>
      <c r="M434" s="69">
        <f>SUMIF(Data!$N$2:$N$10178,$C434,Data!$P$2:$P$10178)</f>
        <v>0</v>
      </c>
      <c r="N434" s="69">
        <f ca="1">SUMIF(Data!$Q$2:$R$10178,$C434,Data!$S$2:$S$10178)</f>
        <v>0</v>
      </c>
      <c r="O434" s="69">
        <f ca="1">SUMIF(Data!$T$2:$U$10178,$C434,Data!$V$2:$V$10178)</f>
        <v>0</v>
      </c>
      <c r="P434" s="69">
        <f>SUMIF(Data!$W$2:$W$10178,$C434,Data!$Y$2:$Y$10178)</f>
        <v>0</v>
      </c>
      <c r="Q434" s="69"/>
      <c r="R434" s="73"/>
      <c r="S434" s="119"/>
      <c r="T434" s="76"/>
      <c r="U434" s="142"/>
      <c r="V434" s="73"/>
      <c r="W434" s="73"/>
      <c r="X434" s="73"/>
      <c r="Y434" s="74"/>
      <c r="Z434" s="76"/>
    </row>
    <row r="435" spans="2:26" s="71" customFormat="1" ht="15.95" hidden="1" customHeight="1" thickTop="1" thickBot="1" x14ac:dyDescent="0.3">
      <c r="B435" s="76"/>
      <c r="C435" s="72">
        <v>9900004408</v>
      </c>
      <c r="D435" s="125">
        <f t="shared" si="83"/>
        <v>4408</v>
      </c>
      <c r="E435" s="193" t="s">
        <v>135</v>
      </c>
      <c r="F435" s="193" t="s">
        <v>86</v>
      </c>
      <c r="G435" s="294">
        <v>8.5</v>
      </c>
      <c r="H435" s="285">
        <f t="shared" ca="1" si="84"/>
        <v>0</v>
      </c>
      <c r="I435" s="194">
        <f t="shared" ca="1" si="85"/>
        <v>0</v>
      </c>
      <c r="J435" s="69">
        <f>SUMIF(Data!$H$2:$H$10178,$C435,Data!$D$2:$D$10178)</f>
        <v>0</v>
      </c>
      <c r="K435" s="69">
        <f>SUMIF(Data!$H$2:$H$10178,$C435,Data!$J$2:$J$10178)</f>
        <v>0</v>
      </c>
      <c r="L435" s="69">
        <f>SUMIF(Data!$K$2:$K$10178,$C435,Data!$M$2:$M$10178)</f>
        <v>0</v>
      </c>
      <c r="M435" s="69">
        <f>SUMIF(Data!$N$2:$N$10178,$C435,Data!$P$2:$P$10178)</f>
        <v>0</v>
      </c>
      <c r="N435" s="69">
        <f ca="1">SUMIF(Data!$Q$2:$R$10178,$C435,Data!$S$2:$S$10178)</f>
        <v>0</v>
      </c>
      <c r="O435" s="69">
        <f ca="1">SUMIF(Data!$T$2:$U$10178,$C435,Data!$V$2:$V$10178)</f>
        <v>0</v>
      </c>
      <c r="P435" s="69">
        <f>SUMIF(Data!$W$2:$W$10178,$C435,Data!$Y$2:$Y$10178)</f>
        <v>0</v>
      </c>
      <c r="Q435" s="69"/>
      <c r="R435" s="73"/>
      <c r="S435" s="119"/>
      <c r="T435" s="76"/>
      <c r="U435" s="142"/>
      <c r="V435" s="73"/>
      <c r="W435" s="73"/>
      <c r="X435" s="73"/>
      <c r="Y435" s="74"/>
      <c r="Z435" s="76"/>
    </row>
    <row r="436" spans="2:26" s="71" customFormat="1" ht="15.95" hidden="1" customHeight="1" thickTop="1" thickBot="1" x14ac:dyDescent="0.3">
      <c r="B436" s="76"/>
      <c r="C436" s="72">
        <v>9900004448</v>
      </c>
      <c r="D436" s="125">
        <f t="shared" si="69"/>
        <v>4448</v>
      </c>
      <c r="E436" s="193" t="s">
        <v>169</v>
      </c>
      <c r="F436" s="193" t="s">
        <v>104</v>
      </c>
      <c r="G436" s="294">
        <v>0.49</v>
      </c>
      <c r="H436" s="285">
        <f t="shared" ca="1" si="61"/>
        <v>0</v>
      </c>
      <c r="I436" s="194">
        <f t="shared" ca="1" si="62"/>
        <v>0</v>
      </c>
      <c r="J436" s="69">
        <f>SUMIF(Data!$H$2:$H$10178,$C436,Data!$D$2:$D$10178)</f>
        <v>0</v>
      </c>
      <c r="K436" s="69">
        <f>SUMIF(Data!$H$2:$H$10178,$C436,Data!$J$2:$J$10178)</f>
        <v>0</v>
      </c>
      <c r="L436" s="69">
        <f>SUMIF(Data!$K$2:$K$10178,$C436,Data!$M$2:$M$10178)</f>
        <v>0</v>
      </c>
      <c r="M436" s="69">
        <f>SUMIF(Data!$N$2:$N$10178,$C436,Data!$P$2:$P$10178)</f>
        <v>0</v>
      </c>
      <c r="N436" s="69">
        <f ca="1">SUMIF(Data!$Q$2:$R$10178,$C436,Data!$S$2:$S$10178)</f>
        <v>0</v>
      </c>
      <c r="O436" s="69">
        <f ca="1">SUMIF(Data!$T$2:$U$10178,$C436,Data!$V$2:$V$10178)</f>
        <v>0</v>
      </c>
      <c r="P436" s="69">
        <f>SUMIF(Data!$W$2:$W$10178,$C436,Data!$Y$2:$Y$10178)</f>
        <v>0</v>
      </c>
      <c r="Q436" s="69"/>
      <c r="R436" s="73"/>
      <c r="S436" s="119"/>
      <c r="T436" s="76"/>
      <c r="U436" s="142"/>
      <c r="V436" s="73"/>
      <c r="W436" s="73"/>
      <c r="X436" s="73"/>
      <c r="Y436" s="74"/>
      <c r="Z436" s="76"/>
    </row>
    <row r="437" spans="2:26" s="71" customFormat="1" ht="15.95" hidden="1" customHeight="1" thickTop="1" thickBot="1" x14ac:dyDescent="0.3">
      <c r="B437" s="76"/>
      <c r="C437" s="72">
        <v>9900004450</v>
      </c>
      <c r="D437" s="125">
        <f t="shared" si="69"/>
        <v>4450</v>
      </c>
      <c r="E437" s="193" t="s">
        <v>124</v>
      </c>
      <c r="F437" s="193" t="s">
        <v>86</v>
      </c>
      <c r="G437" s="294">
        <v>0.22</v>
      </c>
      <c r="H437" s="285">
        <f t="shared" ca="1" si="61"/>
        <v>0</v>
      </c>
      <c r="I437" s="194">
        <f t="shared" ca="1" si="62"/>
        <v>0</v>
      </c>
      <c r="J437" s="69">
        <f>SUMIF(Data!$H$2:$H$10178,$C437,Data!$D$2:$D$10178)</f>
        <v>0</v>
      </c>
      <c r="K437" s="69">
        <f>SUMIF(Data!$H$2:$H$10178,$C437,Data!$J$2:$J$10178)</f>
        <v>0</v>
      </c>
      <c r="L437" s="69">
        <f>SUMIF(Data!$K$2:$K$10178,$C437,Data!$M$2:$M$10178)</f>
        <v>0</v>
      </c>
      <c r="M437" s="69">
        <f>SUMIF(Data!$N$2:$N$10178,$C437,Data!$P$2:$P$10178)</f>
        <v>0</v>
      </c>
      <c r="N437" s="69">
        <f ca="1">SUMIF(Data!$Q$2:$R$10178,$C437,Data!$S$2:$S$10178)</f>
        <v>0</v>
      </c>
      <c r="O437" s="69">
        <f ca="1">SUMIF(Data!$T$2:$U$10178,$C437,Data!$V$2:$V$10178)</f>
        <v>0</v>
      </c>
      <c r="P437" s="69">
        <f>SUMIF(Data!$W$2:$W$10178,$C437,Data!$Y$2:$Y$10178)</f>
        <v>0</v>
      </c>
      <c r="Q437" s="69"/>
      <c r="R437" s="73"/>
      <c r="S437" s="119"/>
      <c r="T437" s="76"/>
      <c r="U437" s="142"/>
      <c r="V437" s="73"/>
      <c r="W437" s="73"/>
      <c r="X437" s="73"/>
      <c r="Y437" s="74"/>
      <c r="Z437" s="76"/>
    </row>
    <row r="438" spans="2:26" s="71" customFormat="1" ht="15.95" hidden="1" customHeight="1" thickTop="1" thickBot="1" x14ac:dyDescent="0.3">
      <c r="B438" s="76"/>
      <c r="C438" s="72">
        <v>9900004451</v>
      </c>
      <c r="D438" s="125">
        <f t="shared" si="69"/>
        <v>4451</v>
      </c>
      <c r="E438" s="193" t="s">
        <v>124</v>
      </c>
      <c r="F438" s="193" t="s">
        <v>86</v>
      </c>
      <c r="G438" s="294">
        <v>3.5</v>
      </c>
      <c r="H438" s="285">
        <f t="shared" ca="1" si="61"/>
        <v>0</v>
      </c>
      <c r="I438" s="194">
        <f t="shared" ca="1" si="62"/>
        <v>0</v>
      </c>
      <c r="J438" s="69">
        <f>SUMIF(Data!$H$2:$H$10178,$C438,Data!$D$2:$D$10178)</f>
        <v>0</v>
      </c>
      <c r="K438" s="69">
        <f>SUMIF(Data!$H$2:$H$10178,$C438,Data!$J$2:$J$10178)</f>
        <v>0</v>
      </c>
      <c r="L438" s="69">
        <f>SUMIF(Data!$K$2:$K$10178,$C438,Data!$M$2:$M$10178)</f>
        <v>0</v>
      </c>
      <c r="M438" s="69">
        <f>SUMIF(Data!$N$2:$N$10178,$C438,Data!$P$2:$P$10178)</f>
        <v>0</v>
      </c>
      <c r="N438" s="69">
        <f ca="1">SUMIF(Data!$Q$2:$R$10178,$C438,Data!$S$2:$S$10178)</f>
        <v>0</v>
      </c>
      <c r="O438" s="69">
        <f ca="1">SUMIF(Data!$T$2:$U$10178,$C438,Data!$V$2:$V$10178)</f>
        <v>0</v>
      </c>
      <c r="P438" s="69">
        <f>SUMIF(Data!$W$2:$W$10178,$C438,Data!$Y$2:$Y$10178)</f>
        <v>0</v>
      </c>
      <c r="Q438" s="69"/>
      <c r="R438" s="73"/>
      <c r="S438" s="119"/>
      <c r="T438" s="76"/>
      <c r="U438" s="142"/>
      <c r="V438" s="73"/>
      <c r="W438" s="73"/>
      <c r="X438" s="73"/>
      <c r="Y438" s="74"/>
      <c r="Z438" s="76"/>
    </row>
    <row r="439" spans="2:26" s="71" customFormat="1" ht="15.95" hidden="1" customHeight="1" thickTop="1" thickBot="1" x14ac:dyDescent="0.3">
      <c r="B439" s="76"/>
      <c r="C439" s="72">
        <v>9900004452</v>
      </c>
      <c r="D439" s="125">
        <f t="shared" si="69"/>
        <v>4452</v>
      </c>
      <c r="E439" s="193" t="s">
        <v>124</v>
      </c>
      <c r="F439" s="193" t="s">
        <v>86</v>
      </c>
      <c r="G439" s="294">
        <v>3.85</v>
      </c>
      <c r="H439" s="285">
        <f t="shared" ref="H439:H511" ca="1" si="86">G439*I439</f>
        <v>0</v>
      </c>
      <c r="I439" s="194">
        <f t="shared" ref="I439:I511" ca="1" si="87">SUM(J439:P439)</f>
        <v>0</v>
      </c>
      <c r="J439" s="69">
        <f>SUMIF(Data!$H$2:$H$10178,$C439,Data!$D$2:$D$10178)</f>
        <v>0</v>
      </c>
      <c r="K439" s="69">
        <f>SUMIF(Data!$H$2:$H$10178,$C439,Data!$J$2:$J$10178)</f>
        <v>0</v>
      </c>
      <c r="L439" s="69">
        <f>SUMIF(Data!$K$2:$K$10178,$C439,Data!$M$2:$M$10178)</f>
        <v>0</v>
      </c>
      <c r="M439" s="69">
        <f>SUMIF(Data!$N$2:$N$10178,$C439,Data!$P$2:$P$10178)</f>
        <v>0</v>
      </c>
      <c r="N439" s="69">
        <f ca="1">SUMIF(Data!$Q$2:$R$10178,$C439,Data!$S$2:$S$10178)</f>
        <v>0</v>
      </c>
      <c r="O439" s="69">
        <f ca="1">SUMIF(Data!$T$2:$U$10178,$C439,Data!$V$2:$V$10178)</f>
        <v>0</v>
      </c>
      <c r="P439" s="69">
        <f>SUMIF(Data!$W$2:$W$10178,$C439,Data!$Y$2:$Y$10178)</f>
        <v>0</v>
      </c>
      <c r="Q439" s="69"/>
      <c r="R439" s="73"/>
      <c r="S439" s="119"/>
      <c r="T439" s="76"/>
      <c r="U439" s="142"/>
      <c r="V439" s="73"/>
      <c r="W439" s="73"/>
      <c r="X439" s="73"/>
      <c r="Y439" s="74"/>
      <c r="Z439" s="76"/>
    </row>
    <row r="440" spans="2:26" s="71" customFormat="1" ht="15.95" hidden="1" customHeight="1" thickTop="1" thickBot="1" x14ac:dyDescent="0.3">
      <c r="B440" s="76"/>
      <c r="C440" s="72">
        <v>9900004453</v>
      </c>
      <c r="D440" s="125">
        <f t="shared" si="69"/>
        <v>4453</v>
      </c>
      <c r="E440" s="193" t="s">
        <v>124</v>
      </c>
      <c r="F440" s="193" t="s">
        <v>86</v>
      </c>
      <c r="G440" s="294">
        <v>3.85</v>
      </c>
      <c r="H440" s="285">
        <f t="shared" ca="1" si="86"/>
        <v>0</v>
      </c>
      <c r="I440" s="194">
        <f t="shared" ca="1" si="87"/>
        <v>0</v>
      </c>
      <c r="J440" s="69">
        <f>SUMIF(Data!$H$2:$H$10178,$C440,Data!$D$2:$D$10178)</f>
        <v>0</v>
      </c>
      <c r="K440" s="69">
        <f>SUMIF(Data!$H$2:$H$10178,$C440,Data!$J$2:$J$10178)</f>
        <v>0</v>
      </c>
      <c r="L440" s="69">
        <f>SUMIF(Data!$K$2:$K$10178,$C440,Data!$M$2:$M$10178)</f>
        <v>0</v>
      </c>
      <c r="M440" s="69">
        <f>SUMIF(Data!$N$2:$N$10178,$C440,Data!$P$2:$P$10178)</f>
        <v>0</v>
      </c>
      <c r="N440" s="69">
        <f ca="1">SUMIF(Data!$Q$2:$R$10178,$C440,Data!$S$2:$S$10178)</f>
        <v>0</v>
      </c>
      <c r="O440" s="69">
        <f ca="1">SUMIF(Data!$T$2:$U$10178,$C440,Data!$V$2:$V$10178)</f>
        <v>0</v>
      </c>
      <c r="P440" s="69">
        <f>SUMIF(Data!$W$2:$W$10178,$C440,Data!$Y$2:$Y$10178)</f>
        <v>0</v>
      </c>
      <c r="Q440" s="69"/>
      <c r="R440" s="73"/>
      <c r="S440" s="119"/>
      <c r="T440" s="76"/>
      <c r="U440" s="142"/>
      <c r="V440" s="73"/>
      <c r="W440" s="73"/>
      <c r="X440" s="73"/>
      <c r="Y440" s="74"/>
      <c r="Z440" s="76"/>
    </row>
    <row r="441" spans="2:26" s="71" customFormat="1" ht="15.95" hidden="1" customHeight="1" thickTop="1" thickBot="1" x14ac:dyDescent="0.3">
      <c r="B441" s="76"/>
      <c r="C441" s="72">
        <v>9900004454</v>
      </c>
      <c r="D441" s="125">
        <f t="shared" si="69"/>
        <v>4454</v>
      </c>
      <c r="E441" s="193" t="s">
        <v>124</v>
      </c>
      <c r="F441" s="193" t="s">
        <v>86</v>
      </c>
      <c r="G441" s="294">
        <v>3.85</v>
      </c>
      <c r="H441" s="285">
        <f t="shared" ca="1" si="86"/>
        <v>0</v>
      </c>
      <c r="I441" s="194">
        <f t="shared" ca="1" si="87"/>
        <v>0</v>
      </c>
      <c r="J441" s="69">
        <f>SUMIF(Data!$H$2:$H$10178,$C441,Data!$D$2:$D$10178)</f>
        <v>0</v>
      </c>
      <c r="K441" s="69">
        <f>SUMIF(Data!$H$2:$H$10178,$C441,Data!$J$2:$J$10178)</f>
        <v>0</v>
      </c>
      <c r="L441" s="69">
        <f>SUMIF(Data!$K$2:$K$10178,$C441,Data!$M$2:$M$10178)</f>
        <v>0</v>
      </c>
      <c r="M441" s="69">
        <f>SUMIF(Data!$N$2:$N$10178,$C441,Data!$P$2:$P$10178)</f>
        <v>0</v>
      </c>
      <c r="N441" s="69">
        <f ca="1">SUMIF(Data!$Q$2:$R$10178,$C441,Data!$S$2:$S$10178)</f>
        <v>0</v>
      </c>
      <c r="O441" s="69">
        <f ca="1">SUMIF(Data!$T$2:$U$10178,$C441,Data!$V$2:$V$10178)</f>
        <v>0</v>
      </c>
      <c r="P441" s="69">
        <f>SUMIF(Data!$W$2:$W$10178,$C441,Data!$Y$2:$Y$10178)</f>
        <v>0</v>
      </c>
      <c r="Q441" s="69"/>
      <c r="R441" s="73"/>
      <c r="S441" s="119"/>
      <c r="T441" s="76"/>
      <c r="U441" s="142"/>
      <c r="V441" s="73"/>
      <c r="W441" s="73"/>
      <c r="X441" s="73"/>
      <c r="Y441" s="74"/>
      <c r="Z441" s="76"/>
    </row>
    <row r="442" spans="2:26" s="71" customFormat="1" ht="15.95" hidden="1" customHeight="1" thickTop="1" thickBot="1" x14ac:dyDescent="0.3">
      <c r="B442" s="76"/>
      <c r="C442" s="72">
        <v>9900004455</v>
      </c>
      <c r="D442" s="125">
        <f t="shared" si="69"/>
        <v>4455</v>
      </c>
      <c r="E442" s="193" t="s">
        <v>124</v>
      </c>
      <c r="F442" s="193" t="s">
        <v>86</v>
      </c>
      <c r="G442" s="294">
        <v>3.85</v>
      </c>
      <c r="H442" s="285">
        <f t="shared" ca="1" si="86"/>
        <v>0</v>
      </c>
      <c r="I442" s="194">
        <f t="shared" ca="1" si="87"/>
        <v>0</v>
      </c>
      <c r="J442" s="69">
        <f>SUMIF(Data!$H$2:$H$10178,$C442,Data!$D$2:$D$10178)</f>
        <v>0</v>
      </c>
      <c r="K442" s="69">
        <f>SUMIF(Data!$H$2:$H$10178,$C442,Data!$J$2:$J$10178)</f>
        <v>0</v>
      </c>
      <c r="L442" s="69">
        <f>SUMIF(Data!$K$2:$K$10178,$C442,Data!$M$2:$M$10178)</f>
        <v>0</v>
      </c>
      <c r="M442" s="69">
        <f>SUMIF(Data!$N$2:$N$10178,$C442,Data!$P$2:$P$10178)</f>
        <v>0</v>
      </c>
      <c r="N442" s="69">
        <f ca="1">SUMIF(Data!$Q$2:$R$10178,$C442,Data!$S$2:$S$10178)</f>
        <v>0</v>
      </c>
      <c r="O442" s="69">
        <f ca="1">SUMIF(Data!$T$2:$U$10178,$C442,Data!$V$2:$V$10178)</f>
        <v>0</v>
      </c>
      <c r="P442" s="69">
        <f>SUMIF(Data!$W$2:$W$10178,$C442,Data!$Y$2:$Y$10178)</f>
        <v>0</v>
      </c>
      <c r="Q442" s="69"/>
      <c r="R442" s="73"/>
      <c r="S442" s="119"/>
      <c r="T442" s="76"/>
      <c r="U442" s="142"/>
      <c r="V442" s="73"/>
      <c r="W442" s="73"/>
      <c r="X442" s="73"/>
      <c r="Y442" s="74"/>
      <c r="Z442" s="76"/>
    </row>
    <row r="443" spans="2:26" s="71" customFormat="1" ht="15.95" hidden="1" customHeight="1" thickTop="1" thickBot="1" x14ac:dyDescent="0.3">
      <c r="B443" s="76"/>
      <c r="C443" s="72">
        <v>9900004456</v>
      </c>
      <c r="D443" s="125">
        <f t="shared" si="69"/>
        <v>4456</v>
      </c>
      <c r="E443" s="193" t="s">
        <v>124</v>
      </c>
      <c r="F443" s="193" t="s">
        <v>86</v>
      </c>
      <c r="G443" s="294">
        <v>4.55</v>
      </c>
      <c r="H443" s="285">
        <f t="shared" ca="1" si="86"/>
        <v>0</v>
      </c>
      <c r="I443" s="194">
        <f t="shared" ca="1" si="87"/>
        <v>0</v>
      </c>
      <c r="J443" s="69">
        <f>SUMIF(Data!$H$2:$H$10178,$C443,Data!$D$2:$D$10178)</f>
        <v>0</v>
      </c>
      <c r="K443" s="69">
        <f>SUMIF(Data!$H$2:$H$10178,$C443,Data!$J$2:$J$10178)</f>
        <v>0</v>
      </c>
      <c r="L443" s="69">
        <f>SUMIF(Data!$K$2:$K$10178,$C443,Data!$M$2:$M$10178)</f>
        <v>0</v>
      </c>
      <c r="M443" s="69">
        <f>SUMIF(Data!$N$2:$N$10178,$C443,Data!$P$2:$P$10178)</f>
        <v>0</v>
      </c>
      <c r="N443" s="69">
        <f ca="1">SUMIF(Data!$Q$2:$R$10178,$C443,Data!$S$2:$S$10178)</f>
        <v>0</v>
      </c>
      <c r="O443" s="69">
        <f ca="1">SUMIF(Data!$T$2:$U$10178,$C443,Data!$V$2:$V$10178)</f>
        <v>0</v>
      </c>
      <c r="P443" s="69">
        <f>SUMIF(Data!$W$2:$W$10178,$C443,Data!$Y$2:$Y$10178)</f>
        <v>0</v>
      </c>
      <c r="Q443" s="69"/>
      <c r="R443" s="73"/>
      <c r="S443" s="119"/>
      <c r="T443" s="76"/>
      <c r="U443" s="142"/>
      <c r="V443" s="73"/>
      <c r="W443" s="73"/>
      <c r="X443" s="73"/>
      <c r="Y443" s="74"/>
      <c r="Z443" s="76"/>
    </row>
    <row r="444" spans="2:26" s="71" customFormat="1" ht="15.95" hidden="1" customHeight="1" thickTop="1" thickBot="1" x14ac:dyDescent="0.3">
      <c r="B444" s="76"/>
      <c r="C444" s="72">
        <v>9900004457</v>
      </c>
      <c r="D444" s="125">
        <f t="shared" si="69"/>
        <v>4457</v>
      </c>
      <c r="E444" s="193" t="s">
        <v>124</v>
      </c>
      <c r="F444" s="193" t="s">
        <v>86</v>
      </c>
      <c r="G444" s="294">
        <v>4.55</v>
      </c>
      <c r="H444" s="285">
        <f t="shared" ca="1" si="86"/>
        <v>0</v>
      </c>
      <c r="I444" s="194">
        <f t="shared" ca="1" si="87"/>
        <v>0</v>
      </c>
      <c r="J444" s="69">
        <f>SUMIF(Data!$H$2:$H$10178,$C444,Data!$D$2:$D$10178)</f>
        <v>0</v>
      </c>
      <c r="K444" s="69">
        <f>SUMIF(Data!$H$2:$H$10178,$C444,Data!$J$2:$J$10178)</f>
        <v>0</v>
      </c>
      <c r="L444" s="69">
        <f>SUMIF(Data!$K$2:$K$10178,$C444,Data!$M$2:$M$10178)</f>
        <v>0</v>
      </c>
      <c r="M444" s="69">
        <f>SUMIF(Data!$N$2:$N$10178,$C444,Data!$P$2:$P$10178)</f>
        <v>0</v>
      </c>
      <c r="N444" s="69">
        <f ca="1">SUMIF(Data!$Q$2:$R$10178,$C444,Data!$S$2:$S$10178)</f>
        <v>0</v>
      </c>
      <c r="O444" s="69">
        <f ca="1">SUMIF(Data!$T$2:$U$10178,$C444,Data!$V$2:$V$10178)</f>
        <v>0</v>
      </c>
      <c r="P444" s="69">
        <f>SUMIF(Data!$W$2:$W$10178,$C444,Data!$Y$2:$Y$10178)</f>
        <v>0</v>
      </c>
      <c r="Q444" s="69"/>
      <c r="R444" s="73"/>
      <c r="S444" s="119"/>
      <c r="T444" s="76"/>
      <c r="U444" s="142"/>
      <c r="V444" s="73"/>
      <c r="W444" s="73"/>
      <c r="X444" s="73"/>
      <c r="Y444" s="74"/>
      <c r="Z444" s="76"/>
    </row>
    <row r="445" spans="2:26" s="71" customFormat="1" ht="15.95" hidden="1" customHeight="1" thickTop="1" thickBot="1" x14ac:dyDescent="0.3">
      <c r="B445" s="76"/>
      <c r="C445" s="72">
        <v>9900004458</v>
      </c>
      <c r="D445" s="125">
        <f t="shared" ref="D445" si="88">C445-9900000000</f>
        <v>4458</v>
      </c>
      <c r="E445" s="193" t="s">
        <v>124</v>
      </c>
      <c r="F445" s="193" t="s">
        <v>86</v>
      </c>
      <c r="G445" s="294">
        <v>3.85</v>
      </c>
      <c r="H445" s="285">
        <f t="shared" ref="H445" ca="1" si="89">G445*I445</f>
        <v>0</v>
      </c>
      <c r="I445" s="194">
        <f t="shared" ref="I445" ca="1" si="90">SUM(J445:P445)</f>
        <v>0</v>
      </c>
      <c r="J445" s="69">
        <f>SUMIF(Data!$H$2:$H$10178,$C445,Data!$D$2:$D$10178)</f>
        <v>0</v>
      </c>
      <c r="K445" s="69">
        <f>SUMIF(Data!$H$2:$H$10178,$C445,Data!$J$2:$J$10178)</f>
        <v>0</v>
      </c>
      <c r="L445" s="69">
        <f>SUMIF(Data!$K$2:$K$10178,$C445,Data!$M$2:$M$10178)</f>
        <v>0</v>
      </c>
      <c r="M445" s="69">
        <f>SUMIF(Data!$N$2:$N$10178,$C445,Data!$P$2:$P$10178)</f>
        <v>0</v>
      </c>
      <c r="N445" s="69">
        <f ca="1">SUMIF(Data!$Q$2:$R$10178,$C445,Data!$S$2:$S$10178)</f>
        <v>0</v>
      </c>
      <c r="O445" s="69">
        <f ca="1">SUMIF(Data!$T$2:$U$10178,$C445,Data!$V$2:$V$10178)</f>
        <v>0</v>
      </c>
      <c r="P445" s="69">
        <f>SUMIF(Data!$W$2:$W$10178,$C445,Data!$Y$2:$Y$10178)</f>
        <v>0</v>
      </c>
      <c r="Q445" s="69"/>
      <c r="R445" s="73"/>
      <c r="S445" s="119"/>
      <c r="T445" s="76"/>
      <c r="U445" s="142"/>
      <c r="V445" s="73"/>
      <c r="W445" s="73"/>
      <c r="X445" s="73"/>
      <c r="Y445" s="74"/>
      <c r="Z445" s="76"/>
    </row>
    <row r="446" spans="2:26" s="71" customFormat="1" ht="15.95" hidden="1" customHeight="1" thickTop="1" thickBot="1" x14ac:dyDescent="0.3">
      <c r="B446" s="76"/>
      <c r="C446" s="72">
        <v>9900004459</v>
      </c>
      <c r="D446" s="125">
        <f t="shared" si="69"/>
        <v>4459</v>
      </c>
      <c r="E446" s="193" t="s">
        <v>124</v>
      </c>
      <c r="F446" s="193" t="s">
        <v>86</v>
      </c>
      <c r="G446" s="294">
        <v>4.5</v>
      </c>
      <c r="H446" s="285">
        <f t="shared" ca="1" si="86"/>
        <v>0</v>
      </c>
      <c r="I446" s="194">
        <f t="shared" ca="1" si="87"/>
        <v>0</v>
      </c>
      <c r="J446" s="69">
        <f>SUMIF(Data!$H$2:$H$10178,$C446,Data!$D$2:$D$10178)</f>
        <v>0</v>
      </c>
      <c r="K446" s="69">
        <f>SUMIF(Data!$H$2:$H$10178,$C446,Data!$J$2:$J$10178)</f>
        <v>0</v>
      </c>
      <c r="L446" s="69">
        <f>SUMIF(Data!$K$2:$K$10178,$C446,Data!$M$2:$M$10178)</f>
        <v>0</v>
      </c>
      <c r="M446" s="69">
        <f>SUMIF(Data!$N$2:$N$10178,$C446,Data!$P$2:$P$10178)</f>
        <v>0</v>
      </c>
      <c r="N446" s="69">
        <f ca="1">SUMIF(Data!$Q$2:$R$10178,$C446,Data!$S$2:$S$10178)</f>
        <v>0</v>
      </c>
      <c r="O446" s="69">
        <f ca="1">SUMIF(Data!$T$2:$U$10178,$C446,Data!$V$2:$V$10178)</f>
        <v>0</v>
      </c>
      <c r="P446" s="69">
        <f>SUMIF(Data!$W$2:$W$10178,$C446,Data!$Y$2:$Y$10178)</f>
        <v>0</v>
      </c>
      <c r="Q446" s="69"/>
      <c r="R446" s="73"/>
      <c r="S446" s="119"/>
      <c r="T446" s="76"/>
      <c r="U446" s="142"/>
      <c r="V446" s="73"/>
      <c r="W446" s="73"/>
      <c r="X446" s="73"/>
      <c r="Y446" s="74"/>
      <c r="Z446" s="76"/>
    </row>
    <row r="447" spans="2:26" s="71" customFormat="1" ht="15.95" hidden="1" customHeight="1" thickTop="1" thickBot="1" x14ac:dyDescent="0.3">
      <c r="B447" s="76"/>
      <c r="C447" s="72">
        <v>9900004461</v>
      </c>
      <c r="D447" s="125">
        <f t="shared" ref="D447" si="91">C447-9900000000</f>
        <v>4461</v>
      </c>
      <c r="E447" s="193" t="s">
        <v>124</v>
      </c>
      <c r="F447" s="193" t="s">
        <v>86</v>
      </c>
      <c r="G447" s="294">
        <v>3.1</v>
      </c>
      <c r="H447" s="285">
        <f t="shared" ref="H447" ca="1" si="92">G447*I447</f>
        <v>0</v>
      </c>
      <c r="I447" s="194">
        <f t="shared" ref="I447" ca="1" si="93">SUM(J447:P447)</f>
        <v>0</v>
      </c>
      <c r="J447" s="69">
        <f>SUMIF(Data!$H$2:$H$10178,$C447,Data!$D$2:$D$10178)</f>
        <v>0</v>
      </c>
      <c r="K447" s="69">
        <f>SUMIF(Data!$H$2:$H$10178,$C447,Data!$J$2:$J$10178)</f>
        <v>0</v>
      </c>
      <c r="L447" s="69">
        <f>SUMIF(Data!$K$2:$K$10178,$C447,Data!$M$2:$M$10178)</f>
        <v>0</v>
      </c>
      <c r="M447" s="69">
        <f>SUMIF(Data!$N$2:$N$10178,$C447,Data!$P$2:$P$10178)</f>
        <v>0</v>
      </c>
      <c r="N447" s="69">
        <f ca="1">SUMIF(Data!$Q$2:$R$10178,$C447,Data!$S$2:$S$10178)</f>
        <v>0</v>
      </c>
      <c r="O447" s="69">
        <f ca="1">SUMIF(Data!$T$2:$U$10178,$C447,Data!$V$2:$V$10178)</f>
        <v>0</v>
      </c>
      <c r="P447" s="69">
        <f>SUMIF(Data!$W$2:$W$10178,$C447,Data!$Y$2:$Y$10178)</f>
        <v>0</v>
      </c>
      <c r="Q447" s="69"/>
      <c r="R447" s="73"/>
      <c r="S447" s="119"/>
      <c r="T447" s="76"/>
      <c r="U447" s="142"/>
      <c r="V447" s="73"/>
      <c r="W447" s="73"/>
      <c r="X447" s="73"/>
      <c r="Y447" s="74"/>
      <c r="Z447" s="76"/>
    </row>
    <row r="448" spans="2:26" s="71" customFormat="1" ht="15.95" hidden="1" customHeight="1" thickTop="1" thickBot="1" x14ac:dyDescent="0.3">
      <c r="B448" s="76"/>
      <c r="C448" s="72">
        <v>9900004460</v>
      </c>
      <c r="D448" s="125">
        <f t="shared" si="69"/>
        <v>4460</v>
      </c>
      <c r="E448" s="193" t="s">
        <v>103</v>
      </c>
      <c r="F448" s="193" t="s">
        <v>104</v>
      </c>
      <c r="G448" s="294">
        <v>145</v>
      </c>
      <c r="H448" s="285">
        <f t="shared" ca="1" si="86"/>
        <v>0</v>
      </c>
      <c r="I448" s="194">
        <f t="shared" ca="1" si="87"/>
        <v>0</v>
      </c>
      <c r="J448" s="69">
        <f>SUMIF(Data!$H$2:$H$10178,$C448,Data!$D$2:$D$10178)</f>
        <v>0</v>
      </c>
      <c r="K448" s="69">
        <f>SUMIF(Data!$H$2:$H$10178,$C448,Data!$J$2:$J$10178)</f>
        <v>0</v>
      </c>
      <c r="L448" s="69">
        <f>SUMIF(Data!$K$2:$K$10178,$C448,Data!$M$2:$M$10178)</f>
        <v>0</v>
      </c>
      <c r="M448" s="69">
        <f>SUMIF(Data!$N$2:$N$10178,$C448,Data!$P$2:$P$10178)</f>
        <v>0</v>
      </c>
      <c r="N448" s="69">
        <f ca="1">SUMIF(Data!$Q$2:$R$10178,$C448,Data!$S$2:$S$10178)</f>
        <v>0</v>
      </c>
      <c r="O448" s="69">
        <f ca="1">SUMIF(Data!$T$2:$U$10178,$C448,Data!$V$2:$V$10178)</f>
        <v>0</v>
      </c>
      <c r="P448" s="69">
        <f>SUMIF(Data!$W$2:$W$10178,$C448,Data!$Y$2:$Y$10178)</f>
        <v>0</v>
      </c>
      <c r="Q448" s="69"/>
      <c r="R448" s="73"/>
      <c r="S448" s="119"/>
      <c r="T448" s="76"/>
      <c r="U448" s="142"/>
      <c r="V448" s="73"/>
      <c r="W448" s="73"/>
      <c r="X448" s="73"/>
      <c r="Y448" s="74"/>
      <c r="Z448" s="76"/>
    </row>
    <row r="449" spans="2:26" s="71" customFormat="1" ht="15.95" hidden="1" customHeight="1" thickTop="1" thickBot="1" x14ac:dyDescent="0.3">
      <c r="B449" s="76"/>
      <c r="C449" s="72">
        <v>9900004462</v>
      </c>
      <c r="D449" s="125">
        <f t="shared" si="69"/>
        <v>4462</v>
      </c>
      <c r="E449" s="193" t="s">
        <v>103</v>
      </c>
      <c r="F449" s="193" t="s">
        <v>104</v>
      </c>
      <c r="G449" s="294">
        <v>140</v>
      </c>
      <c r="H449" s="285">
        <f t="shared" ca="1" si="86"/>
        <v>0</v>
      </c>
      <c r="I449" s="194">
        <f t="shared" ca="1" si="87"/>
        <v>0</v>
      </c>
      <c r="J449" s="69">
        <f>SUMIF(Data!$H$2:$H$10178,$C449,Data!$D$2:$D$10178)</f>
        <v>0</v>
      </c>
      <c r="K449" s="69">
        <f>SUMIF(Data!$H$2:$H$10178,$C449,Data!$J$2:$J$10178)</f>
        <v>0</v>
      </c>
      <c r="L449" s="69">
        <f>SUMIF(Data!$K$2:$K$10178,$C449,Data!$M$2:$M$10178)</f>
        <v>0</v>
      </c>
      <c r="M449" s="69">
        <f>SUMIF(Data!$N$2:$N$10178,$C449,Data!$P$2:$P$10178)</f>
        <v>0</v>
      </c>
      <c r="N449" s="69">
        <f ca="1">SUMIF(Data!$Q$2:$R$10178,$C449,Data!$S$2:$S$10178)</f>
        <v>0</v>
      </c>
      <c r="O449" s="69">
        <f ca="1">SUMIF(Data!$T$2:$U$10178,$C449,Data!$V$2:$V$10178)</f>
        <v>0</v>
      </c>
      <c r="P449" s="69">
        <f>SUMIF(Data!$W$2:$W$10178,$C449,Data!$Y$2:$Y$10178)</f>
        <v>0</v>
      </c>
      <c r="Q449" s="69"/>
      <c r="R449" s="73"/>
      <c r="S449" s="119"/>
      <c r="T449" s="76"/>
      <c r="U449" s="142"/>
      <c r="V449" s="73"/>
      <c r="W449" s="73"/>
      <c r="X449" s="73"/>
      <c r="Y449" s="74"/>
      <c r="Z449" s="76"/>
    </row>
    <row r="450" spans="2:26" s="71" customFormat="1" ht="15.95" hidden="1" customHeight="1" thickTop="1" thickBot="1" x14ac:dyDescent="0.3">
      <c r="B450" s="76"/>
      <c r="C450" s="72">
        <v>9900004464</v>
      </c>
      <c r="D450" s="125">
        <f t="shared" si="69"/>
        <v>4464</v>
      </c>
      <c r="E450" s="193" t="s">
        <v>124</v>
      </c>
      <c r="F450" s="193" t="s">
        <v>86</v>
      </c>
      <c r="G450" s="294">
        <v>10</v>
      </c>
      <c r="H450" s="285">
        <f t="shared" ca="1" si="86"/>
        <v>0</v>
      </c>
      <c r="I450" s="194">
        <f t="shared" ca="1" si="87"/>
        <v>0</v>
      </c>
      <c r="J450" s="69">
        <f>SUMIF(Data!$H$2:$H$10178,$C450,Data!$D$2:$D$10178)</f>
        <v>0</v>
      </c>
      <c r="K450" s="69">
        <f>SUMIF(Data!$H$2:$H$10178,$C450,Data!$J$2:$J$10178)</f>
        <v>0</v>
      </c>
      <c r="L450" s="69">
        <f>SUMIF(Data!$K$2:$K$10178,$C450,Data!$M$2:$M$10178)</f>
        <v>0</v>
      </c>
      <c r="M450" s="69">
        <f>SUMIF(Data!$N$2:$N$10178,$C450,Data!$P$2:$P$10178)</f>
        <v>0</v>
      </c>
      <c r="N450" s="69">
        <f ca="1">SUMIF(Data!$Q$2:$R$10178,$C450,Data!$S$2:$S$10178)</f>
        <v>0</v>
      </c>
      <c r="O450" s="69">
        <f ca="1">SUMIF(Data!$T$2:$U$10178,$C450,Data!$V$2:$V$10178)</f>
        <v>0</v>
      </c>
      <c r="P450" s="69">
        <f>SUMIF(Data!$W$2:$W$10178,$C450,Data!$Y$2:$Y$10178)</f>
        <v>0</v>
      </c>
      <c r="Q450" s="69"/>
      <c r="R450" s="73"/>
      <c r="S450" s="119"/>
      <c r="T450" s="76"/>
      <c r="U450" s="142"/>
      <c r="V450" s="73"/>
      <c r="W450" s="73"/>
      <c r="X450" s="73"/>
      <c r="Y450" s="74"/>
      <c r="Z450" s="76"/>
    </row>
    <row r="451" spans="2:26" s="71" customFormat="1" ht="15.95" hidden="1" customHeight="1" thickTop="1" thickBot="1" x14ac:dyDescent="0.3">
      <c r="B451" s="76"/>
      <c r="C451" s="72">
        <v>9900004465</v>
      </c>
      <c r="D451" s="125">
        <f t="shared" si="69"/>
        <v>4465</v>
      </c>
      <c r="E451" s="193" t="s">
        <v>165</v>
      </c>
      <c r="F451" s="193" t="s">
        <v>55</v>
      </c>
      <c r="G451" s="294">
        <v>0.55000000000000004</v>
      </c>
      <c r="H451" s="285">
        <f t="shared" ca="1" si="86"/>
        <v>0</v>
      </c>
      <c r="I451" s="194">
        <f t="shared" ca="1" si="87"/>
        <v>0</v>
      </c>
      <c r="J451" s="69">
        <f>SUMIF(Data!$H$2:$H$10178,$C451,Data!$D$2:$D$10178)</f>
        <v>0</v>
      </c>
      <c r="K451" s="69">
        <f>SUMIF(Data!$H$2:$H$10178,$C451,Data!$J$2:$J$10178)</f>
        <v>0</v>
      </c>
      <c r="L451" s="69">
        <f>SUMIF(Data!$K$2:$K$10178,$C451,Data!$M$2:$M$10178)</f>
        <v>0</v>
      </c>
      <c r="M451" s="69">
        <f>SUMIF(Data!$N$2:$N$10178,$C451,Data!$P$2:$P$10178)</f>
        <v>0</v>
      </c>
      <c r="N451" s="69">
        <f ca="1">SUMIF(Data!$Q$2:$R$10178,$C451,Data!$S$2:$S$10178)</f>
        <v>0</v>
      </c>
      <c r="O451" s="69">
        <f ca="1">SUMIF(Data!$T$2:$U$10178,$C451,Data!$V$2:$V$10178)</f>
        <v>0</v>
      </c>
      <c r="P451" s="69">
        <f>SUMIF(Data!$W$2:$W$10178,$C451,Data!$Y$2:$Y$10178)</f>
        <v>0</v>
      </c>
      <c r="Q451" s="69"/>
      <c r="R451" s="73"/>
      <c r="S451" s="119"/>
      <c r="T451" s="76"/>
      <c r="U451" s="142"/>
      <c r="V451" s="73"/>
      <c r="W451" s="73"/>
      <c r="X451" s="73"/>
      <c r="Y451" s="74"/>
      <c r="Z451" s="76"/>
    </row>
    <row r="452" spans="2:26" s="71" customFormat="1" ht="15.95" hidden="1" customHeight="1" thickTop="1" thickBot="1" x14ac:dyDescent="0.3">
      <c r="B452" s="76"/>
      <c r="C452" s="72">
        <v>9900004466</v>
      </c>
      <c r="D452" s="125">
        <f t="shared" si="69"/>
        <v>4466</v>
      </c>
      <c r="E452" s="193" t="s">
        <v>124</v>
      </c>
      <c r="F452" s="193" t="s">
        <v>86</v>
      </c>
      <c r="G452" s="294">
        <v>7.5</v>
      </c>
      <c r="H452" s="285">
        <f t="shared" ca="1" si="86"/>
        <v>0</v>
      </c>
      <c r="I452" s="194">
        <f t="shared" ca="1" si="87"/>
        <v>0</v>
      </c>
      <c r="J452" s="69">
        <f>SUMIF(Data!$H$2:$H$10178,$C452,Data!$D$2:$D$10178)</f>
        <v>0</v>
      </c>
      <c r="K452" s="69">
        <f>SUMIF(Data!$H$2:$H$10178,$C452,Data!$J$2:$J$10178)</f>
        <v>0</v>
      </c>
      <c r="L452" s="69">
        <f>SUMIF(Data!$K$2:$K$10178,$C452,Data!$M$2:$M$10178)</f>
        <v>0</v>
      </c>
      <c r="M452" s="69">
        <f>SUMIF(Data!$N$2:$N$10178,$C452,Data!$P$2:$P$10178)</f>
        <v>0</v>
      </c>
      <c r="N452" s="69">
        <f ca="1">SUMIF(Data!$Q$2:$R$10178,$C452,Data!$S$2:$S$10178)</f>
        <v>0</v>
      </c>
      <c r="O452" s="69">
        <f ca="1">SUMIF(Data!$T$2:$U$10178,$C452,Data!$V$2:$V$10178)</f>
        <v>0</v>
      </c>
      <c r="P452" s="69">
        <f>SUMIF(Data!$W$2:$W$10178,$C452,Data!$Y$2:$Y$10178)</f>
        <v>0</v>
      </c>
      <c r="Q452" s="69"/>
      <c r="R452" s="73"/>
      <c r="S452" s="119"/>
      <c r="T452" s="76"/>
      <c r="U452" s="142"/>
      <c r="V452" s="73"/>
      <c r="W452" s="73"/>
      <c r="X452" s="73"/>
      <c r="Y452" s="74"/>
      <c r="Z452" s="76"/>
    </row>
    <row r="453" spans="2:26" s="71" customFormat="1" ht="15.95" hidden="1" customHeight="1" thickTop="1" thickBot="1" x14ac:dyDescent="0.3">
      <c r="B453" s="76"/>
      <c r="C453" s="72">
        <v>9900004467</v>
      </c>
      <c r="D453" s="125">
        <f t="shared" si="69"/>
        <v>4467</v>
      </c>
      <c r="E453" s="193" t="s">
        <v>124</v>
      </c>
      <c r="F453" s="193" t="s">
        <v>86</v>
      </c>
      <c r="G453" s="294">
        <v>1</v>
      </c>
      <c r="H453" s="285">
        <f t="shared" ca="1" si="86"/>
        <v>0</v>
      </c>
      <c r="I453" s="194">
        <f t="shared" ca="1" si="87"/>
        <v>0</v>
      </c>
      <c r="J453" s="69">
        <f>SUMIF(Data!$H$2:$H$10178,$C453,Data!$D$2:$D$10178)</f>
        <v>0</v>
      </c>
      <c r="K453" s="69">
        <f>SUMIF(Data!$H$2:$H$10178,$C453,Data!$J$2:$J$10178)</f>
        <v>0</v>
      </c>
      <c r="L453" s="69">
        <f>SUMIF(Data!$K$2:$K$10178,$C453,Data!$M$2:$M$10178)</f>
        <v>0</v>
      </c>
      <c r="M453" s="69">
        <f>SUMIF(Data!$N$2:$N$10178,$C453,Data!$P$2:$P$10178)</f>
        <v>0</v>
      </c>
      <c r="N453" s="69">
        <f ca="1">SUMIF(Data!$Q$2:$R$10178,$C453,Data!$S$2:$S$10178)</f>
        <v>0</v>
      </c>
      <c r="O453" s="69">
        <f ca="1">SUMIF(Data!$T$2:$U$10178,$C453,Data!$V$2:$V$10178)</f>
        <v>0</v>
      </c>
      <c r="P453" s="69">
        <f>SUMIF(Data!$W$2:$W$10178,$C453,Data!$Y$2:$Y$10178)</f>
        <v>0</v>
      </c>
      <c r="Q453" s="69"/>
      <c r="R453" s="73"/>
      <c r="S453" s="119"/>
      <c r="T453" s="76"/>
      <c r="U453" s="142"/>
      <c r="V453" s="73"/>
      <c r="W453" s="73"/>
      <c r="X453" s="73"/>
      <c r="Y453" s="74"/>
      <c r="Z453" s="76"/>
    </row>
    <row r="454" spans="2:26" s="71" customFormat="1" ht="15.95" hidden="1" customHeight="1" thickTop="1" thickBot="1" x14ac:dyDescent="0.3">
      <c r="B454" s="76"/>
      <c r="C454" s="72">
        <v>9900004468</v>
      </c>
      <c r="D454" s="125">
        <f t="shared" si="69"/>
        <v>4468</v>
      </c>
      <c r="E454" s="193" t="s">
        <v>124</v>
      </c>
      <c r="F454" s="193" t="s">
        <v>86</v>
      </c>
      <c r="G454" s="294">
        <v>4.55</v>
      </c>
      <c r="H454" s="285">
        <f t="shared" ca="1" si="86"/>
        <v>0</v>
      </c>
      <c r="I454" s="194">
        <f t="shared" ca="1" si="87"/>
        <v>0</v>
      </c>
      <c r="J454" s="69">
        <f>SUMIF(Data!$H$2:$H$10178,$C454,Data!$D$2:$D$10178)</f>
        <v>0</v>
      </c>
      <c r="K454" s="69">
        <f>SUMIF(Data!$H$2:$H$10178,$C454,Data!$J$2:$J$10178)</f>
        <v>0</v>
      </c>
      <c r="L454" s="69">
        <f>SUMIF(Data!$K$2:$K$10178,$C454,Data!$M$2:$M$10178)</f>
        <v>0</v>
      </c>
      <c r="M454" s="69">
        <f>SUMIF(Data!$N$2:$N$10178,$C454,Data!$P$2:$P$10178)</f>
        <v>0</v>
      </c>
      <c r="N454" s="69">
        <f ca="1">SUMIF(Data!$Q$2:$R$10178,$C454,Data!$S$2:$S$10178)</f>
        <v>0</v>
      </c>
      <c r="O454" s="69">
        <f ca="1">SUMIF(Data!$T$2:$U$10178,$C454,Data!$V$2:$V$10178)</f>
        <v>0</v>
      </c>
      <c r="P454" s="69">
        <f>SUMIF(Data!$W$2:$W$10178,$C454,Data!$Y$2:$Y$10178)</f>
        <v>0</v>
      </c>
      <c r="Q454" s="69"/>
      <c r="R454" s="73"/>
      <c r="S454" s="119"/>
      <c r="T454" s="76"/>
      <c r="U454" s="142"/>
      <c r="V454" s="73"/>
      <c r="W454" s="73"/>
      <c r="X454" s="73"/>
      <c r="Y454" s="74"/>
      <c r="Z454" s="76"/>
    </row>
    <row r="455" spans="2:26" s="71" customFormat="1" ht="15.95" hidden="1" customHeight="1" thickTop="1" thickBot="1" x14ac:dyDescent="0.3">
      <c r="B455" s="76"/>
      <c r="C455" s="72">
        <v>9900004469</v>
      </c>
      <c r="D455" s="125">
        <f t="shared" si="69"/>
        <v>4469</v>
      </c>
      <c r="E455" s="193" t="s">
        <v>124</v>
      </c>
      <c r="F455" s="193" t="s">
        <v>86</v>
      </c>
      <c r="G455" s="294">
        <v>6</v>
      </c>
      <c r="H455" s="285">
        <f t="shared" ca="1" si="86"/>
        <v>0</v>
      </c>
      <c r="I455" s="194">
        <f t="shared" ca="1" si="87"/>
        <v>0</v>
      </c>
      <c r="J455" s="69">
        <f>SUMIF(Data!$H$2:$H$10178,$C455,Data!$D$2:$D$10178)</f>
        <v>0</v>
      </c>
      <c r="K455" s="69">
        <f>SUMIF(Data!$H$2:$H$10178,$C455,Data!$J$2:$J$10178)</f>
        <v>0</v>
      </c>
      <c r="L455" s="69">
        <f>SUMIF(Data!$K$2:$K$10178,$C455,Data!$M$2:$M$10178)</f>
        <v>0</v>
      </c>
      <c r="M455" s="69">
        <f>SUMIF(Data!$N$2:$N$10178,$C455,Data!$P$2:$P$10178)</f>
        <v>0</v>
      </c>
      <c r="N455" s="69">
        <f ca="1">SUMIF(Data!$Q$2:$R$10178,$C455,Data!$S$2:$S$10178)</f>
        <v>0</v>
      </c>
      <c r="O455" s="69">
        <f ca="1">SUMIF(Data!$T$2:$U$10178,$C455,Data!$V$2:$V$10178)</f>
        <v>0</v>
      </c>
      <c r="P455" s="69">
        <f>SUMIF(Data!$W$2:$W$10178,$C455,Data!$Y$2:$Y$10178)</f>
        <v>0</v>
      </c>
      <c r="Q455" s="69"/>
      <c r="R455" s="73"/>
      <c r="S455" s="119"/>
      <c r="T455" s="76"/>
      <c r="U455" s="142"/>
      <c r="V455" s="73"/>
      <c r="W455" s="73"/>
      <c r="X455" s="73"/>
      <c r="Y455" s="74"/>
      <c r="Z455" s="76"/>
    </row>
    <row r="456" spans="2:26" s="71" customFormat="1" ht="15.95" hidden="1" customHeight="1" thickTop="1" thickBot="1" x14ac:dyDescent="0.3">
      <c r="B456" s="76"/>
      <c r="C456" s="72">
        <v>9900004472</v>
      </c>
      <c r="D456" s="125">
        <f t="shared" si="69"/>
        <v>4472</v>
      </c>
      <c r="E456" s="193" t="s">
        <v>124</v>
      </c>
      <c r="F456" s="193" t="s">
        <v>86</v>
      </c>
      <c r="G456" s="294">
        <v>8</v>
      </c>
      <c r="H456" s="285">
        <f t="shared" ca="1" si="86"/>
        <v>0</v>
      </c>
      <c r="I456" s="194">
        <f t="shared" ca="1" si="87"/>
        <v>0</v>
      </c>
      <c r="J456" s="69">
        <f>SUMIF(Data!$H$2:$H$10178,$C456,Data!$D$2:$D$10178)</f>
        <v>0</v>
      </c>
      <c r="K456" s="69">
        <f>SUMIF(Data!$H$2:$H$10178,$C456,Data!$J$2:$J$10178)</f>
        <v>0</v>
      </c>
      <c r="L456" s="69">
        <f>SUMIF(Data!$K$2:$K$10178,$C456,Data!$M$2:$M$10178)</f>
        <v>0</v>
      </c>
      <c r="M456" s="69">
        <f>SUMIF(Data!$N$2:$N$10178,$C456,Data!$P$2:$P$10178)</f>
        <v>0</v>
      </c>
      <c r="N456" s="69">
        <f ca="1">SUMIF(Data!$Q$2:$R$10178,$C456,Data!$S$2:$S$10178)</f>
        <v>0</v>
      </c>
      <c r="O456" s="69">
        <f ca="1">SUMIF(Data!$T$2:$U$10178,$C456,Data!$V$2:$V$10178)</f>
        <v>0</v>
      </c>
      <c r="P456" s="69">
        <f>SUMIF(Data!$W$2:$W$10178,$C456,Data!$Y$2:$Y$10178)</f>
        <v>0</v>
      </c>
      <c r="Q456" s="69"/>
      <c r="R456" s="73"/>
      <c r="S456" s="119"/>
      <c r="T456" s="76"/>
      <c r="U456" s="142"/>
      <c r="V456" s="73"/>
      <c r="W456" s="73"/>
      <c r="X456" s="73"/>
      <c r="Y456" s="74"/>
      <c r="Z456" s="76"/>
    </row>
    <row r="457" spans="2:26" s="71" customFormat="1" ht="15.95" hidden="1" customHeight="1" thickTop="1" thickBot="1" x14ac:dyDescent="0.3">
      <c r="B457" s="76"/>
      <c r="C457" s="72">
        <v>9900004473</v>
      </c>
      <c r="D457" s="125">
        <f t="shared" si="69"/>
        <v>4473</v>
      </c>
      <c r="E457" s="193" t="s">
        <v>124</v>
      </c>
      <c r="F457" s="193" t="s">
        <v>86</v>
      </c>
      <c r="G457" s="294">
        <v>8</v>
      </c>
      <c r="H457" s="285">
        <f t="shared" ca="1" si="86"/>
        <v>0</v>
      </c>
      <c r="I457" s="194">
        <f t="shared" ca="1" si="87"/>
        <v>0</v>
      </c>
      <c r="J457" s="69">
        <f>SUMIF(Data!$H$2:$H$10178,$C457,Data!$D$2:$D$10178)</f>
        <v>0</v>
      </c>
      <c r="K457" s="69">
        <f>SUMIF(Data!$H$2:$H$10178,$C457,Data!$J$2:$J$10178)</f>
        <v>0</v>
      </c>
      <c r="L457" s="69">
        <f>SUMIF(Data!$K$2:$K$10178,$C457,Data!$M$2:$M$10178)</f>
        <v>0</v>
      </c>
      <c r="M457" s="69">
        <f>SUMIF(Data!$N$2:$N$10178,$C457,Data!$P$2:$P$10178)</f>
        <v>0</v>
      </c>
      <c r="N457" s="69">
        <f ca="1">SUMIF(Data!$Q$2:$R$10178,$C457,Data!$S$2:$S$10178)</f>
        <v>0</v>
      </c>
      <c r="O457" s="69">
        <f ca="1">SUMIF(Data!$T$2:$U$10178,$C457,Data!$V$2:$V$10178)</f>
        <v>0</v>
      </c>
      <c r="P457" s="69">
        <f>SUMIF(Data!$W$2:$W$10178,$C457,Data!$Y$2:$Y$10178)</f>
        <v>0</v>
      </c>
      <c r="Q457" s="69"/>
      <c r="R457" s="73"/>
      <c r="S457" s="119"/>
      <c r="T457" s="76"/>
      <c r="U457" s="142"/>
      <c r="V457" s="73"/>
      <c r="W457" s="73"/>
      <c r="X457" s="73"/>
      <c r="Y457" s="74"/>
      <c r="Z457" s="76"/>
    </row>
    <row r="458" spans="2:26" s="71" customFormat="1" ht="15.95" hidden="1" customHeight="1" thickTop="1" thickBot="1" x14ac:dyDescent="0.3">
      <c r="B458" s="76"/>
      <c r="C458" s="72">
        <v>9900004481</v>
      </c>
      <c r="D458" s="125">
        <f t="shared" si="69"/>
        <v>4481</v>
      </c>
      <c r="E458" s="193" t="s">
        <v>103</v>
      </c>
      <c r="F458" s="193" t="s">
        <v>104</v>
      </c>
      <c r="G458" s="294">
        <v>158</v>
      </c>
      <c r="H458" s="285">
        <f t="shared" ca="1" si="86"/>
        <v>0</v>
      </c>
      <c r="I458" s="194">
        <f t="shared" ca="1" si="87"/>
        <v>0</v>
      </c>
      <c r="J458" s="69">
        <f>SUMIF(Data!$H$2:$H$10178,$C458,Data!$D$2:$D$10178)</f>
        <v>0</v>
      </c>
      <c r="K458" s="69">
        <f>SUMIF(Data!$H$2:$H$10178,$C458,Data!$J$2:$J$10178)</f>
        <v>0</v>
      </c>
      <c r="L458" s="69">
        <f>SUMIF(Data!$K$2:$K$10178,$C458,Data!$M$2:$M$10178)</f>
        <v>0</v>
      </c>
      <c r="M458" s="69">
        <f>SUMIF(Data!$N$2:$N$10178,$C458,Data!$P$2:$P$10178)</f>
        <v>0</v>
      </c>
      <c r="N458" s="69">
        <f ca="1">SUMIF(Data!$Q$2:$R$10178,$C458,Data!$S$2:$S$10178)</f>
        <v>0</v>
      </c>
      <c r="O458" s="69">
        <f ca="1">SUMIF(Data!$T$2:$U$10178,$C458,Data!$V$2:$V$10178)</f>
        <v>0</v>
      </c>
      <c r="P458" s="69">
        <f>SUMIF(Data!$W$2:$W$10178,$C458,Data!$Y$2:$Y$10178)</f>
        <v>0</v>
      </c>
      <c r="Q458" s="69"/>
      <c r="R458" s="73"/>
      <c r="S458" s="119"/>
      <c r="T458" s="76"/>
      <c r="U458" s="142"/>
      <c r="V458" s="73"/>
      <c r="W458" s="73"/>
      <c r="X458" s="73"/>
      <c r="Y458" s="74"/>
      <c r="Z458" s="76"/>
    </row>
    <row r="459" spans="2:26" s="71" customFormat="1" ht="15.95" hidden="1" customHeight="1" thickTop="1" thickBot="1" x14ac:dyDescent="0.3">
      <c r="B459" s="76"/>
      <c r="C459" s="72">
        <v>9900004485</v>
      </c>
      <c r="D459" s="125">
        <f t="shared" si="69"/>
        <v>4485</v>
      </c>
      <c r="E459" s="193" t="s">
        <v>124</v>
      </c>
      <c r="F459" s="193" t="s">
        <v>86</v>
      </c>
      <c r="G459" s="294">
        <v>5</v>
      </c>
      <c r="H459" s="285">
        <f t="shared" ca="1" si="86"/>
        <v>0</v>
      </c>
      <c r="I459" s="194">
        <f t="shared" ca="1" si="87"/>
        <v>0</v>
      </c>
      <c r="J459" s="69">
        <f>SUMIF(Data!$H$2:$H$10178,$C459,Data!$D$2:$D$10178)</f>
        <v>0</v>
      </c>
      <c r="K459" s="69">
        <f>SUMIF(Data!$H$2:$H$10178,$C459,Data!$J$2:$J$10178)</f>
        <v>0</v>
      </c>
      <c r="L459" s="69">
        <f>SUMIF(Data!$K$2:$K$10178,$C459,Data!$M$2:$M$10178)</f>
        <v>0</v>
      </c>
      <c r="M459" s="69">
        <f>SUMIF(Data!$N$2:$N$10178,$C459,Data!$P$2:$P$10178)</f>
        <v>0</v>
      </c>
      <c r="N459" s="69">
        <f ca="1">SUMIF(Data!$Q$2:$R$10178,$C459,Data!$S$2:$S$10178)</f>
        <v>0</v>
      </c>
      <c r="O459" s="69">
        <f ca="1">SUMIF(Data!$T$2:$U$10178,$C459,Data!$V$2:$V$10178)</f>
        <v>0</v>
      </c>
      <c r="P459" s="69">
        <f>SUMIF(Data!$W$2:$W$10178,$C459,Data!$Y$2:$Y$10178)</f>
        <v>0</v>
      </c>
      <c r="Q459" s="69"/>
      <c r="R459" s="73"/>
      <c r="S459" s="119"/>
      <c r="T459" s="76"/>
      <c r="U459" s="142"/>
      <c r="V459" s="73"/>
      <c r="W459" s="73"/>
      <c r="X459" s="73"/>
      <c r="Y459" s="74"/>
      <c r="Z459" s="76"/>
    </row>
    <row r="460" spans="2:26" s="71" customFormat="1" ht="15.95" hidden="1" customHeight="1" thickTop="1" thickBot="1" x14ac:dyDescent="0.3">
      <c r="B460" s="76"/>
      <c r="C460" s="72">
        <v>9900004487</v>
      </c>
      <c r="D460" s="125">
        <f t="shared" si="69"/>
        <v>4487</v>
      </c>
      <c r="E460" s="193" t="s">
        <v>165</v>
      </c>
      <c r="F460" s="193" t="s">
        <v>55</v>
      </c>
      <c r="G460" s="294">
        <v>5</v>
      </c>
      <c r="H460" s="285">
        <f t="shared" ca="1" si="86"/>
        <v>0</v>
      </c>
      <c r="I460" s="194">
        <f t="shared" ca="1" si="87"/>
        <v>0</v>
      </c>
      <c r="J460" s="69">
        <f>SUMIF(Data!$H$2:$H$10178,$C460,Data!$D$2:$D$10178)</f>
        <v>0</v>
      </c>
      <c r="K460" s="69">
        <f>SUMIF(Data!$H$2:$H$10178,$C460,Data!$J$2:$J$10178)</f>
        <v>0</v>
      </c>
      <c r="L460" s="69">
        <f>SUMIF(Data!$K$2:$K$10178,$C460,Data!$M$2:$M$10178)</f>
        <v>0</v>
      </c>
      <c r="M460" s="69">
        <f>SUMIF(Data!$N$2:$N$10178,$C460,Data!$P$2:$P$10178)</f>
        <v>0</v>
      </c>
      <c r="N460" s="69">
        <f ca="1">SUMIF(Data!$Q$2:$R$10178,$C460,Data!$S$2:$S$10178)</f>
        <v>0</v>
      </c>
      <c r="O460" s="69">
        <f ca="1">SUMIF(Data!$T$2:$U$10178,$C460,Data!$V$2:$V$10178)</f>
        <v>0</v>
      </c>
      <c r="P460" s="69">
        <f>SUMIF(Data!$W$2:$W$10178,$C460,Data!$Y$2:$Y$10178)</f>
        <v>0</v>
      </c>
      <c r="Q460" s="69"/>
      <c r="R460" s="73"/>
      <c r="S460" s="119"/>
      <c r="T460" s="76"/>
      <c r="U460" s="142"/>
      <c r="V460" s="73"/>
      <c r="W460" s="73"/>
      <c r="X460" s="73"/>
      <c r="Y460" s="74"/>
      <c r="Z460" s="76"/>
    </row>
    <row r="461" spans="2:26" s="71" customFormat="1" ht="15.95" hidden="1" customHeight="1" thickTop="1" thickBot="1" x14ac:dyDescent="0.3">
      <c r="B461" s="76"/>
      <c r="C461" s="72">
        <v>9900004490</v>
      </c>
      <c r="D461" s="125">
        <f t="shared" si="69"/>
        <v>4490</v>
      </c>
      <c r="E461" s="193" t="s">
        <v>103</v>
      </c>
      <c r="F461" s="193" t="s">
        <v>104</v>
      </c>
      <c r="G461" s="294">
        <v>229</v>
      </c>
      <c r="H461" s="285">
        <f t="shared" ca="1" si="86"/>
        <v>0</v>
      </c>
      <c r="I461" s="194">
        <f t="shared" ca="1" si="87"/>
        <v>0</v>
      </c>
      <c r="J461" s="69">
        <f>SUMIF(Data!$H$2:$H$10178,$C461,Data!$D$2:$D$10178)</f>
        <v>0</v>
      </c>
      <c r="K461" s="69">
        <f>SUMIF(Data!$H$2:$H$10178,$C461,Data!$J$2:$J$10178)</f>
        <v>0</v>
      </c>
      <c r="L461" s="69">
        <f>SUMIF(Data!$K$2:$K$10178,$C461,Data!$M$2:$M$10178)</f>
        <v>0</v>
      </c>
      <c r="M461" s="69">
        <f>SUMIF(Data!$N$2:$N$10178,$C461,Data!$P$2:$P$10178)</f>
        <v>0</v>
      </c>
      <c r="N461" s="69">
        <f ca="1">SUMIF(Data!$Q$2:$R$10178,$C461,Data!$S$2:$S$10178)</f>
        <v>0</v>
      </c>
      <c r="O461" s="69">
        <f ca="1">SUMIF(Data!$T$2:$U$10178,$C461,Data!$V$2:$V$10178)</f>
        <v>0</v>
      </c>
      <c r="P461" s="69">
        <f>SUMIF(Data!$W$2:$W$10178,$C461,Data!$Y$2:$Y$10178)</f>
        <v>0</v>
      </c>
      <c r="Q461" s="69"/>
      <c r="R461" s="73"/>
      <c r="S461" s="119"/>
      <c r="T461" s="76"/>
      <c r="U461" s="142"/>
      <c r="V461" s="73"/>
      <c r="W461" s="73"/>
      <c r="X461" s="73"/>
      <c r="Y461" s="74"/>
      <c r="Z461" s="76"/>
    </row>
    <row r="462" spans="2:26" s="71" customFormat="1" ht="15.95" hidden="1" customHeight="1" thickTop="1" thickBot="1" x14ac:dyDescent="0.3">
      <c r="B462" s="76"/>
      <c r="C462" s="72">
        <v>9900004494</v>
      </c>
      <c r="D462" s="125">
        <f t="shared" si="69"/>
        <v>4494</v>
      </c>
      <c r="E462" s="193" t="s">
        <v>124</v>
      </c>
      <c r="F462" s="193" t="s">
        <v>86</v>
      </c>
      <c r="G462" s="294">
        <v>8</v>
      </c>
      <c r="H462" s="285">
        <f t="shared" ca="1" si="86"/>
        <v>0</v>
      </c>
      <c r="I462" s="194">
        <f t="shared" ca="1" si="87"/>
        <v>0</v>
      </c>
      <c r="J462" s="69">
        <f>SUMIF(Data!$H$2:$H$10178,$C462,Data!$D$2:$D$10178)</f>
        <v>0</v>
      </c>
      <c r="K462" s="69">
        <f>SUMIF(Data!$H$2:$H$10178,$C462,Data!$J$2:$J$10178)</f>
        <v>0</v>
      </c>
      <c r="L462" s="69">
        <f>SUMIF(Data!$K$2:$K$10178,$C462,Data!$M$2:$M$10178)</f>
        <v>0</v>
      </c>
      <c r="M462" s="69">
        <f>SUMIF(Data!$N$2:$N$10178,$C462,Data!$P$2:$P$10178)</f>
        <v>0</v>
      </c>
      <c r="N462" s="69">
        <f ca="1">SUMIF(Data!$Q$2:$R$10178,$C462,Data!$S$2:$S$10178)</f>
        <v>0</v>
      </c>
      <c r="O462" s="69">
        <f ca="1">SUMIF(Data!$T$2:$U$10178,$C462,Data!$V$2:$V$10178)</f>
        <v>0</v>
      </c>
      <c r="P462" s="69">
        <f>SUMIF(Data!$W$2:$W$10178,$C462,Data!$Y$2:$Y$10178)</f>
        <v>0</v>
      </c>
      <c r="Q462" s="69"/>
      <c r="R462" s="73"/>
      <c r="S462" s="119"/>
      <c r="T462" s="76"/>
      <c r="U462" s="142"/>
      <c r="V462" s="73"/>
      <c r="W462" s="73"/>
      <c r="X462" s="73"/>
      <c r="Y462" s="74"/>
      <c r="Z462" s="76"/>
    </row>
    <row r="463" spans="2:26" s="71" customFormat="1" ht="15.95" hidden="1" customHeight="1" thickTop="1" thickBot="1" x14ac:dyDescent="0.3">
      <c r="B463" s="76"/>
      <c r="C463" s="72">
        <v>9900004495</v>
      </c>
      <c r="D463" s="125">
        <f t="shared" si="69"/>
        <v>4495</v>
      </c>
      <c r="E463" s="193" t="s">
        <v>165</v>
      </c>
      <c r="F463" s="193" t="s">
        <v>55</v>
      </c>
      <c r="G463" s="294">
        <v>35</v>
      </c>
      <c r="H463" s="285">
        <f t="shared" ca="1" si="86"/>
        <v>0</v>
      </c>
      <c r="I463" s="194">
        <f t="shared" ca="1" si="87"/>
        <v>0</v>
      </c>
      <c r="J463" s="69">
        <f>SUMIF(Data!$H$2:$H$10178,$C463,Data!$D$2:$D$10178)</f>
        <v>0</v>
      </c>
      <c r="K463" s="69">
        <f>SUMIF(Data!$H$2:$H$10178,$C463,Data!$J$2:$J$10178)</f>
        <v>0</v>
      </c>
      <c r="L463" s="69">
        <f>SUMIF(Data!$K$2:$K$10178,$C463,Data!$M$2:$M$10178)</f>
        <v>0</v>
      </c>
      <c r="M463" s="69">
        <f>SUMIF(Data!$N$2:$N$10178,$C463,Data!$P$2:$P$10178)</f>
        <v>0</v>
      </c>
      <c r="N463" s="69">
        <f ca="1">SUMIF(Data!$Q$2:$R$10178,$C463,Data!$S$2:$S$10178)</f>
        <v>0</v>
      </c>
      <c r="O463" s="69">
        <f ca="1">SUMIF(Data!$T$2:$U$10178,$C463,Data!$V$2:$V$10178)</f>
        <v>0</v>
      </c>
      <c r="P463" s="69">
        <f>SUMIF(Data!$W$2:$W$10178,$C463,Data!$Y$2:$Y$10178)</f>
        <v>0</v>
      </c>
      <c r="Q463" s="69"/>
      <c r="R463" s="73"/>
      <c r="S463" s="119"/>
      <c r="T463" s="76"/>
      <c r="U463" s="142"/>
      <c r="V463" s="73"/>
      <c r="W463" s="73"/>
      <c r="X463" s="73"/>
      <c r="Y463" s="74"/>
      <c r="Z463" s="76"/>
    </row>
    <row r="464" spans="2:26" s="71" customFormat="1" ht="15.95" hidden="1" customHeight="1" thickTop="1" thickBot="1" x14ac:dyDescent="0.3">
      <c r="B464" s="76"/>
      <c r="C464" s="72">
        <v>9900004496</v>
      </c>
      <c r="D464" s="125">
        <f t="shared" si="69"/>
        <v>4496</v>
      </c>
      <c r="E464" s="193" t="s">
        <v>124</v>
      </c>
      <c r="F464" s="193" t="s">
        <v>86</v>
      </c>
      <c r="G464" s="294">
        <v>8</v>
      </c>
      <c r="H464" s="285">
        <f t="shared" ca="1" si="86"/>
        <v>0</v>
      </c>
      <c r="I464" s="194">
        <f t="shared" ca="1" si="87"/>
        <v>0</v>
      </c>
      <c r="J464" s="69">
        <f>SUMIF(Data!$H$2:$H$10178,$C464,Data!$D$2:$D$10178)</f>
        <v>0</v>
      </c>
      <c r="K464" s="69">
        <f>SUMIF(Data!$H$2:$H$10178,$C464,Data!$J$2:$J$10178)</f>
        <v>0</v>
      </c>
      <c r="L464" s="69">
        <f>SUMIF(Data!$K$2:$K$10178,$C464,Data!$M$2:$M$10178)</f>
        <v>0</v>
      </c>
      <c r="M464" s="69">
        <f>SUMIF(Data!$N$2:$N$10178,$C464,Data!$P$2:$P$10178)</f>
        <v>0</v>
      </c>
      <c r="N464" s="69">
        <f ca="1">SUMIF(Data!$Q$2:$R$10178,$C464,Data!$S$2:$S$10178)</f>
        <v>0</v>
      </c>
      <c r="O464" s="69">
        <f ca="1">SUMIF(Data!$T$2:$U$10178,$C464,Data!$V$2:$V$10178)</f>
        <v>0</v>
      </c>
      <c r="P464" s="69">
        <f>SUMIF(Data!$W$2:$W$10178,$C464,Data!$Y$2:$Y$10178)</f>
        <v>0</v>
      </c>
      <c r="Q464" s="69"/>
      <c r="R464" s="73"/>
      <c r="S464" s="119"/>
      <c r="T464" s="76"/>
      <c r="U464" s="142"/>
      <c r="V464" s="73"/>
      <c r="W464" s="73"/>
      <c r="X464" s="73"/>
      <c r="Y464" s="74"/>
      <c r="Z464" s="76"/>
    </row>
    <row r="465" spans="2:26" s="71" customFormat="1" ht="15.95" hidden="1" customHeight="1" thickTop="1" thickBot="1" x14ac:dyDescent="0.3">
      <c r="B465" s="76"/>
      <c r="C465" s="72">
        <v>9900004497</v>
      </c>
      <c r="D465" s="125">
        <f t="shared" si="69"/>
        <v>4497</v>
      </c>
      <c r="E465" s="193" t="s">
        <v>124</v>
      </c>
      <c r="F465" s="193" t="s">
        <v>86</v>
      </c>
      <c r="G465" s="294">
        <v>8</v>
      </c>
      <c r="H465" s="285">
        <f t="shared" ca="1" si="86"/>
        <v>0</v>
      </c>
      <c r="I465" s="194">
        <f t="shared" ca="1" si="87"/>
        <v>0</v>
      </c>
      <c r="J465" s="69">
        <f>SUMIF(Data!$H$2:$H$10178,$C465,Data!$D$2:$D$10178)</f>
        <v>0</v>
      </c>
      <c r="K465" s="69">
        <f>SUMIF(Data!$H$2:$H$10178,$C465,Data!$J$2:$J$10178)</f>
        <v>0</v>
      </c>
      <c r="L465" s="69">
        <f>SUMIF(Data!$K$2:$K$10178,$C465,Data!$M$2:$M$10178)</f>
        <v>0</v>
      </c>
      <c r="M465" s="69">
        <f>SUMIF(Data!$N$2:$N$10178,$C465,Data!$P$2:$P$10178)</f>
        <v>0</v>
      </c>
      <c r="N465" s="69">
        <f ca="1">SUMIF(Data!$Q$2:$R$10178,$C465,Data!$S$2:$S$10178)</f>
        <v>0</v>
      </c>
      <c r="O465" s="69">
        <f ca="1">SUMIF(Data!$T$2:$U$10178,$C465,Data!$V$2:$V$10178)</f>
        <v>0</v>
      </c>
      <c r="P465" s="69">
        <f>SUMIF(Data!$W$2:$W$10178,$C465,Data!$Y$2:$Y$10178)</f>
        <v>0</v>
      </c>
      <c r="Q465" s="69"/>
      <c r="R465" s="73"/>
      <c r="S465" s="119"/>
      <c r="T465" s="76"/>
      <c r="U465" s="142"/>
      <c r="V465" s="73"/>
      <c r="W465" s="73"/>
      <c r="X465" s="73"/>
      <c r="Y465" s="74"/>
      <c r="Z465" s="76"/>
    </row>
    <row r="466" spans="2:26" s="71" customFormat="1" ht="15.95" hidden="1" customHeight="1" thickTop="1" thickBot="1" x14ac:dyDescent="0.3">
      <c r="B466" s="76"/>
      <c r="C466" s="72">
        <v>9900004498</v>
      </c>
      <c r="D466" s="125">
        <f t="shared" si="69"/>
        <v>4498</v>
      </c>
      <c r="E466" s="193" t="s">
        <v>124</v>
      </c>
      <c r="F466" s="193" t="s">
        <v>86</v>
      </c>
      <c r="G466" s="294">
        <v>0.2</v>
      </c>
      <c r="H466" s="285">
        <f t="shared" ca="1" si="86"/>
        <v>0</v>
      </c>
      <c r="I466" s="194">
        <f t="shared" ca="1" si="87"/>
        <v>0</v>
      </c>
      <c r="J466" s="69">
        <f>SUMIF(Data!$H$2:$H$10178,$C466,Data!$D$2:$D$10178)</f>
        <v>0</v>
      </c>
      <c r="K466" s="69">
        <f>SUMIF(Data!$H$2:$H$10178,$C466,Data!$J$2:$J$10178)</f>
        <v>0</v>
      </c>
      <c r="L466" s="69">
        <f>SUMIF(Data!$K$2:$K$10178,$C466,Data!$M$2:$M$10178)</f>
        <v>0</v>
      </c>
      <c r="M466" s="69">
        <f>SUMIF(Data!$N$2:$N$10178,$C466,Data!$P$2:$P$10178)</f>
        <v>0</v>
      </c>
      <c r="N466" s="69">
        <f ca="1">SUMIF(Data!$Q$2:$R$10178,$C466,Data!$S$2:$S$10178)</f>
        <v>0</v>
      </c>
      <c r="O466" s="69">
        <f ca="1">SUMIF(Data!$T$2:$U$10178,$C466,Data!$V$2:$V$10178)</f>
        <v>0</v>
      </c>
      <c r="P466" s="69">
        <f>SUMIF(Data!$W$2:$W$10178,$C466,Data!$Y$2:$Y$10178)</f>
        <v>0</v>
      </c>
      <c r="Q466" s="69"/>
      <c r="R466" s="73"/>
      <c r="S466" s="119"/>
      <c r="T466" s="76"/>
      <c r="U466" s="142"/>
      <c r="V466" s="73"/>
      <c r="W466" s="73"/>
      <c r="X466" s="73"/>
      <c r="Y466" s="74"/>
      <c r="Z466" s="76"/>
    </row>
    <row r="467" spans="2:26" s="71" customFormat="1" ht="15.95" hidden="1" customHeight="1" thickTop="1" thickBot="1" x14ac:dyDescent="0.3">
      <c r="B467" s="76"/>
      <c r="C467" s="72">
        <v>9900004499</v>
      </c>
      <c r="D467" s="125">
        <f t="shared" si="69"/>
        <v>4499</v>
      </c>
      <c r="E467" s="193" t="s">
        <v>103</v>
      </c>
      <c r="F467" s="193" t="s">
        <v>104</v>
      </c>
      <c r="G467" s="294">
        <v>105</v>
      </c>
      <c r="H467" s="285">
        <f t="shared" ca="1" si="86"/>
        <v>0</v>
      </c>
      <c r="I467" s="194">
        <f t="shared" ca="1" si="87"/>
        <v>0</v>
      </c>
      <c r="J467" s="69">
        <f>SUMIF(Data!$H$2:$H$10178,$C467,Data!$D$2:$D$10178)</f>
        <v>0</v>
      </c>
      <c r="K467" s="69">
        <f>SUMIF(Data!$H$2:$H$10178,$C467,Data!$J$2:$J$10178)</f>
        <v>0</v>
      </c>
      <c r="L467" s="69">
        <f>SUMIF(Data!$K$2:$K$10178,$C467,Data!$M$2:$M$10178)</f>
        <v>0</v>
      </c>
      <c r="M467" s="69">
        <f>SUMIF(Data!$N$2:$N$10178,$C467,Data!$P$2:$P$10178)</f>
        <v>0</v>
      </c>
      <c r="N467" s="69">
        <f ca="1">SUMIF(Data!$Q$2:$R$10178,$C467,Data!$S$2:$S$10178)</f>
        <v>0</v>
      </c>
      <c r="O467" s="69">
        <f ca="1">SUMIF(Data!$T$2:$U$10178,$C467,Data!$V$2:$V$10178)</f>
        <v>0</v>
      </c>
      <c r="P467" s="69">
        <f>SUMIF(Data!$W$2:$W$10178,$C467,Data!$Y$2:$Y$10178)</f>
        <v>0</v>
      </c>
      <c r="Q467" s="69"/>
      <c r="R467" s="73"/>
      <c r="S467" s="119"/>
      <c r="T467" s="76"/>
      <c r="U467" s="142"/>
      <c r="V467" s="73"/>
      <c r="W467" s="73"/>
      <c r="X467" s="73"/>
      <c r="Y467" s="74"/>
      <c r="Z467" s="76"/>
    </row>
    <row r="468" spans="2:26" s="71" customFormat="1" ht="15.95" hidden="1" customHeight="1" thickTop="1" thickBot="1" x14ac:dyDescent="0.3">
      <c r="B468" s="76"/>
      <c r="C468" s="72">
        <v>9900004512</v>
      </c>
      <c r="D468" s="125">
        <f t="shared" si="69"/>
        <v>4512</v>
      </c>
      <c r="E468" s="193" t="s">
        <v>103</v>
      </c>
      <c r="F468" s="193" t="s">
        <v>104</v>
      </c>
      <c r="G468" s="294">
        <v>136</v>
      </c>
      <c r="H468" s="285">
        <f t="shared" ca="1" si="86"/>
        <v>0</v>
      </c>
      <c r="I468" s="194">
        <f t="shared" ca="1" si="87"/>
        <v>0</v>
      </c>
      <c r="J468" s="69">
        <f>SUMIF(Data!$H$2:$H$10178,$C468,Data!$D$2:$D$10178)</f>
        <v>0</v>
      </c>
      <c r="K468" s="69">
        <f>SUMIF(Data!$H$2:$H$10178,$C468,Data!$J$2:$J$10178)</f>
        <v>0</v>
      </c>
      <c r="L468" s="69">
        <f>SUMIF(Data!$K$2:$K$10178,$C468,Data!$M$2:$M$10178)</f>
        <v>0</v>
      </c>
      <c r="M468" s="69">
        <f>SUMIF(Data!$N$2:$N$10178,$C468,Data!$P$2:$P$10178)</f>
        <v>0</v>
      </c>
      <c r="N468" s="69">
        <f ca="1">SUMIF(Data!$Q$2:$R$10178,$C468,Data!$S$2:$S$10178)</f>
        <v>0</v>
      </c>
      <c r="O468" s="69">
        <f ca="1">SUMIF(Data!$T$2:$U$10178,$C468,Data!$V$2:$V$10178)</f>
        <v>0</v>
      </c>
      <c r="P468" s="69">
        <f>SUMIF(Data!$W$2:$W$10178,$C468,Data!$Y$2:$Y$10178)</f>
        <v>0</v>
      </c>
      <c r="Q468" s="69"/>
      <c r="R468" s="73"/>
      <c r="S468" s="119"/>
      <c r="T468" s="76"/>
      <c r="U468" s="142"/>
      <c r="V468" s="73"/>
      <c r="W468" s="73"/>
      <c r="X468" s="73"/>
      <c r="Y468" s="74"/>
      <c r="Z468" s="76"/>
    </row>
    <row r="469" spans="2:26" s="71" customFormat="1" ht="15.95" hidden="1" customHeight="1" thickTop="1" thickBot="1" x14ac:dyDescent="0.3">
      <c r="B469" s="76"/>
      <c r="C469" s="72">
        <v>9900004514</v>
      </c>
      <c r="D469" s="125">
        <f t="shared" si="69"/>
        <v>4514</v>
      </c>
      <c r="E469" s="193" t="s">
        <v>103</v>
      </c>
      <c r="F469" s="193" t="s">
        <v>104</v>
      </c>
      <c r="G469" s="294">
        <v>544.29999999999995</v>
      </c>
      <c r="H469" s="285">
        <f t="shared" ca="1" si="86"/>
        <v>0</v>
      </c>
      <c r="I469" s="194">
        <f t="shared" ca="1" si="87"/>
        <v>0</v>
      </c>
      <c r="J469" s="69">
        <f>SUMIF(Data!$H$2:$H$10178,$C469,Data!$D$2:$D$10178)</f>
        <v>0</v>
      </c>
      <c r="K469" s="69">
        <f>SUMIF(Data!$H$2:$H$10178,$C469,Data!$J$2:$J$10178)</f>
        <v>0</v>
      </c>
      <c r="L469" s="69">
        <f>SUMIF(Data!$K$2:$K$10178,$C469,Data!$M$2:$M$10178)</f>
        <v>0</v>
      </c>
      <c r="M469" s="69">
        <f>SUMIF(Data!$N$2:$N$10178,$C469,Data!$P$2:$P$10178)</f>
        <v>0</v>
      </c>
      <c r="N469" s="69">
        <f ca="1">SUMIF(Data!$Q$2:$R$10178,$C469,Data!$S$2:$S$10178)</f>
        <v>0</v>
      </c>
      <c r="O469" s="69">
        <f ca="1">SUMIF(Data!$T$2:$U$10178,$C469,Data!$V$2:$V$10178)</f>
        <v>0</v>
      </c>
      <c r="P469" s="69">
        <f>SUMIF(Data!$W$2:$W$10178,$C469,Data!$Y$2:$Y$10178)</f>
        <v>0</v>
      </c>
      <c r="Q469" s="69"/>
      <c r="R469" s="73"/>
      <c r="S469" s="119"/>
      <c r="T469" s="76"/>
      <c r="U469" s="142"/>
      <c r="V469" s="73"/>
      <c r="W469" s="73"/>
      <c r="X469" s="73"/>
      <c r="Y469" s="74"/>
      <c r="Z469" s="76"/>
    </row>
    <row r="470" spans="2:26" s="71" customFormat="1" ht="15.95" hidden="1" customHeight="1" thickTop="1" thickBot="1" x14ac:dyDescent="0.3">
      <c r="B470" s="76"/>
      <c r="C470" s="72">
        <v>9900004520</v>
      </c>
      <c r="D470" s="125">
        <f t="shared" si="69"/>
        <v>4520</v>
      </c>
      <c r="E470" s="193" t="s">
        <v>103</v>
      </c>
      <c r="F470" s="193" t="s">
        <v>104</v>
      </c>
      <c r="G470" s="294">
        <v>122</v>
      </c>
      <c r="H470" s="285">
        <f t="shared" ca="1" si="86"/>
        <v>0</v>
      </c>
      <c r="I470" s="194">
        <f t="shared" ca="1" si="87"/>
        <v>0</v>
      </c>
      <c r="J470" s="69">
        <f>SUMIF(Data!$H$2:$H$10178,$C470,Data!$D$2:$D$10178)</f>
        <v>0</v>
      </c>
      <c r="K470" s="69">
        <f>SUMIF(Data!$H$2:$H$10178,$C470,Data!$J$2:$J$10178)</f>
        <v>0</v>
      </c>
      <c r="L470" s="69">
        <f>SUMIF(Data!$K$2:$K$10178,$C470,Data!$M$2:$M$10178)</f>
        <v>0</v>
      </c>
      <c r="M470" s="69">
        <f>SUMIF(Data!$N$2:$N$10178,$C470,Data!$P$2:$P$10178)</f>
        <v>0</v>
      </c>
      <c r="N470" s="69">
        <f ca="1">SUMIF(Data!$Q$2:$R$10178,$C470,Data!$S$2:$S$10178)</f>
        <v>0</v>
      </c>
      <c r="O470" s="69">
        <f ca="1">SUMIF(Data!$T$2:$U$10178,$C470,Data!$V$2:$V$10178)</f>
        <v>0</v>
      </c>
      <c r="P470" s="69">
        <f>SUMIF(Data!$W$2:$W$10178,$C470,Data!$Y$2:$Y$10178)</f>
        <v>0</v>
      </c>
      <c r="Q470" s="69"/>
      <c r="R470" s="73"/>
      <c r="S470" s="119"/>
      <c r="T470" s="76"/>
      <c r="U470" s="142"/>
      <c r="V470" s="73"/>
      <c r="W470" s="73"/>
      <c r="X470" s="73"/>
      <c r="Y470" s="74"/>
      <c r="Z470" s="76"/>
    </row>
    <row r="471" spans="2:26" s="71" customFormat="1" ht="15.95" hidden="1" customHeight="1" thickTop="1" thickBot="1" x14ac:dyDescent="0.3">
      <c r="B471" s="76"/>
      <c r="C471" s="72">
        <v>9900004521</v>
      </c>
      <c r="D471" s="125">
        <f t="shared" si="69"/>
        <v>4521</v>
      </c>
      <c r="E471" s="193" t="s">
        <v>107</v>
      </c>
      <c r="F471" s="193" t="s">
        <v>104</v>
      </c>
      <c r="G471" s="294">
        <v>7.71</v>
      </c>
      <c r="H471" s="285">
        <f t="shared" ca="1" si="86"/>
        <v>0</v>
      </c>
      <c r="I471" s="194">
        <f t="shared" ca="1" si="87"/>
        <v>0</v>
      </c>
      <c r="J471" s="69">
        <f>SUMIF(Data!$H$2:$H$10178,$C471,Data!$D$2:$D$10178)</f>
        <v>0</v>
      </c>
      <c r="K471" s="69">
        <f>SUMIF(Data!$H$2:$H$10178,$C471,Data!$J$2:$J$10178)</f>
        <v>0</v>
      </c>
      <c r="L471" s="69">
        <f>SUMIF(Data!$K$2:$K$10178,$C471,Data!$M$2:$M$10178)</f>
        <v>0</v>
      </c>
      <c r="M471" s="69">
        <f>SUMIF(Data!$N$2:$N$10178,$C471,Data!$P$2:$P$10178)</f>
        <v>0</v>
      </c>
      <c r="N471" s="69">
        <f ca="1">SUMIF(Data!$Q$2:$R$10178,$C471,Data!$S$2:$S$10178)</f>
        <v>0</v>
      </c>
      <c r="O471" s="69">
        <f ca="1">SUMIF(Data!$T$2:$U$10178,$C471,Data!$V$2:$V$10178)</f>
        <v>0</v>
      </c>
      <c r="P471" s="69">
        <f>SUMIF(Data!$W$2:$W$10178,$C471,Data!$Y$2:$Y$10178)</f>
        <v>0</v>
      </c>
      <c r="Q471" s="69"/>
      <c r="R471" s="73"/>
      <c r="S471" s="119"/>
      <c r="T471" s="76"/>
      <c r="U471" s="142"/>
      <c r="V471" s="73"/>
      <c r="W471" s="73"/>
      <c r="X471" s="73"/>
      <c r="Y471" s="74"/>
      <c r="Z471" s="76"/>
    </row>
    <row r="472" spans="2:26" s="71" customFormat="1" ht="15.95" hidden="1" customHeight="1" thickTop="1" thickBot="1" x14ac:dyDescent="0.3">
      <c r="B472" s="76"/>
      <c r="C472" s="72">
        <v>9900004932</v>
      </c>
      <c r="D472" s="125">
        <f t="shared" si="69"/>
        <v>4932</v>
      </c>
      <c r="E472" s="193" t="s">
        <v>198</v>
      </c>
      <c r="F472" s="193" t="s">
        <v>55</v>
      </c>
      <c r="G472" s="294">
        <v>4</v>
      </c>
      <c r="H472" s="285">
        <f t="shared" ca="1" si="86"/>
        <v>0</v>
      </c>
      <c r="I472" s="194">
        <f t="shared" ca="1" si="87"/>
        <v>0</v>
      </c>
      <c r="J472" s="69">
        <f>SUMIF(Data!$H$2:$H$10178,$C472,Data!$D$2:$D$10178)</f>
        <v>0</v>
      </c>
      <c r="K472" s="69">
        <f>SUMIF(Data!$H$2:$H$10178,$C472,Data!$J$2:$J$10178)</f>
        <v>0</v>
      </c>
      <c r="L472" s="69">
        <f>SUMIF(Data!$K$2:$K$10178,$C472,Data!$M$2:$M$10178)</f>
        <v>0</v>
      </c>
      <c r="M472" s="69">
        <f>SUMIF(Data!$N$2:$N$10178,$C472,Data!$P$2:$P$10178)</f>
        <v>0</v>
      </c>
      <c r="N472" s="69">
        <f ca="1">SUMIF(Data!$Q$2:$R$10178,$C472,Data!$S$2:$S$10178)</f>
        <v>0</v>
      </c>
      <c r="O472" s="69">
        <f ca="1">SUMIF(Data!$T$2:$U$10178,$C472,Data!$V$2:$V$10178)</f>
        <v>0</v>
      </c>
      <c r="P472" s="69">
        <f>SUMIF(Data!$W$2:$W$10178,$C472,Data!$Y$2:$Y$10178)</f>
        <v>0</v>
      </c>
      <c r="Q472" s="69"/>
      <c r="R472" s="73"/>
      <c r="S472" s="119"/>
      <c r="T472" s="76"/>
      <c r="U472" s="142"/>
      <c r="V472" s="73"/>
      <c r="W472" s="73"/>
      <c r="X472" s="73"/>
      <c r="Y472" s="74"/>
      <c r="Z472" s="76"/>
    </row>
    <row r="473" spans="2:26" s="71" customFormat="1" ht="15.95" hidden="1" customHeight="1" thickTop="1" thickBot="1" x14ac:dyDescent="0.3">
      <c r="B473" s="76"/>
      <c r="C473" s="72">
        <v>9900004935</v>
      </c>
      <c r="D473" s="125">
        <f t="shared" si="69"/>
        <v>4935</v>
      </c>
      <c r="E473" s="193" t="s">
        <v>124</v>
      </c>
      <c r="F473" s="193" t="s">
        <v>86</v>
      </c>
      <c r="G473" s="294">
        <v>2</v>
      </c>
      <c r="H473" s="285">
        <f t="shared" ca="1" si="86"/>
        <v>0</v>
      </c>
      <c r="I473" s="194">
        <f t="shared" ca="1" si="87"/>
        <v>0</v>
      </c>
      <c r="J473" s="69">
        <f>SUMIF(Data!$H$2:$H$10178,$C473,Data!$D$2:$D$10178)</f>
        <v>0</v>
      </c>
      <c r="K473" s="69">
        <f>SUMIF(Data!$H$2:$H$10178,$C473,Data!$J$2:$J$10178)</f>
        <v>0</v>
      </c>
      <c r="L473" s="69">
        <f>SUMIF(Data!$K$2:$K$10178,$C473,Data!$M$2:$M$10178)</f>
        <v>0</v>
      </c>
      <c r="M473" s="69">
        <f>SUMIF(Data!$N$2:$N$10178,$C473,Data!$P$2:$P$10178)</f>
        <v>0</v>
      </c>
      <c r="N473" s="69">
        <f ca="1">SUMIF(Data!$Q$2:$R$10178,$C473,Data!$S$2:$S$10178)</f>
        <v>0</v>
      </c>
      <c r="O473" s="69">
        <f ca="1">SUMIF(Data!$T$2:$U$10178,$C473,Data!$V$2:$V$10178)</f>
        <v>0</v>
      </c>
      <c r="P473" s="69">
        <f>SUMIF(Data!$W$2:$W$10178,$C473,Data!$Y$2:$Y$10178)</f>
        <v>0</v>
      </c>
      <c r="Q473" s="69"/>
      <c r="R473" s="73"/>
      <c r="S473" s="119"/>
      <c r="T473" s="76"/>
      <c r="U473" s="142"/>
      <c r="V473" s="73"/>
      <c r="W473" s="73"/>
      <c r="X473" s="73"/>
      <c r="Y473" s="74"/>
      <c r="Z473" s="76"/>
    </row>
    <row r="474" spans="2:26" s="71" customFormat="1" ht="15.95" hidden="1" customHeight="1" thickTop="1" thickBot="1" x14ac:dyDescent="0.3">
      <c r="B474" s="76"/>
      <c r="C474" s="72">
        <v>9900004936</v>
      </c>
      <c r="D474" s="125">
        <f t="shared" ref="D474" si="94">C474-9900000000</f>
        <v>4936</v>
      </c>
      <c r="E474" s="193" t="s">
        <v>124</v>
      </c>
      <c r="F474" s="193" t="s">
        <v>86</v>
      </c>
      <c r="G474" s="294">
        <v>2</v>
      </c>
      <c r="H474" s="285">
        <f t="shared" ref="H474" ca="1" si="95">G474*I474</f>
        <v>0</v>
      </c>
      <c r="I474" s="194">
        <f t="shared" ref="I474" ca="1" si="96">SUM(J474:P474)</f>
        <v>0</v>
      </c>
      <c r="J474" s="69">
        <f>SUMIF(Data!$H$2:$H$10178,$C474,Data!$D$2:$D$10178)</f>
        <v>0</v>
      </c>
      <c r="K474" s="69">
        <f>SUMIF(Data!$H$2:$H$10178,$C474,Data!$J$2:$J$10178)</f>
        <v>0</v>
      </c>
      <c r="L474" s="69">
        <f>SUMIF(Data!$K$2:$K$10178,$C474,Data!$M$2:$M$10178)</f>
        <v>0</v>
      </c>
      <c r="M474" s="69">
        <f>SUMIF(Data!$N$2:$N$10178,$C474,Data!$P$2:$P$10178)</f>
        <v>0</v>
      </c>
      <c r="N474" s="69">
        <f ca="1">SUMIF(Data!$Q$2:$R$10178,$C474,Data!$S$2:$S$10178)</f>
        <v>0</v>
      </c>
      <c r="O474" s="69">
        <f ca="1">SUMIF(Data!$T$2:$U$10178,$C474,Data!$V$2:$V$10178)</f>
        <v>0</v>
      </c>
      <c r="P474" s="69">
        <f>SUMIF(Data!$W$2:$W$10178,$C474,Data!$Y$2:$Y$10178)</f>
        <v>0</v>
      </c>
      <c r="Q474" s="69"/>
      <c r="R474" s="73"/>
      <c r="S474" s="119"/>
      <c r="T474" s="76"/>
      <c r="U474" s="142"/>
      <c r="V474" s="73"/>
      <c r="W474" s="73"/>
      <c r="X474" s="73"/>
      <c r="Y474" s="74"/>
      <c r="Z474" s="76"/>
    </row>
    <row r="475" spans="2:26" s="71" customFormat="1" ht="15.95" hidden="1" customHeight="1" thickTop="1" thickBot="1" x14ac:dyDescent="0.3">
      <c r="B475" s="76"/>
      <c r="C475" s="72">
        <v>9900004946</v>
      </c>
      <c r="D475" s="125">
        <f t="shared" si="69"/>
        <v>4946</v>
      </c>
      <c r="E475" s="193" t="s">
        <v>124</v>
      </c>
      <c r="F475" s="193" t="s">
        <v>86</v>
      </c>
      <c r="G475" s="294">
        <v>1</v>
      </c>
      <c r="H475" s="285">
        <f t="shared" ca="1" si="86"/>
        <v>0</v>
      </c>
      <c r="I475" s="194">
        <f t="shared" ca="1" si="87"/>
        <v>0</v>
      </c>
      <c r="J475" s="69">
        <f>SUMIF(Data!$H$2:$H$10178,$C475,Data!$D$2:$D$10178)</f>
        <v>0</v>
      </c>
      <c r="K475" s="69">
        <f>SUMIF(Data!$H$2:$H$10178,$C475,Data!$J$2:$J$10178)</f>
        <v>0</v>
      </c>
      <c r="L475" s="69">
        <f>SUMIF(Data!$K$2:$K$10178,$C475,Data!$M$2:$M$10178)</f>
        <v>0</v>
      </c>
      <c r="M475" s="69">
        <f>SUMIF(Data!$N$2:$N$10178,$C475,Data!$P$2:$P$10178)</f>
        <v>0</v>
      </c>
      <c r="N475" s="69">
        <f ca="1">SUMIF(Data!$Q$2:$R$10178,$C475,Data!$S$2:$S$10178)</f>
        <v>0</v>
      </c>
      <c r="O475" s="69">
        <f ca="1">SUMIF(Data!$T$2:$U$10178,$C475,Data!$V$2:$V$10178)</f>
        <v>0</v>
      </c>
      <c r="P475" s="69">
        <f>SUMIF(Data!$W$2:$W$10178,$C475,Data!$Y$2:$Y$10178)</f>
        <v>0</v>
      </c>
      <c r="Q475" s="69"/>
      <c r="R475" s="73"/>
      <c r="S475" s="119"/>
      <c r="T475" s="76"/>
      <c r="U475" s="142"/>
      <c r="V475" s="73"/>
      <c r="W475" s="73"/>
      <c r="X475" s="73"/>
      <c r="Y475" s="74"/>
      <c r="Z475" s="76"/>
    </row>
    <row r="476" spans="2:26" s="71" customFormat="1" ht="15.95" hidden="1" customHeight="1" thickTop="1" thickBot="1" x14ac:dyDescent="0.3">
      <c r="B476" s="76"/>
      <c r="C476" s="72">
        <v>9900004947</v>
      </c>
      <c r="D476" s="125">
        <f t="shared" si="69"/>
        <v>4947</v>
      </c>
      <c r="E476" s="193" t="s">
        <v>124</v>
      </c>
      <c r="F476" s="193" t="s">
        <v>86</v>
      </c>
      <c r="G476" s="294">
        <v>3.5</v>
      </c>
      <c r="H476" s="285">
        <f t="shared" ca="1" si="86"/>
        <v>0</v>
      </c>
      <c r="I476" s="194">
        <f t="shared" ca="1" si="87"/>
        <v>0</v>
      </c>
      <c r="J476" s="69">
        <f>SUMIF(Data!$H$2:$H$10178,$C476,Data!$D$2:$D$10178)</f>
        <v>0</v>
      </c>
      <c r="K476" s="69">
        <f>SUMIF(Data!$H$2:$H$10178,$C476,Data!$J$2:$J$10178)</f>
        <v>0</v>
      </c>
      <c r="L476" s="69">
        <f>SUMIF(Data!$K$2:$K$10178,$C476,Data!$M$2:$M$10178)</f>
        <v>0</v>
      </c>
      <c r="M476" s="69">
        <f>SUMIF(Data!$N$2:$N$10178,$C476,Data!$P$2:$P$10178)</f>
        <v>0</v>
      </c>
      <c r="N476" s="69">
        <f ca="1">SUMIF(Data!$Q$2:$R$10178,$C476,Data!$S$2:$S$10178)</f>
        <v>0</v>
      </c>
      <c r="O476" s="69">
        <f ca="1">SUMIF(Data!$T$2:$U$10178,$C476,Data!$V$2:$V$10178)</f>
        <v>0</v>
      </c>
      <c r="P476" s="69">
        <f>SUMIF(Data!$W$2:$W$10178,$C476,Data!$Y$2:$Y$10178)</f>
        <v>0</v>
      </c>
      <c r="Q476" s="69"/>
      <c r="R476" s="73"/>
      <c r="S476" s="119"/>
      <c r="T476" s="76"/>
      <c r="U476" s="142"/>
      <c r="V476" s="73"/>
      <c r="W476" s="73"/>
      <c r="X476" s="73"/>
      <c r="Y476" s="74"/>
      <c r="Z476" s="76"/>
    </row>
    <row r="477" spans="2:26" s="71" customFormat="1" ht="15.95" hidden="1" customHeight="1" thickTop="1" thickBot="1" x14ac:dyDescent="0.3">
      <c r="B477" s="76"/>
      <c r="C477" s="72">
        <v>9900004948</v>
      </c>
      <c r="D477" s="125">
        <f t="shared" si="69"/>
        <v>4948</v>
      </c>
      <c r="E477" s="193" t="s">
        <v>124</v>
      </c>
      <c r="F477" s="193" t="s">
        <v>86</v>
      </c>
      <c r="G477" s="294">
        <v>5.45</v>
      </c>
      <c r="H477" s="285">
        <f t="shared" ca="1" si="86"/>
        <v>0</v>
      </c>
      <c r="I477" s="194">
        <f t="shared" ca="1" si="87"/>
        <v>0</v>
      </c>
      <c r="J477" s="69">
        <f>SUMIF(Data!$H$2:$H$10178,$C477,Data!$D$2:$D$10178)</f>
        <v>0</v>
      </c>
      <c r="K477" s="69">
        <f>SUMIF(Data!$H$2:$H$10178,$C477,Data!$J$2:$J$10178)</f>
        <v>0</v>
      </c>
      <c r="L477" s="69">
        <f>SUMIF(Data!$K$2:$K$10178,$C477,Data!$M$2:$M$10178)</f>
        <v>0</v>
      </c>
      <c r="M477" s="69">
        <f>SUMIF(Data!$N$2:$N$10178,$C477,Data!$P$2:$P$10178)</f>
        <v>0</v>
      </c>
      <c r="N477" s="69">
        <f ca="1">SUMIF(Data!$Q$2:$R$10178,$C477,Data!$S$2:$S$10178)</f>
        <v>0</v>
      </c>
      <c r="O477" s="69">
        <f ca="1">SUMIF(Data!$T$2:$U$10178,$C477,Data!$V$2:$V$10178)</f>
        <v>0</v>
      </c>
      <c r="P477" s="69">
        <f>SUMIF(Data!$W$2:$W$10178,$C477,Data!$Y$2:$Y$10178)</f>
        <v>0</v>
      </c>
      <c r="Q477" s="69"/>
      <c r="R477" s="73"/>
      <c r="S477" s="119"/>
      <c r="T477" s="76"/>
      <c r="U477" s="142"/>
      <c r="V477" s="73"/>
      <c r="W477" s="73"/>
      <c r="X477" s="73"/>
      <c r="Y477" s="74"/>
      <c r="Z477" s="76"/>
    </row>
    <row r="478" spans="2:26" s="71" customFormat="1" ht="15.95" hidden="1" customHeight="1" thickTop="1" thickBot="1" x14ac:dyDescent="0.3">
      <c r="B478" s="76"/>
      <c r="C478" s="72">
        <v>9900004974</v>
      </c>
      <c r="D478" s="125">
        <f t="shared" si="69"/>
        <v>4974</v>
      </c>
      <c r="E478" s="193" t="s">
        <v>103</v>
      </c>
      <c r="F478" s="193" t="s">
        <v>104</v>
      </c>
      <c r="G478" s="294">
        <v>40</v>
      </c>
      <c r="H478" s="285">
        <f t="shared" ca="1" si="86"/>
        <v>0</v>
      </c>
      <c r="I478" s="194">
        <f t="shared" ca="1" si="87"/>
        <v>0</v>
      </c>
      <c r="J478" s="69">
        <f>SUMIF(Data!$H$2:$H$10178,$C478,Data!$D$2:$D$10178)</f>
        <v>0</v>
      </c>
      <c r="K478" s="69">
        <f>SUMIF(Data!$H$2:$H$10178,$C478,Data!$J$2:$J$10178)</f>
        <v>0</v>
      </c>
      <c r="L478" s="69">
        <f>SUMIF(Data!$K$2:$K$10178,$C478,Data!$M$2:$M$10178)</f>
        <v>0</v>
      </c>
      <c r="M478" s="69">
        <f>SUMIF(Data!$N$2:$N$10178,$C478,Data!$P$2:$P$10178)</f>
        <v>0</v>
      </c>
      <c r="N478" s="69">
        <f ca="1">SUMIF(Data!$Q$2:$R$10178,$C478,Data!$S$2:$S$10178)</f>
        <v>0</v>
      </c>
      <c r="O478" s="69">
        <f ca="1">SUMIF(Data!$T$2:$U$10178,$C478,Data!$V$2:$V$10178)</f>
        <v>0</v>
      </c>
      <c r="P478" s="69">
        <f>SUMIF(Data!$W$2:$W$10178,$C478,Data!$Y$2:$Y$10178)</f>
        <v>0</v>
      </c>
      <c r="Q478" s="69"/>
      <c r="R478" s="73"/>
      <c r="S478" s="119"/>
      <c r="T478" s="76"/>
      <c r="U478" s="142"/>
      <c r="V478" s="73"/>
      <c r="W478" s="73"/>
      <c r="X478" s="73"/>
      <c r="Y478" s="74"/>
      <c r="Z478" s="76"/>
    </row>
    <row r="479" spans="2:26" s="71" customFormat="1" ht="15.95" hidden="1" customHeight="1" thickTop="1" thickBot="1" x14ac:dyDescent="0.3">
      <c r="B479" s="76"/>
      <c r="C479" s="72">
        <v>9900004977</v>
      </c>
      <c r="D479" s="125">
        <f t="shared" si="69"/>
        <v>4977</v>
      </c>
      <c r="E479" s="193" t="s">
        <v>124</v>
      </c>
      <c r="F479" s="193" t="s">
        <v>86</v>
      </c>
      <c r="G479" s="294">
        <v>11.5</v>
      </c>
      <c r="H479" s="285">
        <f t="shared" ca="1" si="86"/>
        <v>0</v>
      </c>
      <c r="I479" s="194">
        <f t="shared" ca="1" si="87"/>
        <v>0</v>
      </c>
      <c r="J479" s="69">
        <f>SUMIF(Data!$H$2:$H$10178,$C479,Data!$D$2:$D$10178)</f>
        <v>0</v>
      </c>
      <c r="K479" s="69">
        <f>SUMIF(Data!$H$2:$H$10178,$C479,Data!$J$2:$J$10178)</f>
        <v>0</v>
      </c>
      <c r="L479" s="69">
        <f>SUMIF(Data!$K$2:$K$10178,$C479,Data!$M$2:$M$10178)</f>
        <v>0</v>
      </c>
      <c r="M479" s="69">
        <f>SUMIF(Data!$N$2:$N$10178,$C479,Data!$P$2:$P$10178)</f>
        <v>0</v>
      </c>
      <c r="N479" s="69">
        <f ca="1">SUMIF(Data!$Q$2:$R$10178,$C479,Data!$S$2:$S$10178)</f>
        <v>0</v>
      </c>
      <c r="O479" s="69">
        <f ca="1">SUMIF(Data!$T$2:$U$10178,$C479,Data!$V$2:$V$10178)</f>
        <v>0</v>
      </c>
      <c r="P479" s="69">
        <f>SUMIF(Data!$W$2:$W$10178,$C479,Data!$Y$2:$Y$10178)</f>
        <v>0</v>
      </c>
      <c r="Q479" s="69"/>
      <c r="R479" s="73"/>
      <c r="S479" s="119"/>
      <c r="T479" s="76"/>
      <c r="U479" s="142"/>
      <c r="V479" s="73"/>
      <c r="W479" s="73"/>
      <c r="X479" s="73"/>
      <c r="Y479" s="74"/>
      <c r="Z479" s="76"/>
    </row>
    <row r="480" spans="2:26" s="71" customFormat="1" ht="15.95" hidden="1" customHeight="1" thickTop="1" thickBot="1" x14ac:dyDescent="0.3">
      <c r="B480" s="76"/>
      <c r="C480" s="72">
        <v>9900004978</v>
      </c>
      <c r="D480" s="125">
        <f t="shared" ref="D480" si="97">C480-9900000000</f>
        <v>4978</v>
      </c>
      <c r="E480" s="193" t="s">
        <v>124</v>
      </c>
      <c r="F480" s="193" t="s">
        <v>86</v>
      </c>
      <c r="G480" s="294">
        <v>11.5</v>
      </c>
      <c r="H480" s="285">
        <f t="shared" ref="H480" ca="1" si="98">G480*I480</f>
        <v>0</v>
      </c>
      <c r="I480" s="194">
        <f t="shared" ref="I480" ca="1" si="99">SUM(J480:P480)</f>
        <v>0</v>
      </c>
      <c r="J480" s="69">
        <f>SUMIF(Data!$H$2:$H$10178,$C480,Data!$D$2:$D$10178)</f>
        <v>0</v>
      </c>
      <c r="K480" s="69">
        <f>SUMIF(Data!$H$2:$H$10178,$C480,Data!$J$2:$J$10178)</f>
        <v>0</v>
      </c>
      <c r="L480" s="69">
        <f>SUMIF(Data!$K$2:$K$10178,$C480,Data!$M$2:$M$10178)</f>
        <v>0</v>
      </c>
      <c r="M480" s="69">
        <f>SUMIF(Data!$N$2:$N$10178,$C480,Data!$P$2:$P$10178)</f>
        <v>0</v>
      </c>
      <c r="N480" s="69">
        <f ca="1">SUMIF(Data!$Q$2:$R$10178,$C480,Data!$S$2:$S$10178)</f>
        <v>0</v>
      </c>
      <c r="O480" s="69">
        <f ca="1">SUMIF(Data!$T$2:$U$10178,$C480,Data!$V$2:$V$10178)</f>
        <v>0</v>
      </c>
      <c r="P480" s="69">
        <f>SUMIF(Data!$W$2:$W$10178,$C480,Data!$Y$2:$Y$10178)</f>
        <v>0</v>
      </c>
      <c r="Q480" s="69"/>
      <c r="R480" s="73"/>
      <c r="S480" s="119"/>
      <c r="T480" s="76"/>
      <c r="U480" s="142"/>
      <c r="V480" s="73"/>
      <c r="W480" s="73"/>
      <c r="X480" s="73"/>
      <c r="Y480" s="74"/>
      <c r="Z480" s="76"/>
    </row>
    <row r="481" spans="2:26" s="71" customFormat="1" ht="15.95" hidden="1" customHeight="1" thickTop="1" thickBot="1" x14ac:dyDescent="0.3">
      <c r="B481" s="76"/>
      <c r="C481" s="72">
        <v>9900004980</v>
      </c>
      <c r="D481" s="125">
        <f t="shared" si="69"/>
        <v>4980</v>
      </c>
      <c r="E481" s="193" t="s">
        <v>127</v>
      </c>
      <c r="F481" s="193" t="s">
        <v>86</v>
      </c>
      <c r="G481" s="294">
        <v>1.25</v>
      </c>
      <c r="H481" s="285">
        <f t="shared" ca="1" si="86"/>
        <v>0</v>
      </c>
      <c r="I481" s="194">
        <f t="shared" ca="1" si="87"/>
        <v>0</v>
      </c>
      <c r="J481" s="69">
        <f>SUMIF(Data!$H$2:$H$10178,$C481,Data!$D$2:$D$10178)</f>
        <v>0</v>
      </c>
      <c r="K481" s="69">
        <f>SUMIF(Data!$H$2:$H$10178,$C481,Data!$J$2:$J$10178)</f>
        <v>0</v>
      </c>
      <c r="L481" s="69">
        <f>SUMIF(Data!$K$2:$K$10178,$C481,Data!$M$2:$M$10178)</f>
        <v>0</v>
      </c>
      <c r="M481" s="69">
        <f>SUMIF(Data!$N$2:$N$10178,$C481,Data!$P$2:$P$10178)</f>
        <v>0</v>
      </c>
      <c r="N481" s="69">
        <f ca="1">SUMIF(Data!$Q$2:$R$10178,$C481,Data!$S$2:$S$10178)</f>
        <v>0</v>
      </c>
      <c r="O481" s="69">
        <f ca="1">SUMIF(Data!$T$2:$U$10178,$C481,Data!$V$2:$V$10178)</f>
        <v>0</v>
      </c>
      <c r="P481" s="69">
        <f>SUMIF(Data!$W$2:$W$10178,$C481,Data!$Y$2:$Y$10178)</f>
        <v>0</v>
      </c>
      <c r="Q481" s="69"/>
      <c r="R481" s="73"/>
      <c r="S481" s="119"/>
      <c r="T481" s="76"/>
      <c r="U481" s="142"/>
      <c r="V481" s="73"/>
      <c r="W481" s="73"/>
      <c r="X481" s="73"/>
      <c r="Y481" s="74"/>
      <c r="Z481" s="76"/>
    </row>
    <row r="482" spans="2:26" s="71" customFormat="1" ht="15.95" hidden="1" customHeight="1" thickTop="1" thickBot="1" x14ac:dyDescent="0.3">
      <c r="B482" s="76"/>
      <c r="C482" s="72">
        <v>9900004981</v>
      </c>
      <c r="D482" s="125">
        <f t="shared" si="69"/>
        <v>4981</v>
      </c>
      <c r="E482" s="193" t="s">
        <v>135</v>
      </c>
      <c r="F482" s="193" t="s">
        <v>86</v>
      </c>
      <c r="G482" s="294">
        <v>0.36</v>
      </c>
      <c r="H482" s="285">
        <f t="shared" ca="1" si="86"/>
        <v>0</v>
      </c>
      <c r="I482" s="194">
        <f t="shared" ca="1" si="87"/>
        <v>0</v>
      </c>
      <c r="J482" s="69">
        <f>SUMIF(Data!$H$2:$H$10178,$C482,Data!$D$2:$D$10178)</f>
        <v>0</v>
      </c>
      <c r="K482" s="69">
        <f>SUMIF(Data!$H$2:$H$10178,$C482,Data!$J$2:$J$10178)</f>
        <v>0</v>
      </c>
      <c r="L482" s="69">
        <f>SUMIF(Data!$K$2:$K$10178,$C482,Data!$M$2:$M$10178)</f>
        <v>0</v>
      </c>
      <c r="M482" s="69">
        <f>SUMIF(Data!$N$2:$N$10178,$C482,Data!$P$2:$P$10178)</f>
        <v>0</v>
      </c>
      <c r="N482" s="69">
        <f ca="1">SUMIF(Data!$Q$2:$R$10178,$C482,Data!$S$2:$S$10178)</f>
        <v>0</v>
      </c>
      <c r="O482" s="69">
        <f ca="1">SUMIF(Data!$T$2:$U$10178,$C482,Data!$V$2:$V$10178)</f>
        <v>0</v>
      </c>
      <c r="P482" s="69">
        <f>SUMIF(Data!$W$2:$W$10178,$C482,Data!$Y$2:$Y$10178)</f>
        <v>0</v>
      </c>
      <c r="Q482" s="69"/>
      <c r="R482" s="73"/>
      <c r="S482" s="119"/>
      <c r="T482" s="76"/>
      <c r="U482" s="142"/>
      <c r="V482" s="73"/>
      <c r="W482" s="73"/>
      <c r="X482" s="73"/>
      <c r="Y482" s="74"/>
      <c r="Z482" s="76"/>
    </row>
    <row r="483" spans="2:26" s="71" customFormat="1" ht="15.95" hidden="1" customHeight="1" thickTop="1" thickBot="1" x14ac:dyDescent="0.3">
      <c r="B483" s="76"/>
      <c r="C483" s="72">
        <v>9900004982</v>
      </c>
      <c r="D483" s="125">
        <f t="shared" si="69"/>
        <v>4982</v>
      </c>
      <c r="E483" s="193" t="s">
        <v>127</v>
      </c>
      <c r="F483" s="193" t="s">
        <v>86</v>
      </c>
      <c r="G483" s="294">
        <v>2.0499999999999998</v>
      </c>
      <c r="H483" s="285">
        <f t="shared" ca="1" si="86"/>
        <v>0</v>
      </c>
      <c r="I483" s="194">
        <f t="shared" ca="1" si="87"/>
        <v>0</v>
      </c>
      <c r="J483" s="69">
        <f>SUMIF(Data!$H$2:$H$10178,$C483,Data!$D$2:$D$10178)</f>
        <v>0</v>
      </c>
      <c r="K483" s="69">
        <f>SUMIF(Data!$H$2:$H$10178,$C483,Data!$J$2:$J$10178)</f>
        <v>0</v>
      </c>
      <c r="L483" s="69">
        <f>SUMIF(Data!$K$2:$K$10178,$C483,Data!$M$2:$M$10178)</f>
        <v>0</v>
      </c>
      <c r="M483" s="69">
        <f>SUMIF(Data!$N$2:$N$10178,$C483,Data!$P$2:$P$10178)</f>
        <v>0</v>
      </c>
      <c r="N483" s="69">
        <f ca="1">SUMIF(Data!$Q$2:$R$10178,$C483,Data!$S$2:$S$10178)</f>
        <v>0</v>
      </c>
      <c r="O483" s="69">
        <f ca="1">SUMIF(Data!$T$2:$U$10178,$C483,Data!$V$2:$V$10178)</f>
        <v>0</v>
      </c>
      <c r="P483" s="69">
        <f>SUMIF(Data!$W$2:$W$10178,$C483,Data!$Y$2:$Y$10178)</f>
        <v>0</v>
      </c>
      <c r="Q483" s="69"/>
      <c r="R483" s="73"/>
      <c r="S483" s="119"/>
      <c r="T483" s="76"/>
      <c r="U483" s="142"/>
      <c r="V483" s="73"/>
      <c r="W483" s="73"/>
      <c r="X483" s="73"/>
      <c r="Y483" s="74"/>
      <c r="Z483" s="76"/>
    </row>
    <row r="484" spans="2:26" s="71" customFormat="1" ht="15.95" hidden="1" customHeight="1" thickTop="1" thickBot="1" x14ac:dyDescent="0.3">
      <c r="B484" s="76"/>
      <c r="C484" s="72">
        <v>9900004983</v>
      </c>
      <c r="D484" s="125">
        <f t="shared" si="69"/>
        <v>4983</v>
      </c>
      <c r="E484" s="193" t="s">
        <v>135</v>
      </c>
      <c r="F484" s="193" t="s">
        <v>86</v>
      </c>
      <c r="G484" s="294">
        <v>0.84</v>
      </c>
      <c r="H484" s="285">
        <f t="shared" ca="1" si="86"/>
        <v>0</v>
      </c>
      <c r="I484" s="194">
        <f t="shared" ca="1" si="87"/>
        <v>0</v>
      </c>
      <c r="J484" s="69">
        <f>SUMIF(Data!$H$2:$H$10178,$C484,Data!$D$2:$D$10178)</f>
        <v>0</v>
      </c>
      <c r="K484" s="69">
        <f>SUMIF(Data!$H$2:$H$10178,$C484,Data!$J$2:$J$10178)</f>
        <v>0</v>
      </c>
      <c r="L484" s="69">
        <f>SUMIF(Data!$K$2:$K$10178,$C484,Data!$M$2:$M$10178)</f>
        <v>0</v>
      </c>
      <c r="M484" s="69">
        <f>SUMIF(Data!$N$2:$N$10178,$C484,Data!$P$2:$P$10178)</f>
        <v>0</v>
      </c>
      <c r="N484" s="69">
        <f ca="1">SUMIF(Data!$Q$2:$R$10178,$C484,Data!$S$2:$S$10178)</f>
        <v>0</v>
      </c>
      <c r="O484" s="69">
        <f ca="1">SUMIF(Data!$T$2:$U$10178,$C484,Data!$V$2:$V$10178)</f>
        <v>0</v>
      </c>
      <c r="P484" s="69">
        <f>SUMIF(Data!$W$2:$W$10178,$C484,Data!$Y$2:$Y$10178)</f>
        <v>0</v>
      </c>
      <c r="Q484" s="69"/>
      <c r="R484" s="73"/>
      <c r="S484" s="119"/>
      <c r="T484" s="76"/>
      <c r="U484" s="142"/>
      <c r="V484" s="73"/>
      <c r="W484" s="73"/>
      <c r="X484" s="73"/>
      <c r="Y484" s="74"/>
      <c r="Z484" s="76"/>
    </row>
    <row r="485" spans="2:26" s="71" customFormat="1" ht="15.95" hidden="1" customHeight="1" thickTop="1" thickBot="1" x14ac:dyDescent="0.3">
      <c r="B485" s="76"/>
      <c r="C485" s="72">
        <v>9900004984</v>
      </c>
      <c r="D485" s="125">
        <f t="shared" si="69"/>
        <v>4984</v>
      </c>
      <c r="E485" s="193" t="s">
        <v>127</v>
      </c>
      <c r="F485" s="193" t="s">
        <v>86</v>
      </c>
      <c r="G485" s="294">
        <v>0.46</v>
      </c>
      <c r="H485" s="285">
        <f t="shared" ca="1" si="86"/>
        <v>0</v>
      </c>
      <c r="I485" s="194">
        <f t="shared" ca="1" si="87"/>
        <v>0</v>
      </c>
      <c r="J485" s="69">
        <f>SUMIF(Data!$H$2:$H$10178,$C485,Data!$D$2:$D$10178)</f>
        <v>0</v>
      </c>
      <c r="K485" s="69">
        <f>SUMIF(Data!$H$2:$H$10178,$C485,Data!$J$2:$J$10178)</f>
        <v>0</v>
      </c>
      <c r="L485" s="69">
        <f>SUMIF(Data!$K$2:$K$10178,$C485,Data!$M$2:$M$10178)</f>
        <v>0</v>
      </c>
      <c r="M485" s="69">
        <f>SUMIF(Data!$N$2:$N$10178,$C485,Data!$P$2:$P$10178)</f>
        <v>0</v>
      </c>
      <c r="N485" s="69">
        <f ca="1">SUMIF(Data!$Q$2:$R$10178,$C485,Data!$S$2:$S$10178)</f>
        <v>0</v>
      </c>
      <c r="O485" s="69">
        <f ca="1">SUMIF(Data!$T$2:$U$10178,$C485,Data!$V$2:$V$10178)</f>
        <v>0</v>
      </c>
      <c r="P485" s="69">
        <f>SUMIF(Data!$W$2:$W$10178,$C485,Data!$Y$2:$Y$10178)</f>
        <v>0</v>
      </c>
      <c r="Q485" s="69"/>
      <c r="R485" s="73"/>
      <c r="S485" s="119"/>
      <c r="T485" s="76"/>
      <c r="U485" s="142"/>
      <c r="V485" s="73"/>
      <c r="W485" s="73"/>
      <c r="X485" s="73"/>
      <c r="Y485" s="74"/>
      <c r="Z485" s="76"/>
    </row>
    <row r="486" spans="2:26" s="71" customFormat="1" ht="15.95" hidden="1" customHeight="1" thickTop="1" thickBot="1" x14ac:dyDescent="0.3">
      <c r="B486" s="76"/>
      <c r="C486" s="72">
        <v>9900004985</v>
      </c>
      <c r="D486" s="125">
        <f t="shared" si="69"/>
        <v>4985</v>
      </c>
      <c r="E486" s="193" t="s">
        <v>127</v>
      </c>
      <c r="F486" s="193" t="s">
        <v>86</v>
      </c>
      <c r="G486" s="294">
        <v>0.78</v>
      </c>
      <c r="H486" s="285">
        <f t="shared" ca="1" si="86"/>
        <v>0</v>
      </c>
      <c r="I486" s="194">
        <f t="shared" ca="1" si="87"/>
        <v>0</v>
      </c>
      <c r="J486" s="69">
        <f>SUMIF(Data!$H$2:$H$10178,$C486,Data!$D$2:$D$10178)</f>
        <v>0</v>
      </c>
      <c r="K486" s="69">
        <f>SUMIF(Data!$H$2:$H$10178,$C486,Data!$J$2:$J$10178)</f>
        <v>0</v>
      </c>
      <c r="L486" s="69">
        <f>SUMIF(Data!$K$2:$K$10178,$C486,Data!$M$2:$M$10178)</f>
        <v>0</v>
      </c>
      <c r="M486" s="69">
        <f>SUMIF(Data!$N$2:$N$10178,$C486,Data!$P$2:$P$10178)</f>
        <v>0</v>
      </c>
      <c r="N486" s="69">
        <f ca="1">SUMIF(Data!$Q$2:$R$10178,$C486,Data!$S$2:$S$10178)</f>
        <v>0</v>
      </c>
      <c r="O486" s="69">
        <f ca="1">SUMIF(Data!$T$2:$U$10178,$C486,Data!$V$2:$V$10178)</f>
        <v>0</v>
      </c>
      <c r="P486" s="69">
        <f>SUMIF(Data!$W$2:$W$10178,$C486,Data!$Y$2:$Y$10178)</f>
        <v>0</v>
      </c>
      <c r="Q486" s="69"/>
      <c r="R486" s="73"/>
      <c r="S486" s="119"/>
      <c r="T486" s="76"/>
      <c r="U486" s="142"/>
      <c r="V486" s="73"/>
      <c r="W486" s="73"/>
      <c r="X486" s="73"/>
      <c r="Y486" s="74"/>
      <c r="Z486" s="76"/>
    </row>
    <row r="487" spans="2:26" s="71" customFormat="1" ht="15.95" hidden="1" customHeight="1" thickTop="1" thickBot="1" x14ac:dyDescent="0.3">
      <c r="B487" s="76"/>
      <c r="C487" s="72">
        <v>9900004986</v>
      </c>
      <c r="D487" s="125">
        <f t="shared" si="69"/>
        <v>4986</v>
      </c>
      <c r="E487" s="193" t="s">
        <v>127</v>
      </c>
      <c r="F487" s="193" t="s">
        <v>86</v>
      </c>
      <c r="G487" s="294">
        <v>0.25</v>
      </c>
      <c r="H487" s="285">
        <f t="shared" ca="1" si="86"/>
        <v>0</v>
      </c>
      <c r="I487" s="194">
        <f t="shared" ca="1" si="87"/>
        <v>0</v>
      </c>
      <c r="J487" s="69">
        <f>SUMIF(Data!$H$2:$H$10178,$C487,Data!$D$2:$D$10178)</f>
        <v>0</v>
      </c>
      <c r="K487" s="69">
        <f>SUMIF(Data!$H$2:$H$10178,$C487,Data!$J$2:$J$10178)</f>
        <v>0</v>
      </c>
      <c r="L487" s="69">
        <f>SUMIF(Data!$K$2:$K$10178,$C487,Data!$M$2:$M$10178)</f>
        <v>0</v>
      </c>
      <c r="M487" s="69">
        <f>SUMIF(Data!$N$2:$N$10178,$C487,Data!$P$2:$P$10178)</f>
        <v>0</v>
      </c>
      <c r="N487" s="69">
        <f ca="1">SUMIF(Data!$Q$2:$R$10178,$C487,Data!$S$2:$S$10178)</f>
        <v>0</v>
      </c>
      <c r="O487" s="69">
        <f ca="1">SUMIF(Data!$T$2:$U$10178,$C487,Data!$V$2:$V$10178)</f>
        <v>0</v>
      </c>
      <c r="P487" s="69">
        <f>SUMIF(Data!$W$2:$W$10178,$C487,Data!$Y$2:$Y$10178)</f>
        <v>0</v>
      </c>
      <c r="Q487" s="69"/>
      <c r="R487" s="73"/>
      <c r="S487" s="119"/>
      <c r="T487" s="76"/>
      <c r="U487" s="142"/>
      <c r="V487" s="73"/>
      <c r="W487" s="73"/>
      <c r="X487" s="73"/>
      <c r="Y487" s="74"/>
      <c r="Z487" s="76"/>
    </row>
    <row r="488" spans="2:26" s="71" customFormat="1" ht="15.95" hidden="1" customHeight="1" thickTop="1" thickBot="1" x14ac:dyDescent="0.3">
      <c r="B488" s="76"/>
      <c r="C488" s="72">
        <v>9900005022</v>
      </c>
      <c r="D488" s="125">
        <f t="shared" si="69"/>
        <v>5022</v>
      </c>
      <c r="E488" s="193" t="s">
        <v>124</v>
      </c>
      <c r="F488" s="193" t="s">
        <v>86</v>
      </c>
      <c r="G488" s="294">
        <v>0.3</v>
      </c>
      <c r="H488" s="285">
        <f t="shared" ca="1" si="86"/>
        <v>0</v>
      </c>
      <c r="I488" s="194">
        <f t="shared" ca="1" si="87"/>
        <v>0</v>
      </c>
      <c r="J488" s="69">
        <f>SUMIF(Data!$H$2:$H$10178,$C488,Data!$D$2:$D$10178)</f>
        <v>0</v>
      </c>
      <c r="K488" s="69">
        <f>SUMIF(Data!$H$2:$H$10178,$C488,Data!$J$2:$J$10178)</f>
        <v>0</v>
      </c>
      <c r="L488" s="69">
        <f>SUMIF(Data!$K$2:$K$10178,$C488,Data!$M$2:$M$10178)</f>
        <v>0</v>
      </c>
      <c r="M488" s="69">
        <f>SUMIF(Data!$N$2:$N$10178,$C488,Data!$P$2:$P$10178)</f>
        <v>0</v>
      </c>
      <c r="N488" s="69">
        <f ca="1">SUMIF(Data!$Q$2:$R$10178,$C488,Data!$S$2:$S$10178)</f>
        <v>0</v>
      </c>
      <c r="O488" s="69">
        <f ca="1">SUMIF(Data!$T$2:$U$10178,$C488,Data!$V$2:$V$10178)</f>
        <v>0</v>
      </c>
      <c r="P488" s="69">
        <f>SUMIF(Data!$W$2:$W$10178,$C488,Data!$Y$2:$Y$10178)</f>
        <v>0</v>
      </c>
      <c r="Q488" s="69"/>
      <c r="R488" s="73"/>
      <c r="S488" s="119"/>
      <c r="T488" s="76"/>
      <c r="U488" s="142"/>
      <c r="V488" s="73"/>
      <c r="W488" s="73"/>
      <c r="X488" s="73"/>
      <c r="Y488" s="74"/>
      <c r="Z488" s="76"/>
    </row>
    <row r="489" spans="2:26" s="71" customFormat="1" ht="15.95" hidden="1" customHeight="1" thickTop="1" thickBot="1" x14ac:dyDescent="0.3">
      <c r="B489" s="76"/>
      <c r="C489" s="72">
        <v>9900005101</v>
      </c>
      <c r="D489" s="125">
        <f t="shared" si="69"/>
        <v>5101</v>
      </c>
      <c r="E489" s="193" t="s">
        <v>103</v>
      </c>
      <c r="F489" s="193" t="s">
        <v>104</v>
      </c>
      <c r="G489" s="294">
        <v>383</v>
      </c>
      <c r="H489" s="285">
        <f t="shared" ref="H489" ca="1" si="100">G489*I489</f>
        <v>0</v>
      </c>
      <c r="I489" s="194">
        <f t="shared" ref="I489" ca="1" si="101">SUM(J489:P489)</f>
        <v>0</v>
      </c>
      <c r="J489" s="69">
        <f>SUMIF(Data!$H$2:$H$10178,$C489,Data!$D$2:$D$10178)</f>
        <v>0</v>
      </c>
      <c r="K489" s="69">
        <f>SUMIF(Data!$H$2:$H$10178,$C489,Data!$J$2:$J$10178)</f>
        <v>0</v>
      </c>
      <c r="L489" s="69">
        <f>SUMIF(Data!$K$2:$K$10178,$C489,Data!$M$2:$M$10178)</f>
        <v>0</v>
      </c>
      <c r="M489" s="69">
        <f>SUMIF(Data!$N$2:$N$10178,$C489,Data!$P$2:$P$10178)</f>
        <v>0</v>
      </c>
      <c r="N489" s="69">
        <f ca="1">SUMIF(Data!$Q$2:$R$10178,$C489,Data!$S$2:$S$10178)</f>
        <v>0</v>
      </c>
      <c r="O489" s="69">
        <f ca="1">SUMIF(Data!$T$2:$U$10178,$C489,Data!$V$2:$V$10178)</f>
        <v>0</v>
      </c>
      <c r="P489" s="69">
        <f>SUMIF(Data!$W$2:$W$10178,$C489,Data!$Y$2:$Y$10178)</f>
        <v>0</v>
      </c>
      <c r="Q489" s="69"/>
      <c r="R489" s="73"/>
      <c r="S489" s="119"/>
      <c r="T489" s="76"/>
      <c r="U489" s="142"/>
      <c r="V489" s="73"/>
      <c r="W489" s="73"/>
      <c r="X489" s="73"/>
      <c r="Y489" s="74"/>
      <c r="Z489" s="76"/>
    </row>
    <row r="490" spans="2:26" s="71" customFormat="1" ht="15.95" hidden="1" customHeight="1" thickTop="1" thickBot="1" x14ac:dyDescent="0.3">
      <c r="B490" s="76"/>
      <c r="C490" s="72">
        <v>9900005719</v>
      </c>
      <c r="D490" s="125">
        <f t="shared" si="69"/>
        <v>5719</v>
      </c>
      <c r="E490" s="193" t="s">
        <v>124</v>
      </c>
      <c r="F490" s="193" t="s">
        <v>86</v>
      </c>
      <c r="G490" s="294">
        <v>1</v>
      </c>
      <c r="H490" s="285">
        <f t="shared" ca="1" si="86"/>
        <v>0</v>
      </c>
      <c r="I490" s="194">
        <f t="shared" ca="1" si="87"/>
        <v>0</v>
      </c>
      <c r="J490" s="69">
        <f>SUMIF(Data!$H$2:$H$10178,$C490,Data!$D$2:$D$10178)</f>
        <v>0</v>
      </c>
      <c r="K490" s="69">
        <f>SUMIF(Data!$H$2:$H$10178,$C490,Data!$J$2:$J$10178)</f>
        <v>0</v>
      </c>
      <c r="L490" s="69">
        <f>SUMIF(Data!$K$2:$K$10178,$C490,Data!$M$2:$M$10178)</f>
        <v>0</v>
      </c>
      <c r="M490" s="69">
        <f>SUMIF(Data!$N$2:$N$10178,$C490,Data!$P$2:$P$10178)</f>
        <v>0</v>
      </c>
      <c r="N490" s="69">
        <f ca="1">SUMIF(Data!$Q$2:$R$10178,$C490,Data!$S$2:$S$10178)</f>
        <v>0</v>
      </c>
      <c r="O490" s="69">
        <f ca="1">SUMIF(Data!$T$2:$U$10178,$C490,Data!$V$2:$V$10178)</f>
        <v>0</v>
      </c>
      <c r="P490" s="69">
        <f>SUMIF(Data!$W$2:$W$10178,$C490,Data!$Y$2:$Y$10178)</f>
        <v>0</v>
      </c>
      <c r="Q490" s="69"/>
      <c r="R490" s="73"/>
      <c r="S490" s="119"/>
      <c r="T490" s="76"/>
      <c r="U490" s="142"/>
      <c r="V490" s="73"/>
      <c r="W490" s="73"/>
      <c r="X490" s="73"/>
      <c r="Y490" s="74"/>
      <c r="Z490" s="76"/>
    </row>
    <row r="491" spans="2:26" s="71" customFormat="1" ht="15.95" hidden="1" customHeight="1" thickTop="1" thickBot="1" x14ac:dyDescent="0.3">
      <c r="B491" s="76"/>
      <c r="C491" s="72">
        <v>9900006000</v>
      </c>
      <c r="D491" s="125">
        <f t="shared" si="69"/>
        <v>6000</v>
      </c>
      <c r="E491" s="193" t="s">
        <v>103</v>
      </c>
      <c r="F491" s="193" t="s">
        <v>104</v>
      </c>
      <c r="G491" s="294">
        <v>130</v>
      </c>
      <c r="H491" s="285">
        <f t="shared" ca="1" si="86"/>
        <v>0</v>
      </c>
      <c r="I491" s="194">
        <f t="shared" ca="1" si="87"/>
        <v>0</v>
      </c>
      <c r="J491" s="69">
        <f>SUMIF(Data!$H$2:$H$10178,$C491,Data!$D$2:$D$10178)</f>
        <v>0</v>
      </c>
      <c r="K491" s="69">
        <f>SUMIF(Data!$H$2:$H$10178,$C491,Data!$J$2:$J$10178)</f>
        <v>0</v>
      </c>
      <c r="L491" s="69">
        <f>SUMIF(Data!$K$2:$K$10178,$C491,Data!$M$2:$M$10178)</f>
        <v>0</v>
      </c>
      <c r="M491" s="69">
        <f>SUMIF(Data!$N$2:$N$10178,$C491,Data!$P$2:$P$10178)</f>
        <v>0</v>
      </c>
      <c r="N491" s="69">
        <f ca="1">SUMIF(Data!$Q$2:$R$10178,$C491,Data!$S$2:$S$10178)</f>
        <v>0</v>
      </c>
      <c r="O491" s="69">
        <f ca="1">SUMIF(Data!$T$2:$U$10178,$C491,Data!$V$2:$V$10178)</f>
        <v>0</v>
      </c>
      <c r="P491" s="69">
        <f>SUMIF(Data!$W$2:$W$10178,$C491,Data!$Y$2:$Y$10178)</f>
        <v>0</v>
      </c>
      <c r="Q491" s="69"/>
      <c r="R491" s="73"/>
      <c r="S491" s="119"/>
      <c r="T491" s="76"/>
      <c r="U491" s="142"/>
      <c r="V491" s="73"/>
      <c r="W491" s="73"/>
      <c r="X491" s="73"/>
      <c r="Y491" s="74"/>
      <c r="Z491" s="76"/>
    </row>
    <row r="492" spans="2:26" s="71" customFormat="1" ht="15.95" hidden="1" customHeight="1" thickTop="1" thickBot="1" x14ac:dyDescent="0.3">
      <c r="B492" s="76"/>
      <c r="C492" s="72">
        <v>9900006001</v>
      </c>
      <c r="D492" s="125">
        <f t="shared" ref="D492" si="102">C492-9900000000</f>
        <v>6001</v>
      </c>
      <c r="E492" s="193" t="s">
        <v>103</v>
      </c>
      <c r="F492" s="193" t="s">
        <v>104</v>
      </c>
      <c r="G492" s="294">
        <v>132</v>
      </c>
      <c r="H492" s="285">
        <f t="shared" ref="H492" ca="1" si="103">G492*I492</f>
        <v>0</v>
      </c>
      <c r="I492" s="194">
        <f t="shared" ref="I492" ca="1" si="104">SUM(J492:P492)</f>
        <v>0</v>
      </c>
      <c r="J492" s="69">
        <f>SUMIF(Data!$H$2:$H$10178,$C492,Data!$D$2:$D$10178)</f>
        <v>0</v>
      </c>
      <c r="K492" s="69">
        <f>SUMIF(Data!$H$2:$H$10178,$C492,Data!$J$2:$J$10178)</f>
        <v>0</v>
      </c>
      <c r="L492" s="69">
        <f>SUMIF(Data!$K$2:$K$10178,$C492,Data!$M$2:$M$10178)</f>
        <v>0</v>
      </c>
      <c r="M492" s="69">
        <f>SUMIF(Data!$N$2:$N$10178,$C492,Data!$P$2:$P$10178)</f>
        <v>0</v>
      </c>
      <c r="N492" s="69">
        <f ca="1">SUMIF(Data!$Q$2:$R$10178,$C492,Data!$S$2:$S$10178)</f>
        <v>0</v>
      </c>
      <c r="O492" s="69">
        <f ca="1">SUMIF(Data!$T$2:$U$10178,$C492,Data!$V$2:$V$10178)</f>
        <v>0</v>
      </c>
      <c r="P492" s="69">
        <f>SUMIF(Data!$W$2:$W$10178,$C492,Data!$Y$2:$Y$10178)</f>
        <v>0</v>
      </c>
      <c r="Q492" s="69"/>
      <c r="R492" s="73"/>
      <c r="S492" s="119"/>
      <c r="T492" s="76"/>
      <c r="U492" s="142"/>
      <c r="V492" s="73"/>
      <c r="W492" s="73"/>
      <c r="X492" s="73"/>
      <c r="Y492" s="74"/>
      <c r="Z492" s="76"/>
    </row>
    <row r="493" spans="2:26" s="71" customFormat="1" ht="15.95" hidden="1" customHeight="1" thickTop="1" thickBot="1" x14ac:dyDescent="0.3">
      <c r="B493" s="76"/>
      <c r="C493" s="72">
        <v>9900006016</v>
      </c>
      <c r="D493" s="125">
        <f t="shared" si="69"/>
        <v>6016</v>
      </c>
      <c r="E493" s="193" t="s">
        <v>165</v>
      </c>
      <c r="F493" s="193" t="s">
        <v>55</v>
      </c>
      <c r="G493" s="294">
        <v>6</v>
      </c>
      <c r="H493" s="285">
        <f t="shared" ca="1" si="86"/>
        <v>0</v>
      </c>
      <c r="I493" s="194">
        <f t="shared" ca="1" si="87"/>
        <v>0</v>
      </c>
      <c r="J493" s="69">
        <f>SUMIF(Data!$H$2:$H$10178,$C493,Data!$D$2:$D$10178)</f>
        <v>0</v>
      </c>
      <c r="K493" s="69">
        <f>SUMIF(Data!$H$2:$H$10178,$C493,Data!$J$2:$J$10178)</f>
        <v>0</v>
      </c>
      <c r="L493" s="69">
        <f>SUMIF(Data!$K$2:$K$10178,$C493,Data!$M$2:$M$10178)</f>
        <v>0</v>
      </c>
      <c r="M493" s="69">
        <f>SUMIF(Data!$N$2:$N$10178,$C493,Data!$P$2:$P$10178)</f>
        <v>0</v>
      </c>
      <c r="N493" s="69">
        <f ca="1">SUMIF(Data!$Q$2:$R$10178,$C493,Data!$S$2:$S$10178)</f>
        <v>0</v>
      </c>
      <c r="O493" s="69">
        <f ca="1">SUMIF(Data!$T$2:$U$10178,$C493,Data!$V$2:$V$10178)</f>
        <v>0</v>
      </c>
      <c r="P493" s="69">
        <f>SUMIF(Data!$W$2:$W$10178,$C493,Data!$Y$2:$Y$10178)</f>
        <v>0</v>
      </c>
      <c r="Q493" s="69"/>
      <c r="R493" s="73"/>
      <c r="S493" s="119"/>
      <c r="T493" s="76"/>
      <c r="U493" s="142"/>
      <c r="V493" s="73"/>
      <c r="W493" s="73"/>
      <c r="X493" s="73"/>
      <c r="Y493" s="74"/>
      <c r="Z493" s="76"/>
    </row>
    <row r="494" spans="2:26" s="71" customFormat="1" ht="15.95" hidden="1" customHeight="1" thickTop="1" thickBot="1" x14ac:dyDescent="0.3">
      <c r="B494" s="76"/>
      <c r="C494" s="72">
        <v>9900006017</v>
      </c>
      <c r="D494" s="125">
        <f t="shared" si="69"/>
        <v>6017</v>
      </c>
      <c r="E494" s="193" t="s">
        <v>165</v>
      </c>
      <c r="F494" s="193" t="s">
        <v>55</v>
      </c>
      <c r="G494" s="294">
        <v>3</v>
      </c>
      <c r="H494" s="285">
        <f t="shared" ca="1" si="86"/>
        <v>0</v>
      </c>
      <c r="I494" s="194">
        <f t="shared" ca="1" si="87"/>
        <v>0</v>
      </c>
      <c r="J494" s="69">
        <f>SUMIF(Data!$H$2:$H$10178,$C494,Data!$D$2:$D$10178)</f>
        <v>0</v>
      </c>
      <c r="K494" s="69">
        <f>SUMIF(Data!$H$2:$H$10178,$C494,Data!$J$2:$J$10178)</f>
        <v>0</v>
      </c>
      <c r="L494" s="69">
        <f>SUMIF(Data!$K$2:$K$10178,$C494,Data!$M$2:$M$10178)</f>
        <v>0</v>
      </c>
      <c r="M494" s="69">
        <f>SUMIF(Data!$N$2:$N$10178,$C494,Data!$P$2:$P$10178)</f>
        <v>0</v>
      </c>
      <c r="N494" s="69">
        <f ca="1">SUMIF(Data!$Q$2:$R$10178,$C494,Data!$S$2:$S$10178)</f>
        <v>0</v>
      </c>
      <c r="O494" s="69">
        <f ca="1">SUMIF(Data!$T$2:$U$10178,$C494,Data!$V$2:$V$10178)</f>
        <v>0</v>
      </c>
      <c r="P494" s="69">
        <f>SUMIF(Data!$W$2:$W$10178,$C494,Data!$Y$2:$Y$10178)</f>
        <v>0</v>
      </c>
      <c r="Q494" s="69"/>
      <c r="R494" s="73"/>
      <c r="S494" s="119"/>
      <c r="T494" s="76"/>
      <c r="U494" s="142"/>
      <c r="V494" s="73"/>
      <c r="W494" s="73"/>
      <c r="X494" s="73"/>
      <c r="Y494" s="74"/>
      <c r="Z494" s="76"/>
    </row>
    <row r="495" spans="2:26" s="71" customFormat="1" ht="15.95" hidden="1" customHeight="1" thickTop="1" thickBot="1" x14ac:dyDescent="0.3">
      <c r="B495" s="76"/>
      <c r="C495" s="72">
        <v>9900006018</v>
      </c>
      <c r="D495" s="125">
        <f t="shared" si="69"/>
        <v>6018</v>
      </c>
      <c r="E495" s="193" t="s">
        <v>124</v>
      </c>
      <c r="F495" s="193" t="s">
        <v>86</v>
      </c>
      <c r="G495" s="294">
        <v>4</v>
      </c>
      <c r="H495" s="285">
        <f t="shared" ca="1" si="86"/>
        <v>0</v>
      </c>
      <c r="I495" s="194">
        <f t="shared" ca="1" si="87"/>
        <v>0</v>
      </c>
      <c r="J495" s="69">
        <f>SUMIF(Data!$H$2:$H$10178,$C495,Data!$D$2:$D$10178)</f>
        <v>0</v>
      </c>
      <c r="K495" s="69">
        <f>SUMIF(Data!$H$2:$H$10178,$C495,Data!$J$2:$J$10178)</f>
        <v>0</v>
      </c>
      <c r="L495" s="69">
        <f>SUMIF(Data!$K$2:$K$10178,$C495,Data!$M$2:$M$10178)</f>
        <v>0</v>
      </c>
      <c r="M495" s="69">
        <f>SUMIF(Data!$N$2:$N$10178,$C495,Data!$P$2:$P$10178)</f>
        <v>0</v>
      </c>
      <c r="N495" s="69">
        <f ca="1">SUMIF(Data!$Q$2:$R$10178,$C495,Data!$S$2:$S$10178)</f>
        <v>0</v>
      </c>
      <c r="O495" s="69">
        <f ca="1">SUMIF(Data!$T$2:$U$10178,$C495,Data!$V$2:$V$10178)</f>
        <v>0</v>
      </c>
      <c r="P495" s="69">
        <f>SUMIF(Data!$W$2:$W$10178,$C495,Data!$Y$2:$Y$10178)</f>
        <v>0</v>
      </c>
      <c r="Q495" s="69"/>
      <c r="R495" s="73"/>
      <c r="S495" s="119"/>
      <c r="T495" s="76"/>
      <c r="U495" s="142"/>
      <c r="V495" s="73"/>
      <c r="W495" s="73"/>
      <c r="X495" s="73"/>
      <c r="Y495" s="74"/>
      <c r="Z495" s="76"/>
    </row>
    <row r="496" spans="2:26" s="71" customFormat="1" ht="15.95" hidden="1" customHeight="1" thickTop="1" thickBot="1" x14ac:dyDescent="0.3">
      <c r="B496" s="76"/>
      <c r="C496" s="72">
        <v>9900006019</v>
      </c>
      <c r="D496" s="125">
        <f t="shared" si="69"/>
        <v>6019</v>
      </c>
      <c r="E496" s="193" t="s">
        <v>124</v>
      </c>
      <c r="F496" s="193" t="s">
        <v>86</v>
      </c>
      <c r="G496" s="294">
        <v>4</v>
      </c>
      <c r="H496" s="285">
        <f t="shared" ca="1" si="86"/>
        <v>0</v>
      </c>
      <c r="I496" s="194">
        <f t="shared" ca="1" si="87"/>
        <v>0</v>
      </c>
      <c r="J496" s="69">
        <f>SUMIF(Data!$H$2:$H$10178,$C496,Data!$D$2:$D$10178)</f>
        <v>0</v>
      </c>
      <c r="K496" s="69">
        <f>SUMIF(Data!$H$2:$H$10178,$C496,Data!$J$2:$J$10178)</f>
        <v>0</v>
      </c>
      <c r="L496" s="69">
        <f>SUMIF(Data!$K$2:$K$10178,$C496,Data!$M$2:$M$10178)</f>
        <v>0</v>
      </c>
      <c r="M496" s="69">
        <f>SUMIF(Data!$N$2:$N$10178,$C496,Data!$P$2:$P$10178)</f>
        <v>0</v>
      </c>
      <c r="N496" s="69">
        <f ca="1">SUMIF(Data!$Q$2:$R$10178,$C496,Data!$S$2:$S$10178)</f>
        <v>0</v>
      </c>
      <c r="O496" s="69">
        <f ca="1">SUMIF(Data!$T$2:$U$10178,$C496,Data!$V$2:$V$10178)</f>
        <v>0</v>
      </c>
      <c r="P496" s="69">
        <f>SUMIF(Data!$W$2:$W$10178,$C496,Data!$Y$2:$Y$10178)</f>
        <v>0</v>
      </c>
      <c r="Q496" s="69"/>
      <c r="R496" s="73"/>
      <c r="S496" s="119"/>
      <c r="T496" s="76"/>
      <c r="U496" s="142"/>
      <c r="V496" s="73"/>
      <c r="W496" s="73"/>
      <c r="X496" s="73"/>
      <c r="Y496" s="74"/>
      <c r="Z496" s="76"/>
    </row>
    <row r="497" spans="2:26" s="71" customFormat="1" ht="15.95" hidden="1" customHeight="1" thickTop="1" thickBot="1" x14ac:dyDescent="0.3">
      <c r="B497" s="76"/>
      <c r="C497" s="72">
        <v>9900006021</v>
      </c>
      <c r="D497" s="125">
        <f t="shared" si="69"/>
        <v>6021</v>
      </c>
      <c r="E497" s="193" t="s">
        <v>112</v>
      </c>
      <c r="F497" s="193" t="s">
        <v>86</v>
      </c>
      <c r="G497" s="294">
        <v>2.8</v>
      </c>
      <c r="H497" s="285">
        <f t="shared" ca="1" si="86"/>
        <v>0</v>
      </c>
      <c r="I497" s="194">
        <f t="shared" ca="1" si="87"/>
        <v>0</v>
      </c>
      <c r="J497" s="69">
        <f>SUMIF(Data!$H$2:$H$10178,$C497,Data!$D$2:$D$10178)</f>
        <v>0</v>
      </c>
      <c r="K497" s="69">
        <f>SUMIF(Data!$H$2:$H$10178,$C497,Data!$J$2:$J$10178)</f>
        <v>0</v>
      </c>
      <c r="L497" s="69">
        <f>SUMIF(Data!$K$2:$K$10178,$C497,Data!$M$2:$M$10178)</f>
        <v>0</v>
      </c>
      <c r="M497" s="69">
        <f>SUMIF(Data!$N$2:$N$10178,$C497,Data!$P$2:$P$10178)</f>
        <v>0</v>
      </c>
      <c r="N497" s="69">
        <f ca="1">SUMIF(Data!$Q$2:$R$10178,$C497,Data!$S$2:$S$10178)</f>
        <v>0</v>
      </c>
      <c r="O497" s="69">
        <f ca="1">SUMIF(Data!$T$2:$U$10178,$C497,Data!$V$2:$V$10178)</f>
        <v>0</v>
      </c>
      <c r="P497" s="69">
        <f>SUMIF(Data!$W$2:$W$10178,$C497,Data!$Y$2:$Y$10178)</f>
        <v>0</v>
      </c>
      <c r="Q497" s="69"/>
      <c r="R497" s="73"/>
      <c r="S497" s="119"/>
      <c r="T497" s="76"/>
      <c r="U497" s="142"/>
      <c r="V497" s="73"/>
      <c r="W497" s="73"/>
      <c r="X497" s="73"/>
      <c r="Y497" s="74"/>
      <c r="Z497" s="76"/>
    </row>
    <row r="498" spans="2:26" s="71" customFormat="1" ht="15.95" hidden="1" customHeight="1" thickTop="1" thickBot="1" x14ac:dyDescent="0.3">
      <c r="B498" s="76"/>
      <c r="C498" s="72">
        <v>9900006100</v>
      </c>
      <c r="D498" s="125">
        <f t="shared" si="69"/>
        <v>6100</v>
      </c>
      <c r="E498" s="193" t="s">
        <v>199</v>
      </c>
      <c r="F498" s="193" t="s">
        <v>55</v>
      </c>
      <c r="G498" s="294">
        <v>22</v>
      </c>
      <c r="H498" s="285">
        <f t="shared" ca="1" si="86"/>
        <v>0</v>
      </c>
      <c r="I498" s="194">
        <f t="shared" ca="1" si="87"/>
        <v>0</v>
      </c>
      <c r="J498" s="69">
        <f>SUMIF(Data!$H$2:$H$10178,$C498,Data!$D$2:$D$10178)</f>
        <v>0</v>
      </c>
      <c r="K498" s="69">
        <f>SUMIF(Data!$H$2:$H$10178,$C498,Data!$J$2:$J$10178)</f>
        <v>0</v>
      </c>
      <c r="L498" s="69">
        <f>SUMIF(Data!$K$2:$K$10178,$C498,Data!$M$2:$M$10178)</f>
        <v>0</v>
      </c>
      <c r="M498" s="69">
        <f>SUMIF(Data!$N$2:$N$10178,$C498,Data!$P$2:$P$10178)</f>
        <v>0</v>
      </c>
      <c r="N498" s="69">
        <f ca="1">SUMIF(Data!$Q$2:$R$10178,$C498,Data!$S$2:$S$10178)</f>
        <v>0</v>
      </c>
      <c r="O498" s="69">
        <f ca="1">SUMIF(Data!$T$2:$U$10178,$C498,Data!$V$2:$V$10178)</f>
        <v>0</v>
      </c>
      <c r="P498" s="69">
        <f>SUMIF(Data!$W$2:$W$10178,$C498,Data!$Y$2:$Y$10178)</f>
        <v>0</v>
      </c>
      <c r="Q498" s="69"/>
      <c r="R498" s="73"/>
      <c r="S498" s="119"/>
      <c r="T498" s="76"/>
      <c r="U498" s="142"/>
      <c r="V498" s="73"/>
      <c r="W498" s="73"/>
      <c r="X498" s="73"/>
      <c r="Y498" s="74"/>
      <c r="Z498" s="76"/>
    </row>
    <row r="499" spans="2:26" s="71" customFormat="1" ht="15.95" hidden="1" customHeight="1" thickTop="1" thickBot="1" x14ac:dyDescent="0.3">
      <c r="B499" s="76"/>
      <c r="C499" s="72">
        <v>9900006101</v>
      </c>
      <c r="D499" s="125">
        <f t="shared" si="69"/>
        <v>6101</v>
      </c>
      <c r="E499" s="193" t="s">
        <v>200</v>
      </c>
      <c r="F499" s="193" t="s">
        <v>55</v>
      </c>
      <c r="G499" s="294">
        <v>10</v>
      </c>
      <c r="H499" s="285">
        <f t="shared" ca="1" si="86"/>
        <v>0</v>
      </c>
      <c r="I499" s="194">
        <f t="shared" ca="1" si="87"/>
        <v>0</v>
      </c>
      <c r="J499" s="69">
        <f>SUMIF(Data!$H$2:$H$10178,$C499,Data!$D$2:$D$10178)</f>
        <v>0</v>
      </c>
      <c r="K499" s="69">
        <f>SUMIF(Data!$H$2:$H$10178,$C499,Data!$J$2:$J$10178)</f>
        <v>0</v>
      </c>
      <c r="L499" s="69">
        <f>SUMIF(Data!$K$2:$K$10178,$C499,Data!$M$2:$M$10178)</f>
        <v>0</v>
      </c>
      <c r="M499" s="69">
        <f>SUMIF(Data!$N$2:$N$10178,$C499,Data!$P$2:$P$10178)</f>
        <v>0</v>
      </c>
      <c r="N499" s="69">
        <f ca="1">SUMIF(Data!$Q$2:$R$10178,$C499,Data!$S$2:$S$10178)</f>
        <v>0</v>
      </c>
      <c r="O499" s="69">
        <f ca="1">SUMIF(Data!$T$2:$U$10178,$C499,Data!$V$2:$V$10178)</f>
        <v>0</v>
      </c>
      <c r="P499" s="69">
        <f>SUMIF(Data!$W$2:$W$10178,$C499,Data!$Y$2:$Y$10178)</f>
        <v>0</v>
      </c>
      <c r="Q499" s="69"/>
      <c r="R499" s="73"/>
      <c r="S499" s="119"/>
      <c r="T499" s="76"/>
      <c r="U499" s="142"/>
      <c r="V499" s="73"/>
      <c r="W499" s="73"/>
      <c r="X499" s="73"/>
      <c r="Y499" s="74"/>
      <c r="Z499" s="76"/>
    </row>
    <row r="500" spans="2:26" s="71" customFormat="1" ht="15.95" hidden="1" customHeight="1" thickTop="1" thickBot="1" x14ac:dyDescent="0.3">
      <c r="B500" s="76"/>
      <c r="C500" s="72">
        <v>9900006102</v>
      </c>
      <c r="D500" s="125">
        <f t="shared" si="69"/>
        <v>6102</v>
      </c>
      <c r="E500" s="193" t="s">
        <v>201</v>
      </c>
      <c r="F500" s="193" t="s">
        <v>55</v>
      </c>
      <c r="G500" s="294">
        <v>10</v>
      </c>
      <c r="H500" s="285">
        <f t="shared" ca="1" si="86"/>
        <v>0</v>
      </c>
      <c r="I500" s="194">
        <f t="shared" ca="1" si="87"/>
        <v>0</v>
      </c>
      <c r="J500" s="69">
        <f>SUMIF(Data!$H$2:$H$10178,$C500,Data!$D$2:$D$10178)</f>
        <v>0</v>
      </c>
      <c r="K500" s="69">
        <f>SUMIF(Data!$H$2:$H$10178,$C500,Data!$J$2:$J$10178)</f>
        <v>0</v>
      </c>
      <c r="L500" s="69">
        <f>SUMIF(Data!$K$2:$K$10178,$C500,Data!$M$2:$M$10178)</f>
        <v>0</v>
      </c>
      <c r="M500" s="69">
        <f>SUMIF(Data!$N$2:$N$10178,$C500,Data!$P$2:$P$10178)</f>
        <v>0</v>
      </c>
      <c r="N500" s="69">
        <f ca="1">SUMIF(Data!$Q$2:$R$10178,$C500,Data!$S$2:$S$10178)</f>
        <v>0</v>
      </c>
      <c r="O500" s="69">
        <f ca="1">SUMIF(Data!$T$2:$U$10178,$C500,Data!$V$2:$V$10178)</f>
        <v>0</v>
      </c>
      <c r="P500" s="69">
        <f>SUMIF(Data!$W$2:$W$10178,$C500,Data!$Y$2:$Y$10178)</f>
        <v>0</v>
      </c>
      <c r="Q500" s="69"/>
      <c r="R500" s="73"/>
      <c r="S500" s="119"/>
      <c r="T500" s="76"/>
      <c r="U500" s="142"/>
      <c r="V500" s="73"/>
      <c r="W500" s="73"/>
      <c r="X500" s="73"/>
      <c r="Y500" s="74"/>
      <c r="Z500" s="76"/>
    </row>
    <row r="501" spans="2:26" s="71" customFormat="1" ht="15.95" hidden="1" customHeight="1" thickTop="1" thickBot="1" x14ac:dyDescent="0.3">
      <c r="B501" s="76"/>
      <c r="C501" s="72">
        <v>9900006103</v>
      </c>
      <c r="D501" s="125">
        <f t="shared" si="69"/>
        <v>6103</v>
      </c>
      <c r="E501" s="193" t="s">
        <v>202</v>
      </c>
      <c r="F501" s="193" t="s">
        <v>55</v>
      </c>
      <c r="G501" s="294">
        <v>7.5</v>
      </c>
      <c r="H501" s="285">
        <f t="shared" ca="1" si="86"/>
        <v>0</v>
      </c>
      <c r="I501" s="194">
        <f t="shared" ca="1" si="87"/>
        <v>0</v>
      </c>
      <c r="J501" s="69">
        <f>SUMIF(Data!$H$2:$H$10178,$C501,Data!$D$2:$D$10178)</f>
        <v>0</v>
      </c>
      <c r="K501" s="69">
        <f>SUMIF(Data!$H$2:$H$10178,$C501,Data!$J$2:$J$10178)</f>
        <v>0</v>
      </c>
      <c r="L501" s="69">
        <f>SUMIF(Data!$K$2:$K$10178,$C501,Data!$M$2:$M$10178)</f>
        <v>0</v>
      </c>
      <c r="M501" s="69">
        <f>SUMIF(Data!$N$2:$N$10178,$C501,Data!$P$2:$P$10178)</f>
        <v>0</v>
      </c>
      <c r="N501" s="69">
        <f ca="1">SUMIF(Data!$Q$2:$R$10178,$C501,Data!$S$2:$S$10178)</f>
        <v>0</v>
      </c>
      <c r="O501" s="69">
        <f ca="1">SUMIF(Data!$T$2:$U$10178,$C501,Data!$V$2:$V$10178)</f>
        <v>0</v>
      </c>
      <c r="P501" s="69">
        <f>SUMIF(Data!$W$2:$W$10178,$C501,Data!$Y$2:$Y$10178)</f>
        <v>0</v>
      </c>
      <c r="Q501" s="69"/>
      <c r="R501" s="73"/>
      <c r="S501" s="119"/>
      <c r="T501" s="76"/>
      <c r="U501" s="142"/>
      <c r="V501" s="73"/>
      <c r="W501" s="73"/>
      <c r="X501" s="73"/>
      <c r="Y501" s="74"/>
      <c r="Z501" s="76"/>
    </row>
    <row r="502" spans="2:26" s="71" customFormat="1" ht="15.95" hidden="1" customHeight="1" thickTop="1" thickBot="1" x14ac:dyDescent="0.3">
      <c r="B502" s="76"/>
      <c r="C502" s="72">
        <v>9900006104</v>
      </c>
      <c r="D502" s="125">
        <f t="shared" si="69"/>
        <v>6104</v>
      </c>
      <c r="E502" s="193" t="s">
        <v>203</v>
      </c>
      <c r="F502" s="193" t="s">
        <v>55</v>
      </c>
      <c r="G502" s="294">
        <v>5.5</v>
      </c>
      <c r="H502" s="285">
        <f t="shared" ref="H502" ca="1" si="105">G502*I502</f>
        <v>0</v>
      </c>
      <c r="I502" s="194">
        <f t="shared" ref="I502" ca="1" si="106">SUM(J502:P502)</f>
        <v>0</v>
      </c>
      <c r="J502" s="69">
        <f>SUMIF(Data!$H$2:$H$10178,$C502,Data!$D$2:$D$10178)</f>
        <v>0</v>
      </c>
      <c r="K502" s="69">
        <f>SUMIF(Data!$H$2:$H$10178,$C502,Data!$J$2:$J$10178)</f>
        <v>0</v>
      </c>
      <c r="L502" s="69">
        <f>SUMIF(Data!$K$2:$K$10178,$C502,Data!$M$2:$M$10178)</f>
        <v>0</v>
      </c>
      <c r="M502" s="69">
        <f>SUMIF(Data!$N$2:$N$10178,$C502,Data!$P$2:$P$10178)</f>
        <v>0</v>
      </c>
      <c r="N502" s="69">
        <f ca="1">SUMIF(Data!$Q$2:$R$10178,$C502,Data!$S$2:$S$10178)</f>
        <v>0</v>
      </c>
      <c r="O502" s="69">
        <f ca="1">SUMIF(Data!$T$2:$U$10178,$C502,Data!$V$2:$V$10178)</f>
        <v>0</v>
      </c>
      <c r="P502" s="69">
        <f>SUMIF(Data!$W$2:$W$10178,$C502,Data!$Y$2:$Y$10178)</f>
        <v>0</v>
      </c>
      <c r="Q502" s="69"/>
      <c r="R502" s="73"/>
      <c r="S502" s="119"/>
      <c r="T502" s="76"/>
      <c r="U502" s="142"/>
      <c r="V502" s="73"/>
      <c r="W502" s="73"/>
      <c r="X502" s="73"/>
      <c r="Y502" s="74"/>
      <c r="Z502" s="76"/>
    </row>
    <row r="503" spans="2:26" s="71" customFormat="1" ht="15.95" hidden="1" customHeight="1" thickTop="1" thickBot="1" x14ac:dyDescent="0.3">
      <c r="B503" s="76"/>
      <c r="C503" s="72">
        <v>9900006166</v>
      </c>
      <c r="D503" s="125">
        <f t="shared" si="69"/>
        <v>6166</v>
      </c>
      <c r="E503" s="193" t="s">
        <v>103</v>
      </c>
      <c r="F503" s="193" t="s">
        <v>104</v>
      </c>
      <c r="G503" s="294">
        <v>170</v>
      </c>
      <c r="H503" s="285">
        <f t="shared" ca="1" si="86"/>
        <v>0</v>
      </c>
      <c r="I503" s="194">
        <f t="shared" ca="1" si="87"/>
        <v>0</v>
      </c>
      <c r="J503" s="69">
        <f>SUMIF(Data!$H$2:$H$10178,$C503,Data!$D$2:$D$10178)</f>
        <v>0</v>
      </c>
      <c r="K503" s="69">
        <f>SUMIF(Data!$H$2:$H$10178,$C503,Data!$J$2:$J$10178)</f>
        <v>0</v>
      </c>
      <c r="L503" s="69">
        <f>SUMIF(Data!$K$2:$K$10178,$C503,Data!$M$2:$M$10178)</f>
        <v>0</v>
      </c>
      <c r="M503" s="69">
        <f>SUMIF(Data!$N$2:$N$10178,$C503,Data!$P$2:$P$10178)</f>
        <v>0</v>
      </c>
      <c r="N503" s="69">
        <f ca="1">SUMIF(Data!$Q$2:$R$10178,$C503,Data!$S$2:$S$10178)</f>
        <v>0</v>
      </c>
      <c r="O503" s="69">
        <f ca="1">SUMIF(Data!$T$2:$U$10178,$C503,Data!$V$2:$V$10178)</f>
        <v>0</v>
      </c>
      <c r="P503" s="69">
        <f>SUMIF(Data!$W$2:$W$10178,$C503,Data!$Y$2:$Y$10178)</f>
        <v>0</v>
      </c>
      <c r="Q503" s="69"/>
      <c r="R503" s="73"/>
      <c r="S503" s="119"/>
      <c r="T503" s="76"/>
      <c r="U503" s="142"/>
      <c r="V503" s="73"/>
      <c r="W503" s="73"/>
      <c r="X503" s="73"/>
      <c r="Y503" s="74"/>
      <c r="Z503" s="76"/>
    </row>
    <row r="504" spans="2:26" s="71" customFormat="1" ht="15.95" hidden="1" customHeight="1" thickTop="1" thickBot="1" x14ac:dyDescent="0.3">
      <c r="B504" s="76"/>
      <c r="C504" s="72">
        <v>9900006189</v>
      </c>
      <c r="D504" s="125">
        <f t="shared" si="69"/>
        <v>6189</v>
      </c>
      <c r="E504" s="193" t="s">
        <v>124</v>
      </c>
      <c r="F504" s="193" t="s">
        <v>86</v>
      </c>
      <c r="G504" s="294">
        <v>5</v>
      </c>
      <c r="H504" s="285">
        <f t="shared" ca="1" si="86"/>
        <v>0</v>
      </c>
      <c r="I504" s="194">
        <f t="shared" ca="1" si="87"/>
        <v>0</v>
      </c>
      <c r="J504" s="69">
        <f>SUMIF(Data!$H$2:$H$10178,$C504,Data!$D$2:$D$10178)</f>
        <v>0</v>
      </c>
      <c r="K504" s="69">
        <f>SUMIF(Data!$H$2:$H$10178,$C504,Data!$J$2:$J$10178)</f>
        <v>0</v>
      </c>
      <c r="L504" s="69">
        <f>SUMIF(Data!$K$2:$K$10178,$C504,Data!$M$2:$M$10178)</f>
        <v>0</v>
      </c>
      <c r="M504" s="69">
        <f>SUMIF(Data!$N$2:$N$10178,$C504,Data!$P$2:$P$10178)</f>
        <v>0</v>
      </c>
      <c r="N504" s="69">
        <f ca="1">SUMIF(Data!$Q$2:$R$10178,$C504,Data!$S$2:$S$10178)</f>
        <v>0</v>
      </c>
      <c r="O504" s="69">
        <f ca="1">SUMIF(Data!$T$2:$U$10178,$C504,Data!$V$2:$V$10178)</f>
        <v>0</v>
      </c>
      <c r="P504" s="69">
        <f>SUMIF(Data!$W$2:$W$10178,$C504,Data!$Y$2:$Y$10178)</f>
        <v>0</v>
      </c>
      <c r="Q504" s="69"/>
      <c r="R504" s="73"/>
      <c r="S504" s="119"/>
      <c r="T504" s="76"/>
      <c r="U504" s="142"/>
      <c r="V504" s="73"/>
      <c r="W504" s="73"/>
      <c r="X504" s="73"/>
      <c r="Y504" s="74"/>
      <c r="Z504" s="76"/>
    </row>
    <row r="505" spans="2:26" s="71" customFormat="1" ht="15.95" hidden="1" customHeight="1" thickTop="1" thickBot="1" x14ac:dyDescent="0.3">
      <c r="B505" s="76"/>
      <c r="C505" s="72">
        <v>9900006193</v>
      </c>
      <c r="D505" s="125">
        <f t="shared" si="69"/>
        <v>6193</v>
      </c>
      <c r="E505" s="193" t="s">
        <v>124</v>
      </c>
      <c r="F505" s="193" t="s">
        <v>86</v>
      </c>
      <c r="G505" s="294">
        <v>5</v>
      </c>
      <c r="H505" s="285">
        <f t="shared" ca="1" si="86"/>
        <v>0</v>
      </c>
      <c r="I505" s="194">
        <f t="shared" ca="1" si="87"/>
        <v>0</v>
      </c>
      <c r="J505" s="69">
        <f>SUMIF(Data!$H$2:$H$10178,$C505,Data!$D$2:$D$10178)</f>
        <v>0</v>
      </c>
      <c r="K505" s="69">
        <f>SUMIF(Data!$H$2:$H$10178,$C505,Data!$J$2:$J$10178)</f>
        <v>0</v>
      </c>
      <c r="L505" s="69">
        <f>SUMIF(Data!$K$2:$K$10178,$C505,Data!$M$2:$M$10178)</f>
        <v>0</v>
      </c>
      <c r="M505" s="69">
        <f>SUMIF(Data!$N$2:$N$10178,$C505,Data!$P$2:$P$10178)</f>
        <v>0</v>
      </c>
      <c r="N505" s="69">
        <f ca="1">SUMIF(Data!$Q$2:$R$10178,$C505,Data!$S$2:$S$10178)</f>
        <v>0</v>
      </c>
      <c r="O505" s="69">
        <f ca="1">SUMIF(Data!$T$2:$U$10178,$C505,Data!$V$2:$V$10178)</f>
        <v>0</v>
      </c>
      <c r="P505" s="69">
        <f>SUMIF(Data!$W$2:$W$10178,$C505,Data!$Y$2:$Y$10178)</f>
        <v>0</v>
      </c>
      <c r="Q505" s="69"/>
      <c r="R505" s="73"/>
      <c r="S505" s="119"/>
      <c r="T505" s="76"/>
      <c r="U505" s="142"/>
      <c r="V505" s="73"/>
      <c r="W505" s="73"/>
      <c r="X505" s="73"/>
      <c r="Y505" s="74"/>
      <c r="Z505" s="76"/>
    </row>
    <row r="506" spans="2:26" s="71" customFormat="1" ht="15.95" hidden="1" customHeight="1" thickTop="1" thickBot="1" x14ac:dyDescent="0.3">
      <c r="B506" s="76"/>
      <c r="C506" s="72">
        <v>9900006194</v>
      </c>
      <c r="D506" s="125">
        <f t="shared" si="69"/>
        <v>6194</v>
      </c>
      <c r="E506" s="193" t="s">
        <v>124</v>
      </c>
      <c r="F506" s="193" t="s">
        <v>86</v>
      </c>
      <c r="G506" s="294">
        <v>15</v>
      </c>
      <c r="H506" s="285">
        <f t="shared" ca="1" si="86"/>
        <v>0</v>
      </c>
      <c r="I506" s="194">
        <f t="shared" ca="1" si="87"/>
        <v>0</v>
      </c>
      <c r="J506" s="69">
        <f>SUMIF(Data!$H$2:$H$10178,$C506,Data!$D$2:$D$10178)</f>
        <v>0</v>
      </c>
      <c r="K506" s="69">
        <f>SUMIF(Data!$H$2:$H$10178,$C506,Data!$J$2:$J$10178)</f>
        <v>0</v>
      </c>
      <c r="L506" s="69">
        <f>SUMIF(Data!$K$2:$K$10178,$C506,Data!$M$2:$M$10178)</f>
        <v>0</v>
      </c>
      <c r="M506" s="69">
        <f>SUMIF(Data!$N$2:$N$10178,$C506,Data!$P$2:$P$10178)</f>
        <v>0</v>
      </c>
      <c r="N506" s="69">
        <f ca="1">SUMIF(Data!$Q$2:$R$10178,$C506,Data!$S$2:$S$10178)</f>
        <v>0</v>
      </c>
      <c r="O506" s="69">
        <f ca="1">SUMIF(Data!$T$2:$U$10178,$C506,Data!$V$2:$V$10178)</f>
        <v>0</v>
      </c>
      <c r="P506" s="69">
        <f>SUMIF(Data!$W$2:$W$10178,$C506,Data!$Y$2:$Y$10178)</f>
        <v>0</v>
      </c>
      <c r="Q506" s="69"/>
      <c r="R506" s="73"/>
      <c r="S506" s="119"/>
      <c r="T506" s="76"/>
      <c r="U506" s="142"/>
      <c r="V506" s="73"/>
      <c r="W506" s="73"/>
      <c r="X506" s="73"/>
      <c r="Y506" s="74"/>
      <c r="Z506" s="76"/>
    </row>
    <row r="507" spans="2:26" s="71" customFormat="1" ht="15.95" hidden="1" customHeight="1" thickTop="1" thickBot="1" x14ac:dyDescent="0.3">
      <c r="B507" s="76"/>
      <c r="C507" s="72">
        <v>9900006196</v>
      </c>
      <c r="D507" s="125">
        <f t="shared" ref="D507:D508" si="107">C507-9900000000</f>
        <v>6196</v>
      </c>
      <c r="E507" s="193" t="s">
        <v>124</v>
      </c>
      <c r="F507" s="193" t="s">
        <v>86</v>
      </c>
      <c r="G507" s="294">
        <v>9.5</v>
      </c>
      <c r="H507" s="285">
        <f t="shared" ref="H507" ca="1" si="108">G507*I507</f>
        <v>0</v>
      </c>
      <c r="I507" s="194">
        <f t="shared" ref="I507" ca="1" si="109">SUM(J507:P507)</f>
        <v>0</v>
      </c>
      <c r="J507" s="69">
        <f>SUMIF(Data!$H$2:$H$10178,$C507,Data!$D$2:$D$10178)</f>
        <v>0</v>
      </c>
      <c r="K507" s="69">
        <f>SUMIF(Data!$H$2:$H$10178,$C507,Data!$J$2:$J$10178)</f>
        <v>0</v>
      </c>
      <c r="L507" s="69">
        <f>SUMIF(Data!$K$2:$K$10178,$C507,Data!$M$2:$M$10178)</f>
        <v>0</v>
      </c>
      <c r="M507" s="69">
        <f>SUMIF(Data!$N$2:$N$10178,$C507,Data!$P$2:$P$10178)</f>
        <v>0</v>
      </c>
      <c r="N507" s="69">
        <f ca="1">SUMIF(Data!$Q$2:$R$10178,$C507,Data!$S$2:$S$10178)</f>
        <v>0</v>
      </c>
      <c r="O507" s="69">
        <f ca="1">SUMIF(Data!$T$2:$U$10178,$C507,Data!$V$2:$V$10178)</f>
        <v>0</v>
      </c>
      <c r="P507" s="69">
        <f>SUMIF(Data!$W$2:$W$10178,$C507,Data!$Y$2:$Y$10178)</f>
        <v>0</v>
      </c>
      <c r="Q507" s="69"/>
      <c r="R507" s="73"/>
      <c r="S507" s="119"/>
      <c r="T507" s="76"/>
      <c r="U507" s="142"/>
      <c r="V507" s="73"/>
      <c r="W507" s="73"/>
      <c r="X507" s="73"/>
      <c r="Y507" s="74"/>
      <c r="Z507" s="76"/>
    </row>
    <row r="508" spans="2:26" s="71" customFormat="1" ht="15.95" hidden="1" customHeight="1" thickTop="1" thickBot="1" x14ac:dyDescent="0.3">
      <c r="B508" s="76"/>
      <c r="C508" s="72">
        <v>9900006197</v>
      </c>
      <c r="D508" s="125">
        <f t="shared" si="107"/>
        <v>6197</v>
      </c>
      <c r="E508" s="193" t="s">
        <v>124</v>
      </c>
      <c r="F508" s="193" t="s">
        <v>86</v>
      </c>
      <c r="G508" s="294">
        <v>9.5</v>
      </c>
      <c r="H508" s="285">
        <f t="shared" ref="H508" ca="1" si="110">G508*I508</f>
        <v>0</v>
      </c>
      <c r="I508" s="194">
        <f t="shared" ref="I508" ca="1" si="111">SUM(J508:P508)</f>
        <v>0</v>
      </c>
      <c r="J508" s="69">
        <f>SUMIF(Data!$H$2:$H$10178,$C508,Data!$D$2:$D$10178)</f>
        <v>0</v>
      </c>
      <c r="K508" s="69">
        <f>SUMIF(Data!$H$2:$H$10178,$C508,Data!$J$2:$J$10178)</f>
        <v>0</v>
      </c>
      <c r="L508" s="69">
        <f>SUMIF(Data!$K$2:$K$10178,$C508,Data!$M$2:$M$10178)</f>
        <v>0</v>
      </c>
      <c r="M508" s="69">
        <f>SUMIF(Data!$N$2:$N$10178,$C508,Data!$P$2:$P$10178)</f>
        <v>0</v>
      </c>
      <c r="N508" s="69">
        <f ca="1">SUMIF(Data!$Q$2:$R$10178,$C508,Data!$S$2:$S$10178)</f>
        <v>0</v>
      </c>
      <c r="O508" s="69">
        <f ca="1">SUMIF(Data!$T$2:$U$10178,$C508,Data!$V$2:$V$10178)</f>
        <v>0</v>
      </c>
      <c r="P508" s="69">
        <f>SUMIF(Data!$W$2:$W$10178,$C508,Data!$Y$2:$Y$10178)</f>
        <v>0</v>
      </c>
      <c r="Q508" s="69"/>
      <c r="R508" s="73"/>
      <c r="S508" s="119"/>
      <c r="T508" s="76"/>
      <c r="U508" s="142"/>
      <c r="V508" s="73"/>
      <c r="W508" s="73"/>
      <c r="X508" s="73"/>
      <c r="Y508" s="74"/>
      <c r="Z508" s="76"/>
    </row>
    <row r="509" spans="2:26" s="71" customFormat="1" ht="15.95" hidden="1" customHeight="1" thickTop="1" thickBot="1" x14ac:dyDescent="0.3">
      <c r="B509" s="76"/>
      <c r="C509" s="72">
        <v>9900006481</v>
      </c>
      <c r="D509" s="125">
        <f t="shared" si="69"/>
        <v>6481</v>
      </c>
      <c r="E509" s="193" t="s">
        <v>165</v>
      </c>
      <c r="F509" s="193" t="s">
        <v>55</v>
      </c>
      <c r="G509" s="294">
        <v>12</v>
      </c>
      <c r="H509" s="285">
        <f t="shared" ca="1" si="86"/>
        <v>0</v>
      </c>
      <c r="I509" s="194">
        <f t="shared" ca="1" si="87"/>
        <v>0</v>
      </c>
      <c r="J509" s="69">
        <f>SUMIF(Data!$H$2:$H$10178,$C509,Data!$D$2:$D$10178)</f>
        <v>0</v>
      </c>
      <c r="K509" s="69">
        <f>SUMIF(Data!$H$2:$H$10178,$C509,Data!$J$2:$J$10178)</f>
        <v>0</v>
      </c>
      <c r="L509" s="69">
        <f>SUMIF(Data!$K$2:$K$10178,$C509,Data!$M$2:$M$10178)</f>
        <v>0</v>
      </c>
      <c r="M509" s="69">
        <f>SUMIF(Data!$N$2:$N$10178,$C509,Data!$P$2:$P$10178)</f>
        <v>0</v>
      </c>
      <c r="N509" s="69">
        <f ca="1">SUMIF(Data!$Q$2:$R$10178,$C509,Data!$S$2:$S$10178)</f>
        <v>0</v>
      </c>
      <c r="O509" s="69">
        <f ca="1">SUMIF(Data!$T$2:$U$10178,$C509,Data!$V$2:$V$10178)</f>
        <v>0</v>
      </c>
      <c r="P509" s="69">
        <f>SUMIF(Data!$W$2:$W$10178,$C509,Data!$Y$2:$Y$10178)</f>
        <v>0</v>
      </c>
      <c r="Q509" s="69"/>
      <c r="R509" s="73"/>
      <c r="S509" s="119"/>
      <c r="T509" s="76"/>
      <c r="U509" s="142"/>
      <c r="V509" s="73"/>
      <c r="W509" s="73"/>
      <c r="X509" s="73"/>
      <c r="Y509" s="74"/>
      <c r="Z509" s="76"/>
    </row>
    <row r="510" spans="2:26" s="71" customFormat="1" ht="15.95" hidden="1" customHeight="1" thickTop="1" thickBot="1" x14ac:dyDescent="0.3">
      <c r="B510" s="76"/>
      <c r="C510" s="72">
        <v>9900006500</v>
      </c>
      <c r="D510" s="125">
        <f t="shared" si="69"/>
        <v>6500</v>
      </c>
      <c r="E510" s="193" t="s">
        <v>204</v>
      </c>
      <c r="F510" s="193" t="s">
        <v>86</v>
      </c>
      <c r="G510" s="294">
        <v>0</v>
      </c>
      <c r="H510" s="285">
        <f t="shared" ca="1" si="86"/>
        <v>0</v>
      </c>
      <c r="I510" s="194">
        <f t="shared" ca="1" si="87"/>
        <v>0</v>
      </c>
      <c r="J510" s="69">
        <f>SUMIF(Data!$H$2:$H$10178,$C510,Data!$D$2:$D$10178)</f>
        <v>0</v>
      </c>
      <c r="K510" s="69">
        <f>SUMIF(Data!$H$2:$H$10178,$C510,Data!$J$2:$J$10178)</f>
        <v>0</v>
      </c>
      <c r="L510" s="69">
        <f>SUMIF(Data!$K$2:$K$10178,$C510,Data!$M$2:$M$10178)</f>
        <v>0</v>
      </c>
      <c r="M510" s="69">
        <f>SUMIF(Data!$N$2:$N$10178,$C510,Data!$P$2:$P$10178)</f>
        <v>0</v>
      </c>
      <c r="N510" s="69">
        <f ca="1">SUMIF(Data!$Q$2:$R$10178,$C510,Data!$S$2:$S$10178)</f>
        <v>0</v>
      </c>
      <c r="O510" s="69">
        <f ca="1">SUMIF(Data!$T$2:$U$10178,$C510,Data!$V$2:$V$10178)</f>
        <v>0</v>
      </c>
      <c r="P510" s="69">
        <f>SUMIF(Data!$W$2:$W$10178,$C510,Data!$Y$2:$Y$10178)</f>
        <v>0</v>
      </c>
      <c r="Q510" s="69"/>
      <c r="R510" s="73"/>
      <c r="S510" s="119"/>
      <c r="T510" s="76"/>
      <c r="U510" s="142"/>
      <c r="V510" s="73"/>
      <c r="W510" s="73"/>
      <c r="X510" s="73"/>
      <c r="Y510" s="74"/>
      <c r="Z510" s="76"/>
    </row>
    <row r="511" spans="2:26" s="71" customFormat="1" ht="15.95" hidden="1" customHeight="1" thickTop="1" thickBot="1" x14ac:dyDescent="0.3">
      <c r="B511" s="76"/>
      <c r="C511" s="72">
        <v>9900006501</v>
      </c>
      <c r="D511" s="125">
        <f t="shared" si="69"/>
        <v>6501</v>
      </c>
      <c r="E511" s="193" t="s">
        <v>204</v>
      </c>
      <c r="F511" s="193" t="s">
        <v>86</v>
      </c>
      <c r="G511" s="294">
        <v>0</v>
      </c>
      <c r="H511" s="285">
        <f t="shared" ca="1" si="86"/>
        <v>0</v>
      </c>
      <c r="I511" s="194">
        <f t="shared" ca="1" si="87"/>
        <v>0</v>
      </c>
      <c r="J511" s="69">
        <f>SUMIF(Data!$H$2:$H$10178,$C511,Data!$D$2:$D$10178)</f>
        <v>0</v>
      </c>
      <c r="K511" s="69">
        <f>SUMIF(Data!$H$2:$H$10178,$C511,Data!$J$2:$J$10178)</f>
        <v>0</v>
      </c>
      <c r="L511" s="69">
        <f>SUMIF(Data!$K$2:$K$10178,$C511,Data!$M$2:$M$10178)</f>
        <v>0</v>
      </c>
      <c r="M511" s="69">
        <f>SUMIF(Data!$N$2:$N$10178,$C511,Data!$P$2:$P$10178)</f>
        <v>0</v>
      </c>
      <c r="N511" s="69">
        <f ca="1">SUMIF(Data!$Q$2:$R$10178,$C511,Data!$S$2:$S$10178)</f>
        <v>0</v>
      </c>
      <c r="O511" s="69">
        <f ca="1">SUMIF(Data!$T$2:$U$10178,$C511,Data!$V$2:$V$10178)</f>
        <v>0</v>
      </c>
      <c r="P511" s="69">
        <f>SUMIF(Data!$W$2:$W$10178,$C511,Data!$Y$2:$Y$10178)</f>
        <v>0</v>
      </c>
      <c r="Q511" s="69"/>
      <c r="R511" s="73"/>
      <c r="S511" s="119"/>
      <c r="T511" s="76"/>
      <c r="U511" s="142"/>
      <c r="V511" s="73"/>
      <c r="W511" s="73"/>
      <c r="X511" s="73"/>
      <c r="Y511" s="74"/>
      <c r="Z511" s="76"/>
    </row>
    <row r="512" spans="2:26" s="71" customFormat="1" ht="15.95" hidden="1" customHeight="1" thickTop="1" thickBot="1" x14ac:dyDescent="0.3">
      <c r="B512" s="76"/>
      <c r="C512" s="72">
        <v>9900006502</v>
      </c>
      <c r="D512" s="125">
        <f t="shared" si="69"/>
        <v>6502</v>
      </c>
      <c r="E512" s="193" t="s">
        <v>204</v>
      </c>
      <c r="F512" s="193" t="s">
        <v>86</v>
      </c>
      <c r="G512" s="294">
        <v>0</v>
      </c>
      <c r="H512" s="285">
        <f t="shared" ref="H512:H578" ca="1" si="112">G512*I512</f>
        <v>0</v>
      </c>
      <c r="I512" s="194">
        <f t="shared" ref="I512:I578" ca="1" si="113">SUM(J512:P512)</f>
        <v>0</v>
      </c>
      <c r="J512" s="69">
        <f>SUMIF(Data!$H$2:$H$10178,$C512,Data!$D$2:$D$10178)</f>
        <v>0</v>
      </c>
      <c r="K512" s="69">
        <f>SUMIF(Data!$H$2:$H$10178,$C512,Data!$J$2:$J$10178)</f>
        <v>0</v>
      </c>
      <c r="L512" s="69">
        <f>SUMIF(Data!$K$2:$K$10178,$C512,Data!$M$2:$M$10178)</f>
        <v>0</v>
      </c>
      <c r="M512" s="69">
        <f>SUMIF(Data!$N$2:$N$10178,$C512,Data!$P$2:$P$10178)</f>
        <v>0</v>
      </c>
      <c r="N512" s="69">
        <f ca="1">SUMIF(Data!$Q$2:$R$10178,$C512,Data!$S$2:$S$10178)</f>
        <v>0</v>
      </c>
      <c r="O512" s="69">
        <f ca="1">SUMIF(Data!$T$2:$U$10178,$C512,Data!$V$2:$V$10178)</f>
        <v>0</v>
      </c>
      <c r="P512" s="69">
        <f>SUMIF(Data!$W$2:$W$10178,$C512,Data!$Y$2:$Y$10178)</f>
        <v>0</v>
      </c>
      <c r="Q512" s="69"/>
      <c r="R512" s="73"/>
      <c r="S512" s="119"/>
      <c r="T512" s="76"/>
      <c r="U512" s="142"/>
      <c r="V512" s="73"/>
      <c r="W512" s="73"/>
      <c r="X512" s="73"/>
      <c r="Y512" s="74"/>
      <c r="Z512" s="76"/>
    </row>
    <row r="513" spans="2:26" s="71" customFormat="1" ht="15.95" hidden="1" customHeight="1" thickTop="1" thickBot="1" x14ac:dyDescent="0.3">
      <c r="B513" s="76"/>
      <c r="C513" s="72">
        <v>9900006503</v>
      </c>
      <c r="D513" s="125">
        <f t="shared" ref="D513:D582" si="114">C513-9900000000</f>
        <v>6503</v>
      </c>
      <c r="E513" s="193" t="s">
        <v>204</v>
      </c>
      <c r="F513" s="193" t="s">
        <v>86</v>
      </c>
      <c r="G513" s="294">
        <v>0</v>
      </c>
      <c r="H513" s="285">
        <f t="shared" ca="1" si="112"/>
        <v>0</v>
      </c>
      <c r="I513" s="194">
        <f t="shared" ca="1" si="113"/>
        <v>0</v>
      </c>
      <c r="J513" s="69">
        <f>SUMIF(Data!$H$2:$H$10178,$C513,Data!$D$2:$D$10178)</f>
        <v>0</v>
      </c>
      <c r="K513" s="69">
        <f>SUMIF(Data!$H$2:$H$10178,$C513,Data!$J$2:$J$10178)</f>
        <v>0</v>
      </c>
      <c r="L513" s="69">
        <f>SUMIF(Data!$K$2:$K$10178,$C513,Data!$M$2:$M$10178)</f>
        <v>0</v>
      </c>
      <c r="M513" s="69">
        <f>SUMIF(Data!$N$2:$N$10178,$C513,Data!$P$2:$P$10178)</f>
        <v>0</v>
      </c>
      <c r="N513" s="69">
        <f ca="1">SUMIF(Data!$Q$2:$R$10178,$C513,Data!$S$2:$S$10178)</f>
        <v>0</v>
      </c>
      <c r="O513" s="69">
        <f ca="1">SUMIF(Data!$T$2:$U$10178,$C513,Data!$V$2:$V$10178)</f>
        <v>0</v>
      </c>
      <c r="P513" s="69">
        <f>SUMIF(Data!$W$2:$W$10178,$C513,Data!$Y$2:$Y$10178)</f>
        <v>0</v>
      </c>
      <c r="Q513" s="69"/>
      <c r="R513" s="73"/>
      <c r="S513" s="119"/>
      <c r="T513" s="76"/>
      <c r="U513" s="142"/>
      <c r="V513" s="73"/>
      <c r="W513" s="73"/>
      <c r="X513" s="73"/>
      <c r="Y513" s="74"/>
      <c r="Z513" s="76"/>
    </row>
    <row r="514" spans="2:26" s="71" customFormat="1" ht="15.95" hidden="1" customHeight="1" thickTop="1" thickBot="1" x14ac:dyDescent="0.3">
      <c r="B514" s="76"/>
      <c r="C514" s="72">
        <v>9900006504</v>
      </c>
      <c r="D514" s="125">
        <f t="shared" si="114"/>
        <v>6504</v>
      </c>
      <c r="E514" s="193" t="s">
        <v>204</v>
      </c>
      <c r="F514" s="193" t="s">
        <v>86</v>
      </c>
      <c r="G514" s="294">
        <v>0</v>
      </c>
      <c r="H514" s="285">
        <f t="shared" ca="1" si="112"/>
        <v>0</v>
      </c>
      <c r="I514" s="194">
        <f t="shared" ca="1" si="113"/>
        <v>0</v>
      </c>
      <c r="J514" s="69">
        <f>SUMIF(Data!$H$2:$H$10178,$C514,Data!$D$2:$D$10178)</f>
        <v>0</v>
      </c>
      <c r="K514" s="69">
        <f>SUMIF(Data!$H$2:$H$10178,$C514,Data!$J$2:$J$10178)</f>
        <v>0</v>
      </c>
      <c r="L514" s="69">
        <f>SUMIF(Data!$K$2:$K$10178,$C514,Data!$M$2:$M$10178)</f>
        <v>0</v>
      </c>
      <c r="M514" s="69">
        <f>SUMIF(Data!$N$2:$N$10178,$C514,Data!$P$2:$P$10178)</f>
        <v>0</v>
      </c>
      <c r="N514" s="69">
        <f ca="1">SUMIF(Data!$Q$2:$R$10178,$C514,Data!$S$2:$S$10178)</f>
        <v>0</v>
      </c>
      <c r="O514" s="69">
        <f ca="1">SUMIF(Data!$T$2:$U$10178,$C514,Data!$V$2:$V$10178)</f>
        <v>0</v>
      </c>
      <c r="P514" s="69">
        <f>SUMIF(Data!$W$2:$W$10178,$C514,Data!$Y$2:$Y$10178)</f>
        <v>0</v>
      </c>
      <c r="Q514" s="69"/>
      <c r="R514" s="73"/>
      <c r="S514" s="119"/>
      <c r="T514" s="76"/>
      <c r="U514" s="142"/>
      <c r="V514" s="73"/>
      <c r="W514" s="73"/>
      <c r="X514" s="73"/>
      <c r="Y514" s="74"/>
      <c r="Z514" s="76"/>
    </row>
    <row r="515" spans="2:26" s="71" customFormat="1" ht="15.95" hidden="1" customHeight="1" thickTop="1" thickBot="1" x14ac:dyDescent="0.3">
      <c r="B515" s="66"/>
      <c r="C515" s="72">
        <v>9900006505</v>
      </c>
      <c r="D515" s="125">
        <f t="shared" si="114"/>
        <v>6505</v>
      </c>
      <c r="E515" s="193" t="s">
        <v>204</v>
      </c>
      <c r="F515" s="193" t="s">
        <v>86</v>
      </c>
      <c r="G515" s="294">
        <v>0</v>
      </c>
      <c r="H515" s="285">
        <f t="shared" ca="1" si="112"/>
        <v>0</v>
      </c>
      <c r="I515" s="194">
        <f t="shared" ca="1" si="113"/>
        <v>0</v>
      </c>
      <c r="J515" s="69">
        <f>SUMIF(Data!$H$2:$H$10178,$C515,Data!$D$2:$D$10178)</f>
        <v>0</v>
      </c>
      <c r="K515" s="69">
        <f>SUMIF(Data!$H$2:$H$10178,$C515,Data!$J$2:$J$10178)</f>
        <v>0</v>
      </c>
      <c r="L515" s="69">
        <f>SUMIF(Data!$K$2:$K$10178,$C515,Data!$M$2:$M$10178)</f>
        <v>0</v>
      </c>
      <c r="M515" s="69">
        <f>SUMIF(Data!$N$2:$N$10178,$C515,Data!$P$2:$P$10178)</f>
        <v>0</v>
      </c>
      <c r="N515" s="69">
        <f ca="1">SUMIF(Data!$Q$2:$R$10178,$C515,Data!$S$2:$S$10178)</f>
        <v>0</v>
      </c>
      <c r="O515" s="69">
        <f ca="1">SUMIF(Data!$T$2:$U$10178,$C515,Data!$V$2:$V$10178)</f>
        <v>0</v>
      </c>
      <c r="P515" s="69">
        <f>SUMIF(Data!$W$2:$W$10178,$C515,Data!$Y$2:$Y$10178)</f>
        <v>0</v>
      </c>
      <c r="Q515" s="69"/>
      <c r="R515" s="79"/>
      <c r="S515" s="119"/>
      <c r="T515" s="76"/>
      <c r="U515" s="142"/>
      <c r="V515" s="73"/>
      <c r="W515" s="73"/>
      <c r="X515" s="73"/>
      <c r="Y515" s="74"/>
      <c r="Z515" s="66"/>
    </row>
    <row r="516" spans="2:26" s="71" customFormat="1" ht="15.95" hidden="1" customHeight="1" thickTop="1" thickBot="1" x14ac:dyDescent="0.3">
      <c r="B516" s="66"/>
      <c r="C516" s="72">
        <v>9900006507</v>
      </c>
      <c r="D516" s="125">
        <f t="shared" si="114"/>
        <v>6507</v>
      </c>
      <c r="E516" s="193" t="s">
        <v>204</v>
      </c>
      <c r="F516" s="193" t="s">
        <v>86</v>
      </c>
      <c r="G516" s="294">
        <v>0</v>
      </c>
      <c r="H516" s="285">
        <f t="shared" ca="1" si="112"/>
        <v>0</v>
      </c>
      <c r="I516" s="194">
        <f t="shared" ca="1" si="113"/>
        <v>0</v>
      </c>
      <c r="J516" s="69">
        <f>SUMIF(Data!$H$2:$H$10178,$C516,Data!$D$2:$D$10178)</f>
        <v>0</v>
      </c>
      <c r="K516" s="69">
        <f>SUMIF(Data!$H$2:$H$10178,$C516,Data!$J$2:$J$10178)</f>
        <v>0</v>
      </c>
      <c r="L516" s="69">
        <f>SUMIF(Data!$K$2:$K$10178,$C516,Data!$M$2:$M$10178)</f>
        <v>0</v>
      </c>
      <c r="M516" s="69">
        <f>SUMIF(Data!$N$2:$N$10178,$C516,Data!$P$2:$P$10178)</f>
        <v>0</v>
      </c>
      <c r="N516" s="69">
        <f ca="1">SUMIF(Data!$Q$2:$R$10178,$C516,Data!$S$2:$S$10178)</f>
        <v>0</v>
      </c>
      <c r="O516" s="69">
        <f ca="1">SUMIF(Data!$T$2:$U$10178,$C516,Data!$V$2:$V$10178)</f>
        <v>0</v>
      </c>
      <c r="P516" s="69">
        <f>SUMIF(Data!$W$2:$W$10178,$C516,Data!$Y$2:$Y$10178)</f>
        <v>0</v>
      </c>
      <c r="Q516" s="69"/>
      <c r="R516" s="81"/>
      <c r="S516" s="119"/>
      <c r="T516" s="76"/>
      <c r="U516" s="142"/>
      <c r="V516" s="73"/>
      <c r="W516" s="73"/>
      <c r="X516" s="73"/>
      <c r="Y516" s="74"/>
      <c r="Z516" s="66"/>
    </row>
    <row r="517" spans="2:26" s="71" customFormat="1" ht="15.95" hidden="1" customHeight="1" thickTop="1" thickBot="1" x14ac:dyDescent="0.3">
      <c r="B517" s="66"/>
      <c r="C517" s="72">
        <v>9900006508</v>
      </c>
      <c r="D517" s="125">
        <f t="shared" si="114"/>
        <v>6508</v>
      </c>
      <c r="E517" s="193" t="s">
        <v>204</v>
      </c>
      <c r="F517" s="193" t="s">
        <v>86</v>
      </c>
      <c r="G517" s="294">
        <v>0</v>
      </c>
      <c r="H517" s="285">
        <f t="shared" ca="1" si="112"/>
        <v>0</v>
      </c>
      <c r="I517" s="194">
        <f t="shared" ca="1" si="113"/>
        <v>0</v>
      </c>
      <c r="J517" s="69">
        <f>SUMIF(Data!$H$2:$H$10178,$C517,Data!$D$2:$D$10178)</f>
        <v>0</v>
      </c>
      <c r="K517" s="69">
        <f>SUMIF(Data!$H$2:$H$10178,$C517,Data!$J$2:$J$10178)</f>
        <v>0</v>
      </c>
      <c r="L517" s="69">
        <f>SUMIF(Data!$K$2:$K$10178,$C517,Data!$M$2:$M$10178)</f>
        <v>0</v>
      </c>
      <c r="M517" s="69">
        <f>SUMIF(Data!$N$2:$N$10178,$C517,Data!$P$2:$P$10178)</f>
        <v>0</v>
      </c>
      <c r="N517" s="69">
        <f ca="1">SUMIF(Data!$Q$2:$R$10178,$C517,Data!$S$2:$S$10178)</f>
        <v>0</v>
      </c>
      <c r="O517" s="69">
        <f ca="1">SUMIF(Data!$T$2:$U$10178,$C517,Data!$V$2:$V$10178)</f>
        <v>0</v>
      </c>
      <c r="P517" s="69">
        <f>SUMIF(Data!$W$2:$W$10178,$C517,Data!$Y$2:$Y$10178)</f>
        <v>0</v>
      </c>
      <c r="Q517" s="69"/>
      <c r="R517" s="81"/>
      <c r="S517" s="119"/>
      <c r="T517" s="76"/>
      <c r="U517" s="142"/>
      <c r="V517" s="73"/>
      <c r="W517" s="73"/>
      <c r="X517" s="73"/>
      <c r="Y517" s="74"/>
      <c r="Z517" s="66"/>
    </row>
    <row r="518" spans="2:26" s="71" customFormat="1" ht="15.95" hidden="1" customHeight="1" thickTop="1" thickBot="1" x14ac:dyDescent="0.3">
      <c r="B518" s="66"/>
      <c r="C518" s="72">
        <v>9900006510</v>
      </c>
      <c r="D518" s="125">
        <f t="shared" si="114"/>
        <v>6510</v>
      </c>
      <c r="E518" s="193" t="s">
        <v>204</v>
      </c>
      <c r="F518" s="193" t="s">
        <v>86</v>
      </c>
      <c r="G518" s="294">
        <v>0</v>
      </c>
      <c r="H518" s="285">
        <f t="shared" ca="1" si="112"/>
        <v>0</v>
      </c>
      <c r="I518" s="194">
        <f t="shared" ca="1" si="113"/>
        <v>0</v>
      </c>
      <c r="J518" s="69">
        <f>SUMIF(Data!$H$2:$H$10178,$C518,Data!$D$2:$D$10178)</f>
        <v>0</v>
      </c>
      <c r="K518" s="69">
        <f>SUMIF(Data!$H$2:$H$10178,$C518,Data!$J$2:$J$10178)</f>
        <v>0</v>
      </c>
      <c r="L518" s="69">
        <f>SUMIF(Data!$K$2:$K$10178,$C518,Data!$M$2:$M$10178)</f>
        <v>0</v>
      </c>
      <c r="M518" s="69">
        <f>SUMIF(Data!$N$2:$N$10178,$C518,Data!$P$2:$P$10178)</f>
        <v>0</v>
      </c>
      <c r="N518" s="69">
        <f ca="1">SUMIF(Data!$Q$2:$R$10178,$C518,Data!$S$2:$S$10178)</f>
        <v>0</v>
      </c>
      <c r="O518" s="69">
        <f ca="1">SUMIF(Data!$T$2:$U$10178,$C518,Data!$V$2:$V$10178)</f>
        <v>0</v>
      </c>
      <c r="P518" s="69">
        <f>SUMIF(Data!$W$2:$W$10178,$C518,Data!$Y$2:$Y$10178)</f>
        <v>0</v>
      </c>
      <c r="Q518" s="69"/>
      <c r="R518" s="81"/>
      <c r="S518" s="119"/>
      <c r="T518" s="76"/>
      <c r="U518" s="142"/>
      <c r="V518" s="73"/>
      <c r="W518" s="73"/>
      <c r="X518" s="73"/>
      <c r="Y518" s="74"/>
      <c r="Z518" s="66"/>
    </row>
    <row r="519" spans="2:26" s="71" customFormat="1" ht="15.95" hidden="1" customHeight="1" thickTop="1" thickBot="1" x14ac:dyDescent="0.3">
      <c r="B519" s="66"/>
      <c r="C519" s="72">
        <v>9900007013</v>
      </c>
      <c r="D519" s="125">
        <f t="shared" ref="D519" si="115">C519-9900000000</f>
        <v>7013</v>
      </c>
      <c r="E519" s="193" t="s">
        <v>103</v>
      </c>
      <c r="F519" s="193" t="s">
        <v>104</v>
      </c>
      <c r="G519" s="294">
        <v>30</v>
      </c>
      <c r="H519" s="285">
        <f t="shared" ref="H519" ca="1" si="116">G519*I519</f>
        <v>0</v>
      </c>
      <c r="I519" s="194">
        <f t="shared" ref="I519" ca="1" si="117">SUM(J519:P519)</f>
        <v>0</v>
      </c>
      <c r="J519" s="69">
        <f>SUMIF(Data!$H$2:$H$10178,$C519,Data!$D$2:$D$10178)</f>
        <v>0</v>
      </c>
      <c r="K519" s="69">
        <f>SUMIF(Data!$H$2:$H$10178,$C519,Data!$J$2:$J$10178)</f>
        <v>0</v>
      </c>
      <c r="L519" s="69">
        <f>SUMIF(Data!$K$2:$K$10178,$C519,Data!$M$2:$M$10178)</f>
        <v>0</v>
      </c>
      <c r="M519" s="69">
        <f>SUMIF(Data!$N$2:$N$10178,$C519,Data!$P$2:$P$10178)</f>
        <v>0</v>
      </c>
      <c r="N519" s="69">
        <f ca="1">SUMIF(Data!$Q$2:$R$10178,$C519,Data!$S$2:$S$10178)</f>
        <v>0</v>
      </c>
      <c r="O519" s="69">
        <f ca="1">SUMIF(Data!$T$2:$U$10178,$C519,Data!$V$2:$V$10178)</f>
        <v>0</v>
      </c>
      <c r="P519" s="69">
        <f>SUMIF(Data!$W$2:$W$10178,$C519,Data!$Y$2:$Y$10178)</f>
        <v>0</v>
      </c>
      <c r="Q519" s="69"/>
      <c r="R519" s="81"/>
      <c r="S519" s="119"/>
      <c r="T519" s="76"/>
      <c r="U519" s="142"/>
      <c r="V519" s="73"/>
      <c r="W519" s="73"/>
      <c r="X519" s="73"/>
      <c r="Y519" s="74"/>
      <c r="Z519" s="66"/>
    </row>
    <row r="520" spans="2:26" s="71" customFormat="1" ht="15.95" hidden="1" customHeight="1" thickTop="1" thickBot="1" x14ac:dyDescent="0.3">
      <c r="B520" s="66"/>
      <c r="C520" s="72">
        <v>9900007883</v>
      </c>
      <c r="D520" s="125">
        <f t="shared" si="114"/>
        <v>7883</v>
      </c>
      <c r="E520" s="193" t="s">
        <v>103</v>
      </c>
      <c r="F520" s="193" t="s">
        <v>104</v>
      </c>
      <c r="G520" s="294">
        <v>22</v>
      </c>
      <c r="H520" s="285">
        <f t="shared" ca="1" si="112"/>
        <v>0</v>
      </c>
      <c r="I520" s="194">
        <f t="shared" ca="1" si="113"/>
        <v>0</v>
      </c>
      <c r="J520" s="69">
        <f>SUMIF(Data!$H$2:$H$10178,$C520,Data!$D$2:$D$10178)</f>
        <v>0</v>
      </c>
      <c r="K520" s="69">
        <f>SUMIF(Data!$H$2:$H$10178,$C520,Data!$J$2:$J$10178)</f>
        <v>0</v>
      </c>
      <c r="L520" s="69">
        <f>SUMIF(Data!$K$2:$K$10178,$C520,Data!$M$2:$M$10178)</f>
        <v>0</v>
      </c>
      <c r="M520" s="69">
        <f>SUMIF(Data!$N$2:$N$10178,$C520,Data!$P$2:$P$10178)</f>
        <v>0</v>
      </c>
      <c r="N520" s="69">
        <f ca="1">SUMIF(Data!$Q$2:$R$10178,$C520,Data!$S$2:$S$10178)</f>
        <v>0</v>
      </c>
      <c r="O520" s="69">
        <f ca="1">SUMIF(Data!$T$2:$U$10178,$C520,Data!$V$2:$V$10178)</f>
        <v>0</v>
      </c>
      <c r="P520" s="69">
        <f>SUMIF(Data!$W$2:$W$10178,$C520,Data!$Y$2:$Y$10178)</f>
        <v>0</v>
      </c>
      <c r="Q520" s="69"/>
      <c r="R520" s="81"/>
      <c r="S520" s="119"/>
      <c r="T520" s="76"/>
      <c r="U520" s="142"/>
      <c r="V520" s="73"/>
      <c r="W520" s="73"/>
      <c r="X520" s="73"/>
      <c r="Y520" s="74"/>
      <c r="Z520" s="66"/>
    </row>
    <row r="521" spans="2:26" s="71" customFormat="1" ht="15.95" hidden="1" customHeight="1" thickTop="1" thickBot="1" x14ac:dyDescent="0.3">
      <c r="B521" s="66"/>
      <c r="C521" s="72">
        <v>9900008006</v>
      </c>
      <c r="D521" s="125">
        <f t="shared" si="114"/>
        <v>8006</v>
      </c>
      <c r="E521" s="193" t="s">
        <v>107</v>
      </c>
      <c r="F521" s="193" t="s">
        <v>104</v>
      </c>
      <c r="G521" s="294">
        <v>1.5</v>
      </c>
      <c r="H521" s="285">
        <f t="shared" ca="1" si="112"/>
        <v>0</v>
      </c>
      <c r="I521" s="194">
        <f t="shared" ca="1" si="113"/>
        <v>0</v>
      </c>
      <c r="J521" s="69">
        <f>SUMIF(Data!$H$2:$H$10178,$C521,Data!$D$2:$D$10178)</f>
        <v>0</v>
      </c>
      <c r="K521" s="69">
        <f>SUMIF(Data!$H$2:$H$10178,$C521,Data!$J$2:$J$10178)</f>
        <v>0</v>
      </c>
      <c r="L521" s="69">
        <f>SUMIF(Data!$K$2:$K$10178,$C521,Data!$M$2:$M$10178)</f>
        <v>0</v>
      </c>
      <c r="M521" s="69">
        <f>SUMIF(Data!$N$2:$N$10178,$C521,Data!$P$2:$P$10178)</f>
        <v>0</v>
      </c>
      <c r="N521" s="69">
        <f ca="1">SUMIF(Data!$Q$2:$R$10178,$C521,Data!$S$2:$S$10178)</f>
        <v>0</v>
      </c>
      <c r="O521" s="69">
        <f ca="1">SUMIF(Data!$T$2:$U$10178,$C521,Data!$V$2:$V$10178)</f>
        <v>0</v>
      </c>
      <c r="P521" s="69">
        <f>SUMIF(Data!$W$2:$W$10178,$C521,Data!$Y$2:$Y$10178)</f>
        <v>0</v>
      </c>
      <c r="Q521" s="69"/>
      <c r="R521" s="81"/>
      <c r="S521" s="119"/>
      <c r="T521" s="76"/>
      <c r="U521" s="142"/>
      <c r="V521" s="73"/>
      <c r="W521" s="73"/>
      <c r="X521" s="73"/>
      <c r="Y521" s="74"/>
      <c r="Z521" s="66"/>
    </row>
    <row r="522" spans="2:26" s="71" customFormat="1" ht="15.95" hidden="1" customHeight="1" thickTop="1" thickBot="1" x14ac:dyDescent="0.3">
      <c r="B522" s="66"/>
      <c r="C522" s="72">
        <v>9900008007</v>
      </c>
      <c r="D522" s="125">
        <f t="shared" si="114"/>
        <v>8007</v>
      </c>
      <c r="E522" s="193" t="s">
        <v>107</v>
      </c>
      <c r="F522" s="193" t="s">
        <v>104</v>
      </c>
      <c r="G522" s="294">
        <v>2.4</v>
      </c>
      <c r="H522" s="285">
        <f t="shared" ca="1" si="112"/>
        <v>0</v>
      </c>
      <c r="I522" s="194">
        <f t="shared" ca="1" si="113"/>
        <v>0</v>
      </c>
      <c r="J522" s="69">
        <f>SUMIF(Data!$H$2:$H$10178,$C522,Data!$D$2:$D$10178)</f>
        <v>0</v>
      </c>
      <c r="K522" s="69">
        <f>SUMIF(Data!$H$2:$H$10178,$C522,Data!$J$2:$J$10178)</f>
        <v>0</v>
      </c>
      <c r="L522" s="69">
        <f>SUMIF(Data!$K$2:$K$10178,$C522,Data!$M$2:$M$10178)</f>
        <v>0</v>
      </c>
      <c r="M522" s="69">
        <f>SUMIF(Data!$N$2:$N$10178,$C522,Data!$P$2:$P$10178)</f>
        <v>0</v>
      </c>
      <c r="N522" s="69">
        <f ca="1">SUMIF(Data!$Q$2:$R$10178,$C522,Data!$S$2:$S$10178)</f>
        <v>0</v>
      </c>
      <c r="O522" s="69">
        <f ca="1">SUMIF(Data!$T$2:$U$10178,$C522,Data!$V$2:$V$10178)</f>
        <v>0</v>
      </c>
      <c r="P522" s="69">
        <f>SUMIF(Data!$W$2:$W$10178,$C522,Data!$Y$2:$Y$10178)</f>
        <v>0</v>
      </c>
      <c r="Q522" s="69"/>
      <c r="R522" s="81"/>
      <c r="S522" s="119"/>
      <c r="T522" s="76"/>
      <c r="U522" s="142"/>
      <c r="V522" s="73"/>
      <c r="W522" s="73"/>
      <c r="X522" s="73"/>
      <c r="Y522" s="74"/>
      <c r="Z522" s="66"/>
    </row>
    <row r="523" spans="2:26" s="71" customFormat="1" ht="15.95" hidden="1" customHeight="1" thickTop="1" thickBot="1" x14ac:dyDescent="0.3">
      <c r="B523" s="66"/>
      <c r="C523" s="72">
        <v>9900008010</v>
      </c>
      <c r="D523" s="125">
        <f t="shared" si="114"/>
        <v>8010</v>
      </c>
      <c r="E523" s="193" t="s">
        <v>107</v>
      </c>
      <c r="F523" s="193" t="s">
        <v>104</v>
      </c>
      <c r="G523" s="294">
        <v>11</v>
      </c>
      <c r="H523" s="285">
        <f t="shared" ca="1" si="112"/>
        <v>0</v>
      </c>
      <c r="I523" s="194">
        <f t="shared" ca="1" si="113"/>
        <v>0</v>
      </c>
      <c r="J523" s="69">
        <f>SUMIF(Data!$H$2:$H$10178,$C523,Data!$D$2:$D$10178)</f>
        <v>0</v>
      </c>
      <c r="K523" s="69">
        <f>SUMIF(Data!$H$2:$H$10178,$C523,Data!$J$2:$J$10178)</f>
        <v>0</v>
      </c>
      <c r="L523" s="69">
        <f>SUMIF(Data!$K$2:$K$10178,$C523,Data!$M$2:$M$10178)</f>
        <v>0</v>
      </c>
      <c r="M523" s="69">
        <f>SUMIF(Data!$N$2:$N$10178,$C523,Data!$P$2:$P$10178)</f>
        <v>0</v>
      </c>
      <c r="N523" s="69">
        <f ca="1">SUMIF(Data!$Q$2:$R$10178,$C523,Data!$S$2:$S$10178)</f>
        <v>0</v>
      </c>
      <c r="O523" s="69">
        <f ca="1">SUMIF(Data!$T$2:$U$10178,$C523,Data!$V$2:$V$10178)</f>
        <v>0</v>
      </c>
      <c r="P523" s="69">
        <f>SUMIF(Data!$W$2:$W$10178,$C523,Data!$Y$2:$Y$10178)</f>
        <v>0</v>
      </c>
      <c r="Q523" s="69"/>
      <c r="R523" s="81"/>
      <c r="S523" s="119"/>
      <c r="T523" s="76"/>
      <c r="U523" s="142"/>
      <c r="V523" s="73"/>
      <c r="W523" s="73"/>
      <c r="X523" s="73"/>
      <c r="Y523" s="74"/>
      <c r="Z523" s="66"/>
    </row>
    <row r="524" spans="2:26" s="71" customFormat="1" ht="15.95" hidden="1" customHeight="1" thickTop="1" thickBot="1" x14ac:dyDescent="0.3">
      <c r="B524" s="66"/>
      <c r="C524" s="72">
        <v>9900008011</v>
      </c>
      <c r="D524" s="125">
        <f t="shared" si="114"/>
        <v>8011</v>
      </c>
      <c r="E524" s="193" t="s">
        <v>107</v>
      </c>
      <c r="F524" s="193" t="s">
        <v>104</v>
      </c>
      <c r="G524" s="294">
        <v>11</v>
      </c>
      <c r="H524" s="285">
        <f t="shared" ca="1" si="112"/>
        <v>0</v>
      </c>
      <c r="I524" s="194">
        <f t="shared" ca="1" si="113"/>
        <v>0</v>
      </c>
      <c r="J524" s="69">
        <f>SUMIF(Data!$H$2:$H$10178,$C524,Data!$D$2:$D$10178)</f>
        <v>0</v>
      </c>
      <c r="K524" s="69">
        <f>SUMIF(Data!$H$2:$H$10178,$C524,Data!$J$2:$J$10178)</f>
        <v>0</v>
      </c>
      <c r="L524" s="69">
        <f>SUMIF(Data!$K$2:$K$10178,$C524,Data!$M$2:$M$10178)</f>
        <v>0</v>
      </c>
      <c r="M524" s="69">
        <f>SUMIF(Data!$N$2:$N$10178,$C524,Data!$P$2:$P$10178)</f>
        <v>0</v>
      </c>
      <c r="N524" s="69">
        <f ca="1">SUMIF(Data!$Q$2:$R$10178,$C524,Data!$S$2:$S$10178)</f>
        <v>0</v>
      </c>
      <c r="O524" s="69">
        <f ca="1">SUMIF(Data!$T$2:$U$10178,$C524,Data!$V$2:$V$10178)</f>
        <v>0</v>
      </c>
      <c r="P524" s="69">
        <f>SUMIF(Data!$W$2:$W$10178,$C524,Data!$Y$2:$Y$10178)</f>
        <v>0</v>
      </c>
      <c r="Q524" s="69"/>
      <c r="R524" s="81"/>
      <c r="S524" s="119"/>
      <c r="T524" s="76"/>
      <c r="U524" s="142"/>
      <c r="V524" s="73"/>
      <c r="W524" s="73"/>
      <c r="X524" s="73"/>
      <c r="Y524" s="74"/>
      <c r="Z524" s="66"/>
    </row>
    <row r="525" spans="2:26" s="71" customFormat="1" ht="15.95" hidden="1" customHeight="1" thickTop="1" thickBot="1" x14ac:dyDescent="0.3">
      <c r="B525" s="66"/>
      <c r="C525" s="72">
        <v>9900008012</v>
      </c>
      <c r="D525" s="125">
        <f t="shared" si="114"/>
        <v>8012</v>
      </c>
      <c r="E525" s="193" t="s">
        <v>107</v>
      </c>
      <c r="F525" s="193" t="s">
        <v>104</v>
      </c>
      <c r="G525" s="294">
        <v>2.2000000000000002</v>
      </c>
      <c r="H525" s="285">
        <f t="shared" ca="1" si="112"/>
        <v>0</v>
      </c>
      <c r="I525" s="194">
        <f t="shared" ca="1" si="113"/>
        <v>0</v>
      </c>
      <c r="J525" s="69">
        <f>SUMIF(Data!$H$2:$H$10178,$C525,Data!$D$2:$D$10178)</f>
        <v>0</v>
      </c>
      <c r="K525" s="69">
        <f>SUMIF(Data!$H$2:$H$10178,$C525,Data!$J$2:$J$10178)</f>
        <v>0</v>
      </c>
      <c r="L525" s="69">
        <f>SUMIF(Data!$K$2:$K$10178,$C525,Data!$M$2:$M$10178)</f>
        <v>0</v>
      </c>
      <c r="M525" s="69">
        <f>SUMIF(Data!$N$2:$N$10178,$C525,Data!$P$2:$P$10178)</f>
        <v>0</v>
      </c>
      <c r="N525" s="69">
        <f ca="1">SUMIF(Data!$Q$2:$R$10178,$C525,Data!$S$2:$S$10178)</f>
        <v>0</v>
      </c>
      <c r="O525" s="69">
        <f ca="1">SUMIF(Data!$T$2:$U$10178,$C525,Data!$V$2:$V$10178)</f>
        <v>0</v>
      </c>
      <c r="P525" s="69">
        <f>SUMIF(Data!$W$2:$W$10178,$C525,Data!$Y$2:$Y$10178)</f>
        <v>0</v>
      </c>
      <c r="Q525" s="69"/>
      <c r="R525" s="81"/>
      <c r="S525" s="119"/>
      <c r="T525" s="76"/>
      <c r="U525" s="142"/>
      <c r="V525" s="73"/>
      <c r="W525" s="73"/>
      <c r="X525" s="73"/>
      <c r="Y525" s="74"/>
      <c r="Z525" s="66"/>
    </row>
    <row r="526" spans="2:26" s="71" customFormat="1" ht="15.95" hidden="1" customHeight="1" thickTop="1" thickBot="1" x14ac:dyDescent="0.3">
      <c r="B526" s="66"/>
      <c r="C526" s="72">
        <v>9900008013</v>
      </c>
      <c r="D526" s="125">
        <f t="shared" si="114"/>
        <v>8013</v>
      </c>
      <c r="E526" s="193" t="s">
        <v>107</v>
      </c>
      <c r="F526" s="193" t="s">
        <v>104</v>
      </c>
      <c r="G526" s="294">
        <v>2.2000000000000002</v>
      </c>
      <c r="H526" s="285">
        <f t="shared" ca="1" si="112"/>
        <v>0</v>
      </c>
      <c r="I526" s="194">
        <f t="shared" ca="1" si="113"/>
        <v>0</v>
      </c>
      <c r="J526" s="69">
        <f>SUMIF(Data!$H$2:$H$10178,$C526,Data!$D$2:$D$10178)</f>
        <v>0</v>
      </c>
      <c r="K526" s="69">
        <f>SUMIF(Data!$H$2:$H$10178,$C526,Data!$J$2:$J$10178)</f>
        <v>0</v>
      </c>
      <c r="L526" s="69">
        <f>SUMIF(Data!$K$2:$K$10178,$C526,Data!$M$2:$M$10178)</f>
        <v>0</v>
      </c>
      <c r="M526" s="69">
        <f>SUMIF(Data!$N$2:$N$10178,$C526,Data!$P$2:$P$10178)</f>
        <v>0</v>
      </c>
      <c r="N526" s="69">
        <f ca="1">SUMIF(Data!$Q$2:$R$10178,$C526,Data!$S$2:$S$10178)</f>
        <v>0</v>
      </c>
      <c r="O526" s="69">
        <f ca="1">SUMIF(Data!$T$2:$U$10178,$C526,Data!$V$2:$V$10178)</f>
        <v>0</v>
      </c>
      <c r="P526" s="69">
        <f>SUMIF(Data!$W$2:$W$10178,$C526,Data!$Y$2:$Y$10178)</f>
        <v>0</v>
      </c>
      <c r="Q526" s="69"/>
      <c r="R526" s="81"/>
      <c r="S526" s="119"/>
      <c r="T526" s="76"/>
      <c r="U526" s="142"/>
      <c r="V526" s="73"/>
      <c r="W526" s="73"/>
      <c r="X526" s="73"/>
      <c r="Y526" s="74"/>
      <c r="Z526" s="66"/>
    </row>
    <row r="527" spans="2:26" s="71" customFormat="1" ht="15.95" hidden="1" customHeight="1" thickTop="1" thickBot="1" x14ac:dyDescent="0.3">
      <c r="B527" s="66"/>
      <c r="C527" s="72">
        <v>9900008015</v>
      </c>
      <c r="D527" s="125">
        <f t="shared" si="114"/>
        <v>8015</v>
      </c>
      <c r="E527" s="193" t="s">
        <v>107</v>
      </c>
      <c r="F527" s="193" t="s">
        <v>104</v>
      </c>
      <c r="G527" s="294">
        <v>3.25</v>
      </c>
      <c r="H527" s="285">
        <f t="shared" ca="1" si="112"/>
        <v>0</v>
      </c>
      <c r="I527" s="194">
        <f t="shared" ca="1" si="113"/>
        <v>0</v>
      </c>
      <c r="J527" s="69">
        <f>SUMIF(Data!$H$2:$H$10178,$C527,Data!$D$2:$D$10178)</f>
        <v>0</v>
      </c>
      <c r="K527" s="69">
        <f>SUMIF(Data!$H$2:$H$10178,$C527,Data!$J$2:$J$10178)</f>
        <v>0</v>
      </c>
      <c r="L527" s="69">
        <f>SUMIF(Data!$K$2:$K$10178,$C527,Data!$M$2:$M$10178)</f>
        <v>0</v>
      </c>
      <c r="M527" s="69">
        <f>SUMIF(Data!$N$2:$N$10178,$C527,Data!$P$2:$P$10178)</f>
        <v>0</v>
      </c>
      <c r="N527" s="69">
        <f ca="1">SUMIF(Data!$Q$2:$R$10178,$C527,Data!$S$2:$S$10178)</f>
        <v>0</v>
      </c>
      <c r="O527" s="69">
        <f ca="1">SUMIF(Data!$T$2:$U$10178,$C527,Data!$V$2:$V$10178)</f>
        <v>0</v>
      </c>
      <c r="P527" s="69">
        <f>SUMIF(Data!$W$2:$W$10178,$C527,Data!$Y$2:$Y$10178)</f>
        <v>0</v>
      </c>
      <c r="Q527" s="69"/>
      <c r="R527" s="81"/>
      <c r="S527" s="119"/>
      <c r="T527" s="76"/>
      <c r="U527" s="142"/>
      <c r="V527" s="73"/>
      <c r="W527" s="73"/>
      <c r="X527" s="73"/>
      <c r="Y527" s="74"/>
      <c r="Z527" s="66"/>
    </row>
    <row r="528" spans="2:26" s="71" customFormat="1" ht="15.95" hidden="1" customHeight="1" thickTop="1" thickBot="1" x14ac:dyDescent="0.3">
      <c r="B528" s="66"/>
      <c r="C528" s="72">
        <v>9900008016</v>
      </c>
      <c r="D528" s="125">
        <f t="shared" si="114"/>
        <v>8016</v>
      </c>
      <c r="E528" s="193" t="s">
        <v>107</v>
      </c>
      <c r="F528" s="193" t="s">
        <v>104</v>
      </c>
      <c r="G528" s="294">
        <v>6.2</v>
      </c>
      <c r="H528" s="285">
        <f t="shared" ca="1" si="112"/>
        <v>0</v>
      </c>
      <c r="I528" s="194">
        <f t="shared" ca="1" si="113"/>
        <v>0</v>
      </c>
      <c r="J528" s="69">
        <f>SUMIF(Data!$H$2:$H$10178,$C528,Data!$D$2:$D$10178)</f>
        <v>0</v>
      </c>
      <c r="K528" s="69">
        <f>SUMIF(Data!$H$2:$H$10178,$C528,Data!$J$2:$J$10178)</f>
        <v>0</v>
      </c>
      <c r="L528" s="69">
        <f>SUMIF(Data!$K$2:$K$10178,$C528,Data!$M$2:$M$10178)</f>
        <v>0</v>
      </c>
      <c r="M528" s="69">
        <f>SUMIF(Data!$N$2:$N$10178,$C528,Data!$P$2:$P$10178)</f>
        <v>0</v>
      </c>
      <c r="N528" s="69">
        <f ca="1">SUMIF(Data!$Q$2:$R$10178,$C528,Data!$S$2:$S$10178)</f>
        <v>0</v>
      </c>
      <c r="O528" s="69">
        <f ca="1">SUMIF(Data!$T$2:$U$10178,$C528,Data!$V$2:$V$10178)</f>
        <v>0</v>
      </c>
      <c r="P528" s="69">
        <f>SUMIF(Data!$W$2:$W$10178,$C528,Data!$Y$2:$Y$10178)</f>
        <v>0</v>
      </c>
      <c r="Q528" s="69"/>
      <c r="R528" s="81"/>
      <c r="S528" s="119"/>
      <c r="T528" s="76"/>
      <c r="U528" s="142"/>
      <c r="V528" s="73"/>
      <c r="W528" s="73"/>
      <c r="X528" s="73"/>
      <c r="Y528" s="74"/>
      <c r="Z528" s="66"/>
    </row>
    <row r="529" spans="2:26" s="71" customFormat="1" ht="15.95" hidden="1" customHeight="1" thickTop="1" thickBot="1" x14ac:dyDescent="0.3">
      <c r="B529" s="66"/>
      <c r="C529" s="72">
        <v>9900008017</v>
      </c>
      <c r="D529" s="125">
        <f t="shared" si="114"/>
        <v>8017</v>
      </c>
      <c r="E529" s="193" t="s">
        <v>107</v>
      </c>
      <c r="F529" s="193" t="s">
        <v>104</v>
      </c>
      <c r="G529" s="294">
        <v>6.45</v>
      </c>
      <c r="H529" s="285">
        <f t="shared" ca="1" si="112"/>
        <v>0</v>
      </c>
      <c r="I529" s="194">
        <f t="shared" ca="1" si="113"/>
        <v>0</v>
      </c>
      <c r="J529" s="69">
        <f>SUMIF(Data!$H$2:$H$10178,$C529,Data!$D$2:$D$10178)</f>
        <v>0</v>
      </c>
      <c r="K529" s="69">
        <f>SUMIF(Data!$H$2:$H$10178,$C529,Data!$J$2:$J$10178)</f>
        <v>0</v>
      </c>
      <c r="L529" s="69">
        <f>SUMIF(Data!$K$2:$K$10178,$C529,Data!$M$2:$M$10178)</f>
        <v>0</v>
      </c>
      <c r="M529" s="69">
        <f>SUMIF(Data!$N$2:$N$10178,$C529,Data!$P$2:$P$10178)</f>
        <v>0</v>
      </c>
      <c r="N529" s="69">
        <f ca="1">SUMIF(Data!$Q$2:$R$10178,$C529,Data!$S$2:$S$10178)</f>
        <v>0</v>
      </c>
      <c r="O529" s="69">
        <f ca="1">SUMIF(Data!$T$2:$U$10178,$C529,Data!$V$2:$V$10178)</f>
        <v>0</v>
      </c>
      <c r="P529" s="69">
        <f>SUMIF(Data!$W$2:$W$10178,$C529,Data!$Y$2:$Y$10178)</f>
        <v>0</v>
      </c>
      <c r="Q529" s="69"/>
      <c r="R529" s="81"/>
      <c r="S529" s="119"/>
      <c r="T529" s="76"/>
      <c r="U529" s="142"/>
      <c r="V529" s="73"/>
      <c r="W529" s="73"/>
      <c r="X529" s="73"/>
      <c r="Y529" s="74"/>
      <c r="Z529" s="66"/>
    </row>
    <row r="530" spans="2:26" s="71" customFormat="1" ht="15.95" hidden="1" customHeight="1" thickTop="1" thickBot="1" x14ac:dyDescent="0.3">
      <c r="B530" s="66"/>
      <c r="C530" s="72">
        <v>9900008018</v>
      </c>
      <c r="D530" s="125">
        <f t="shared" si="114"/>
        <v>8018</v>
      </c>
      <c r="E530" s="193" t="s">
        <v>107</v>
      </c>
      <c r="F530" s="193" t="s">
        <v>104</v>
      </c>
      <c r="G530" s="294">
        <v>4.1500000000000004</v>
      </c>
      <c r="H530" s="285">
        <f t="shared" ca="1" si="112"/>
        <v>0</v>
      </c>
      <c r="I530" s="194">
        <f t="shared" ca="1" si="113"/>
        <v>0</v>
      </c>
      <c r="J530" s="69">
        <f>SUMIF(Data!$H$2:$H$10178,$C530,Data!$D$2:$D$10178)</f>
        <v>0</v>
      </c>
      <c r="K530" s="69">
        <f>SUMIF(Data!$H$2:$H$10178,$C530,Data!$J$2:$J$10178)</f>
        <v>0</v>
      </c>
      <c r="L530" s="69">
        <f>SUMIF(Data!$K$2:$K$10178,$C530,Data!$M$2:$M$10178)</f>
        <v>0</v>
      </c>
      <c r="M530" s="69">
        <f>SUMIF(Data!$N$2:$N$10178,$C530,Data!$P$2:$P$10178)</f>
        <v>0</v>
      </c>
      <c r="N530" s="69">
        <f ca="1">SUMIF(Data!$Q$2:$R$10178,$C530,Data!$S$2:$S$10178)</f>
        <v>0</v>
      </c>
      <c r="O530" s="69">
        <f ca="1">SUMIF(Data!$T$2:$U$10178,$C530,Data!$V$2:$V$10178)</f>
        <v>0</v>
      </c>
      <c r="P530" s="69">
        <f>SUMIF(Data!$W$2:$W$10178,$C530,Data!$Y$2:$Y$10178)</f>
        <v>0</v>
      </c>
      <c r="Q530" s="69"/>
      <c r="R530" s="81"/>
      <c r="S530" s="119"/>
      <c r="T530" s="76"/>
      <c r="U530" s="142"/>
      <c r="V530" s="73"/>
      <c r="W530" s="73"/>
      <c r="X530" s="73"/>
      <c r="Y530" s="74"/>
      <c r="Z530" s="66"/>
    </row>
    <row r="531" spans="2:26" s="71" customFormat="1" ht="15.95" hidden="1" customHeight="1" thickTop="1" thickBot="1" x14ac:dyDescent="0.3">
      <c r="B531" s="66"/>
      <c r="C531" s="72">
        <v>9900008019</v>
      </c>
      <c r="D531" s="125">
        <f t="shared" si="114"/>
        <v>8019</v>
      </c>
      <c r="E531" s="193" t="s">
        <v>107</v>
      </c>
      <c r="F531" s="193" t="s">
        <v>104</v>
      </c>
      <c r="G531" s="294">
        <v>5.5</v>
      </c>
      <c r="H531" s="285">
        <f t="shared" ca="1" si="112"/>
        <v>0</v>
      </c>
      <c r="I531" s="194">
        <f t="shared" ca="1" si="113"/>
        <v>0</v>
      </c>
      <c r="J531" s="69">
        <f>SUMIF(Data!$H$2:$H$10178,$C531,Data!$D$2:$D$10178)</f>
        <v>0</v>
      </c>
      <c r="K531" s="69">
        <f>SUMIF(Data!$H$2:$H$10178,$C531,Data!$J$2:$J$10178)</f>
        <v>0</v>
      </c>
      <c r="L531" s="69">
        <f>SUMIF(Data!$K$2:$K$10178,$C531,Data!$M$2:$M$10178)</f>
        <v>0</v>
      </c>
      <c r="M531" s="69">
        <f>SUMIF(Data!$N$2:$N$10178,$C531,Data!$P$2:$P$10178)</f>
        <v>0</v>
      </c>
      <c r="N531" s="69">
        <f ca="1">SUMIF(Data!$Q$2:$R$10178,$C531,Data!$S$2:$S$10178)</f>
        <v>0</v>
      </c>
      <c r="O531" s="69">
        <f ca="1">SUMIF(Data!$T$2:$U$10178,$C531,Data!$V$2:$V$10178)</f>
        <v>0</v>
      </c>
      <c r="P531" s="69">
        <f>SUMIF(Data!$W$2:$W$10178,$C531,Data!$Y$2:$Y$10178)</f>
        <v>0</v>
      </c>
      <c r="Q531" s="69"/>
      <c r="R531" s="81"/>
      <c r="S531" s="119"/>
      <c r="T531" s="76"/>
      <c r="U531" s="142"/>
      <c r="V531" s="73"/>
      <c r="W531" s="73"/>
      <c r="X531" s="73"/>
      <c r="Y531" s="74"/>
      <c r="Z531" s="66"/>
    </row>
    <row r="532" spans="2:26" s="71" customFormat="1" ht="15.95" hidden="1" customHeight="1" thickTop="1" thickBot="1" x14ac:dyDescent="0.3">
      <c r="B532" s="66"/>
      <c r="C532" s="72">
        <v>9900008020</v>
      </c>
      <c r="D532" s="125">
        <f t="shared" si="114"/>
        <v>8020</v>
      </c>
      <c r="E532" s="193" t="s">
        <v>107</v>
      </c>
      <c r="F532" s="193" t="s">
        <v>104</v>
      </c>
      <c r="G532" s="294">
        <v>3.15</v>
      </c>
      <c r="H532" s="285">
        <f t="shared" ca="1" si="112"/>
        <v>0</v>
      </c>
      <c r="I532" s="194">
        <f t="shared" ca="1" si="113"/>
        <v>0</v>
      </c>
      <c r="J532" s="69">
        <f>SUMIF(Data!$H$2:$H$10178,$C532,Data!$D$2:$D$10178)</f>
        <v>0</v>
      </c>
      <c r="K532" s="69">
        <f>SUMIF(Data!$H$2:$H$10178,$C532,Data!$J$2:$J$10178)</f>
        <v>0</v>
      </c>
      <c r="L532" s="69">
        <f>SUMIF(Data!$K$2:$K$10178,$C532,Data!$M$2:$M$10178)</f>
        <v>0</v>
      </c>
      <c r="M532" s="69">
        <f>SUMIF(Data!$N$2:$N$10178,$C532,Data!$P$2:$P$10178)</f>
        <v>0</v>
      </c>
      <c r="N532" s="69">
        <f ca="1">SUMIF(Data!$Q$2:$R$10178,$C532,Data!$S$2:$S$10178)</f>
        <v>0</v>
      </c>
      <c r="O532" s="69">
        <f ca="1">SUMIF(Data!$T$2:$U$10178,$C532,Data!$V$2:$V$10178)</f>
        <v>0</v>
      </c>
      <c r="P532" s="69">
        <f>SUMIF(Data!$W$2:$W$10178,$C532,Data!$Y$2:$Y$10178)</f>
        <v>0</v>
      </c>
      <c r="Q532" s="69"/>
      <c r="R532" s="81"/>
      <c r="S532" s="119"/>
      <c r="T532" s="76"/>
      <c r="U532" s="142"/>
      <c r="V532" s="73"/>
      <c r="W532" s="73"/>
      <c r="X532" s="73"/>
      <c r="Y532" s="74"/>
      <c r="Z532" s="66"/>
    </row>
    <row r="533" spans="2:26" s="71" customFormat="1" ht="15.95" hidden="1" customHeight="1" thickTop="1" thickBot="1" x14ac:dyDescent="0.3">
      <c r="B533" s="66"/>
      <c r="C533" s="72">
        <v>9900008021</v>
      </c>
      <c r="D533" s="125">
        <f t="shared" si="114"/>
        <v>8021</v>
      </c>
      <c r="E533" s="193" t="s">
        <v>107</v>
      </c>
      <c r="F533" s="193" t="s">
        <v>104</v>
      </c>
      <c r="G533" s="294">
        <v>10.5</v>
      </c>
      <c r="H533" s="285">
        <f t="shared" ca="1" si="112"/>
        <v>0</v>
      </c>
      <c r="I533" s="194">
        <f t="shared" ca="1" si="113"/>
        <v>0</v>
      </c>
      <c r="J533" s="69">
        <f>SUMIF(Data!$H$2:$H$10178,$C533,Data!$D$2:$D$10178)</f>
        <v>0</v>
      </c>
      <c r="K533" s="69">
        <f>SUMIF(Data!$H$2:$H$10178,$C533,Data!$J$2:$J$10178)</f>
        <v>0</v>
      </c>
      <c r="L533" s="69">
        <f>SUMIF(Data!$K$2:$K$10178,$C533,Data!$M$2:$M$10178)</f>
        <v>0</v>
      </c>
      <c r="M533" s="69">
        <f>SUMIF(Data!$N$2:$N$10178,$C533,Data!$P$2:$P$10178)</f>
        <v>0</v>
      </c>
      <c r="N533" s="69">
        <f ca="1">SUMIF(Data!$Q$2:$R$10178,$C533,Data!$S$2:$S$10178)</f>
        <v>0</v>
      </c>
      <c r="O533" s="69">
        <f ca="1">SUMIF(Data!$T$2:$U$10178,$C533,Data!$V$2:$V$10178)</f>
        <v>0</v>
      </c>
      <c r="P533" s="69">
        <f>SUMIF(Data!$W$2:$W$10178,$C533,Data!$Y$2:$Y$10178)</f>
        <v>0</v>
      </c>
      <c r="Q533" s="69"/>
      <c r="R533" s="81"/>
      <c r="S533" s="119"/>
      <c r="T533" s="76"/>
      <c r="U533" s="142"/>
      <c r="V533" s="73"/>
      <c r="W533" s="73"/>
      <c r="X533" s="73"/>
      <c r="Y533" s="74"/>
      <c r="Z533" s="66"/>
    </row>
    <row r="534" spans="2:26" s="71" customFormat="1" ht="15.95" hidden="1" customHeight="1" thickTop="1" thickBot="1" x14ac:dyDescent="0.3">
      <c r="B534" s="66"/>
      <c r="C534" s="72">
        <v>9900008022</v>
      </c>
      <c r="D534" s="125">
        <f t="shared" si="114"/>
        <v>8022</v>
      </c>
      <c r="E534" s="193" t="s">
        <v>107</v>
      </c>
      <c r="F534" s="193" t="s">
        <v>104</v>
      </c>
      <c r="G534" s="294">
        <v>2.5</v>
      </c>
      <c r="H534" s="285">
        <f t="shared" ca="1" si="112"/>
        <v>0</v>
      </c>
      <c r="I534" s="194">
        <f t="shared" ca="1" si="113"/>
        <v>0</v>
      </c>
      <c r="J534" s="69">
        <f>SUMIF(Data!$H$2:$H$10178,$C534,Data!$D$2:$D$10178)</f>
        <v>0</v>
      </c>
      <c r="K534" s="69">
        <f>SUMIF(Data!$H$2:$H$10178,$C534,Data!$J$2:$J$10178)</f>
        <v>0</v>
      </c>
      <c r="L534" s="69">
        <f>SUMIF(Data!$K$2:$K$10178,$C534,Data!$M$2:$M$10178)</f>
        <v>0</v>
      </c>
      <c r="M534" s="69">
        <f>SUMIF(Data!$N$2:$N$10178,$C534,Data!$P$2:$P$10178)</f>
        <v>0</v>
      </c>
      <c r="N534" s="69">
        <f ca="1">SUMIF(Data!$Q$2:$R$10178,$C534,Data!$S$2:$S$10178)</f>
        <v>0</v>
      </c>
      <c r="O534" s="69">
        <f ca="1">SUMIF(Data!$T$2:$U$10178,$C534,Data!$V$2:$V$10178)</f>
        <v>0</v>
      </c>
      <c r="P534" s="69">
        <f>SUMIF(Data!$W$2:$W$10178,$C534,Data!$Y$2:$Y$10178)</f>
        <v>0</v>
      </c>
      <c r="Q534" s="69"/>
      <c r="R534" s="81"/>
      <c r="S534" s="119"/>
      <c r="T534" s="76"/>
      <c r="U534" s="142"/>
      <c r="V534" s="73"/>
      <c r="W534" s="73"/>
      <c r="X534" s="73"/>
      <c r="Y534" s="74"/>
      <c r="Z534" s="66"/>
    </row>
    <row r="535" spans="2:26" s="71" customFormat="1" ht="15.95" hidden="1" customHeight="1" thickTop="1" thickBot="1" x14ac:dyDescent="0.3">
      <c r="B535" s="66"/>
      <c r="C535" s="72">
        <v>9900008025</v>
      </c>
      <c r="D535" s="125">
        <f t="shared" si="114"/>
        <v>8025</v>
      </c>
      <c r="E535" s="193" t="s">
        <v>107</v>
      </c>
      <c r="F535" s="193" t="s">
        <v>104</v>
      </c>
      <c r="G535" s="294">
        <v>11</v>
      </c>
      <c r="H535" s="285">
        <f t="shared" ca="1" si="112"/>
        <v>0</v>
      </c>
      <c r="I535" s="194">
        <f t="shared" ca="1" si="113"/>
        <v>0</v>
      </c>
      <c r="J535" s="69">
        <f>SUMIF(Data!$H$2:$H$10178,$C535,Data!$D$2:$D$10178)</f>
        <v>0</v>
      </c>
      <c r="K535" s="69">
        <f>SUMIF(Data!$H$2:$H$10178,$C535,Data!$J$2:$J$10178)</f>
        <v>0</v>
      </c>
      <c r="L535" s="69">
        <f>SUMIF(Data!$K$2:$K$10178,$C535,Data!$M$2:$M$10178)</f>
        <v>0</v>
      </c>
      <c r="M535" s="69">
        <f>SUMIF(Data!$N$2:$N$10178,$C535,Data!$P$2:$P$10178)</f>
        <v>0</v>
      </c>
      <c r="N535" s="69">
        <f ca="1">SUMIF(Data!$Q$2:$R$10178,$C535,Data!$S$2:$S$10178)</f>
        <v>0</v>
      </c>
      <c r="O535" s="69">
        <f ca="1">SUMIF(Data!$T$2:$U$10178,$C535,Data!$V$2:$V$10178)</f>
        <v>0</v>
      </c>
      <c r="P535" s="69">
        <f>SUMIF(Data!$W$2:$W$10178,$C535,Data!$Y$2:$Y$10178)</f>
        <v>0</v>
      </c>
      <c r="Q535" s="69"/>
      <c r="R535" s="81"/>
      <c r="S535" s="119"/>
      <c r="T535" s="76"/>
      <c r="U535" s="142"/>
      <c r="V535" s="73"/>
      <c r="W535" s="73"/>
      <c r="X535" s="73"/>
      <c r="Y535" s="74"/>
      <c r="Z535" s="66"/>
    </row>
    <row r="536" spans="2:26" s="71" customFormat="1" ht="15.95" hidden="1" customHeight="1" thickTop="1" thickBot="1" x14ac:dyDescent="0.3">
      <c r="B536" s="66"/>
      <c r="C536" s="72">
        <v>9900008026</v>
      </c>
      <c r="D536" s="125">
        <f t="shared" si="114"/>
        <v>8026</v>
      </c>
      <c r="E536" s="193" t="s">
        <v>107</v>
      </c>
      <c r="F536" s="193" t="s">
        <v>104</v>
      </c>
      <c r="G536" s="294">
        <v>10</v>
      </c>
      <c r="H536" s="285">
        <f t="shared" ca="1" si="112"/>
        <v>0</v>
      </c>
      <c r="I536" s="194">
        <f t="shared" ca="1" si="113"/>
        <v>0</v>
      </c>
      <c r="J536" s="69">
        <f>SUMIF(Data!$H$2:$H$10178,$C536,Data!$D$2:$D$10178)</f>
        <v>0</v>
      </c>
      <c r="K536" s="69">
        <f>SUMIF(Data!$H$2:$H$10178,$C536,Data!$J$2:$J$10178)</f>
        <v>0</v>
      </c>
      <c r="L536" s="69">
        <f>SUMIF(Data!$K$2:$K$10178,$C536,Data!$M$2:$M$10178)</f>
        <v>0</v>
      </c>
      <c r="M536" s="69">
        <f>SUMIF(Data!$N$2:$N$10178,$C536,Data!$P$2:$P$10178)</f>
        <v>0</v>
      </c>
      <c r="N536" s="69">
        <f ca="1">SUMIF(Data!$Q$2:$R$10178,$C536,Data!$S$2:$S$10178)</f>
        <v>0</v>
      </c>
      <c r="O536" s="69">
        <f ca="1">SUMIF(Data!$T$2:$U$10178,$C536,Data!$V$2:$V$10178)</f>
        <v>0</v>
      </c>
      <c r="P536" s="69">
        <f>SUMIF(Data!$W$2:$W$10178,$C536,Data!$Y$2:$Y$10178)</f>
        <v>0</v>
      </c>
      <c r="Q536" s="69"/>
      <c r="R536" s="81"/>
      <c r="S536" s="119"/>
      <c r="T536" s="76"/>
      <c r="U536" s="142"/>
      <c r="V536" s="73"/>
      <c r="W536" s="73"/>
      <c r="X536" s="73"/>
      <c r="Y536" s="74"/>
      <c r="Z536" s="66"/>
    </row>
    <row r="537" spans="2:26" s="71" customFormat="1" ht="15.95" hidden="1" customHeight="1" thickTop="1" thickBot="1" x14ac:dyDescent="0.3">
      <c r="B537" s="66"/>
      <c r="C537" s="72">
        <v>9900008027</v>
      </c>
      <c r="D537" s="125">
        <f t="shared" si="114"/>
        <v>8027</v>
      </c>
      <c r="E537" s="193" t="s">
        <v>107</v>
      </c>
      <c r="F537" s="193" t="s">
        <v>104</v>
      </c>
      <c r="G537" s="294">
        <v>7.5</v>
      </c>
      <c r="H537" s="285">
        <f t="shared" ca="1" si="112"/>
        <v>0</v>
      </c>
      <c r="I537" s="194">
        <f t="shared" ca="1" si="113"/>
        <v>0</v>
      </c>
      <c r="J537" s="69">
        <f>SUMIF(Data!$H$2:$H$10178,$C537,Data!$D$2:$D$10178)</f>
        <v>0</v>
      </c>
      <c r="K537" s="69">
        <f>SUMIF(Data!$H$2:$H$10178,$C537,Data!$J$2:$J$10178)</f>
        <v>0</v>
      </c>
      <c r="L537" s="69">
        <f>SUMIF(Data!$K$2:$K$10178,$C537,Data!$M$2:$M$10178)</f>
        <v>0</v>
      </c>
      <c r="M537" s="69">
        <f>SUMIF(Data!$N$2:$N$10178,$C537,Data!$P$2:$P$10178)</f>
        <v>0</v>
      </c>
      <c r="N537" s="69">
        <f ca="1">SUMIF(Data!$Q$2:$R$10178,$C537,Data!$S$2:$S$10178)</f>
        <v>0</v>
      </c>
      <c r="O537" s="69">
        <f ca="1">SUMIF(Data!$T$2:$U$10178,$C537,Data!$V$2:$V$10178)</f>
        <v>0</v>
      </c>
      <c r="P537" s="69">
        <f>SUMIF(Data!$W$2:$W$10178,$C537,Data!$Y$2:$Y$10178)</f>
        <v>0</v>
      </c>
      <c r="Q537" s="69"/>
      <c r="R537" s="81"/>
      <c r="S537" s="119"/>
      <c r="T537" s="76"/>
      <c r="U537" s="142"/>
      <c r="V537" s="73"/>
      <c r="W537" s="73"/>
      <c r="X537" s="73"/>
      <c r="Y537" s="74"/>
      <c r="Z537" s="66"/>
    </row>
    <row r="538" spans="2:26" s="71" customFormat="1" ht="15.95" hidden="1" customHeight="1" thickTop="1" thickBot="1" x14ac:dyDescent="0.3">
      <c r="B538" s="66"/>
      <c r="C538" s="72">
        <v>9900008028</v>
      </c>
      <c r="D538" s="125">
        <f t="shared" si="114"/>
        <v>8028</v>
      </c>
      <c r="E538" s="193" t="s">
        <v>107</v>
      </c>
      <c r="F538" s="193" t="s">
        <v>104</v>
      </c>
      <c r="G538" s="294">
        <v>12.5</v>
      </c>
      <c r="H538" s="285">
        <f t="shared" ca="1" si="112"/>
        <v>0</v>
      </c>
      <c r="I538" s="194">
        <f t="shared" ca="1" si="113"/>
        <v>0</v>
      </c>
      <c r="J538" s="69">
        <f>SUMIF(Data!$H$2:$H$10178,$C538,Data!$D$2:$D$10178)</f>
        <v>0</v>
      </c>
      <c r="K538" s="69">
        <f>SUMIF(Data!$H$2:$H$10178,$C538,Data!$J$2:$J$10178)</f>
        <v>0</v>
      </c>
      <c r="L538" s="69">
        <f>SUMIF(Data!$K$2:$K$10178,$C538,Data!$M$2:$M$10178)</f>
        <v>0</v>
      </c>
      <c r="M538" s="69">
        <f>SUMIF(Data!$N$2:$N$10178,$C538,Data!$P$2:$P$10178)</f>
        <v>0</v>
      </c>
      <c r="N538" s="69">
        <f ca="1">SUMIF(Data!$Q$2:$R$10178,$C538,Data!$S$2:$S$10178)</f>
        <v>0</v>
      </c>
      <c r="O538" s="69">
        <f ca="1">SUMIF(Data!$T$2:$U$10178,$C538,Data!$V$2:$V$10178)</f>
        <v>0</v>
      </c>
      <c r="P538" s="69">
        <f>SUMIF(Data!$W$2:$W$10178,$C538,Data!$Y$2:$Y$10178)</f>
        <v>0</v>
      </c>
      <c r="Q538" s="69"/>
      <c r="R538" s="81"/>
      <c r="S538" s="119"/>
      <c r="T538" s="76"/>
      <c r="U538" s="142"/>
      <c r="V538" s="73"/>
      <c r="W538" s="73"/>
      <c r="X538" s="73"/>
      <c r="Y538" s="74"/>
      <c r="Z538" s="66"/>
    </row>
    <row r="539" spans="2:26" s="71" customFormat="1" ht="15.95" hidden="1" customHeight="1" thickTop="1" thickBot="1" x14ac:dyDescent="0.3">
      <c r="B539" s="66"/>
      <c r="C539" s="72">
        <v>9900008029</v>
      </c>
      <c r="D539" s="125">
        <f t="shared" si="114"/>
        <v>8029</v>
      </c>
      <c r="E539" s="193" t="s">
        <v>107</v>
      </c>
      <c r="F539" s="193" t="s">
        <v>104</v>
      </c>
      <c r="G539" s="294">
        <v>12.3</v>
      </c>
      <c r="H539" s="285">
        <f t="shared" ca="1" si="112"/>
        <v>0</v>
      </c>
      <c r="I539" s="194">
        <f t="shared" ca="1" si="113"/>
        <v>0</v>
      </c>
      <c r="J539" s="69">
        <f>SUMIF(Data!$H$2:$H$10178,$C539,Data!$D$2:$D$10178)</f>
        <v>0</v>
      </c>
      <c r="K539" s="69">
        <f>SUMIF(Data!$H$2:$H$10178,$C539,Data!$J$2:$J$10178)</f>
        <v>0</v>
      </c>
      <c r="L539" s="69">
        <f>SUMIF(Data!$K$2:$K$10178,$C539,Data!$M$2:$M$10178)</f>
        <v>0</v>
      </c>
      <c r="M539" s="69">
        <f>SUMIF(Data!$N$2:$N$10178,$C539,Data!$P$2:$P$10178)</f>
        <v>0</v>
      </c>
      <c r="N539" s="69">
        <f ca="1">SUMIF(Data!$Q$2:$R$10178,$C539,Data!$S$2:$S$10178)</f>
        <v>0</v>
      </c>
      <c r="O539" s="69">
        <f ca="1">SUMIF(Data!$T$2:$U$10178,$C539,Data!$V$2:$V$10178)</f>
        <v>0</v>
      </c>
      <c r="P539" s="69">
        <f>SUMIF(Data!$W$2:$W$10178,$C539,Data!$Y$2:$Y$10178)</f>
        <v>0</v>
      </c>
      <c r="Q539" s="69"/>
      <c r="R539" s="81"/>
      <c r="S539" s="119"/>
      <c r="T539" s="76"/>
      <c r="U539" s="142"/>
      <c r="V539" s="73"/>
      <c r="W539" s="73"/>
      <c r="X539" s="73"/>
      <c r="Y539" s="74"/>
      <c r="Z539" s="66"/>
    </row>
    <row r="540" spans="2:26" s="71" customFormat="1" ht="15.95" hidden="1" customHeight="1" thickTop="1" thickBot="1" x14ac:dyDescent="0.3">
      <c r="B540" s="66"/>
      <c r="C540" s="72">
        <v>9900008050</v>
      </c>
      <c r="D540" s="125">
        <f t="shared" si="114"/>
        <v>8050</v>
      </c>
      <c r="E540" s="193" t="s">
        <v>107</v>
      </c>
      <c r="F540" s="193" t="s">
        <v>104</v>
      </c>
      <c r="G540" s="294">
        <v>6.4</v>
      </c>
      <c r="H540" s="285">
        <f t="shared" ca="1" si="112"/>
        <v>0</v>
      </c>
      <c r="I540" s="194">
        <f t="shared" ca="1" si="113"/>
        <v>0</v>
      </c>
      <c r="J540" s="69">
        <f>SUMIF(Data!$H$2:$H$10178,$C540,Data!$D$2:$D$10178)</f>
        <v>0</v>
      </c>
      <c r="K540" s="69">
        <f>SUMIF(Data!$H$2:$H$10178,$C540,Data!$J$2:$J$10178)</f>
        <v>0</v>
      </c>
      <c r="L540" s="69">
        <f>SUMIF(Data!$K$2:$K$10178,$C540,Data!$M$2:$M$10178)</f>
        <v>0</v>
      </c>
      <c r="M540" s="69">
        <f>SUMIF(Data!$N$2:$N$10178,$C540,Data!$P$2:$P$10178)</f>
        <v>0</v>
      </c>
      <c r="N540" s="69">
        <f ca="1">SUMIF(Data!$Q$2:$R$10178,$C540,Data!$S$2:$S$10178)</f>
        <v>0</v>
      </c>
      <c r="O540" s="69">
        <f ca="1">SUMIF(Data!$T$2:$U$10178,$C540,Data!$V$2:$V$10178)</f>
        <v>0</v>
      </c>
      <c r="P540" s="69">
        <f>SUMIF(Data!$W$2:$W$10178,$C540,Data!$Y$2:$Y$10178)</f>
        <v>0</v>
      </c>
      <c r="Q540" s="84"/>
      <c r="R540" s="81"/>
      <c r="S540" s="120"/>
      <c r="T540" s="76"/>
      <c r="U540" s="142"/>
      <c r="V540" s="73"/>
      <c r="W540" s="73"/>
      <c r="X540" s="73"/>
      <c r="Y540" s="74"/>
      <c r="Z540" s="66"/>
    </row>
    <row r="541" spans="2:26" s="85" customFormat="1" ht="15.95" hidden="1" customHeight="1" thickTop="1" thickBot="1" x14ac:dyDescent="0.3">
      <c r="B541" s="82"/>
      <c r="C541" s="72">
        <v>9900008051</v>
      </c>
      <c r="D541" s="125">
        <f t="shared" si="114"/>
        <v>8051</v>
      </c>
      <c r="E541" s="193" t="s">
        <v>107</v>
      </c>
      <c r="F541" s="193" t="s">
        <v>104</v>
      </c>
      <c r="G541" s="294">
        <v>6.7</v>
      </c>
      <c r="H541" s="285">
        <f t="shared" ca="1" si="112"/>
        <v>0</v>
      </c>
      <c r="I541" s="194">
        <f t="shared" ca="1" si="113"/>
        <v>0</v>
      </c>
      <c r="J541" s="69">
        <f>SUMIF(Data!$H$2:$H$10178,$C541,Data!$D$2:$D$10178)</f>
        <v>0</v>
      </c>
      <c r="K541" s="69">
        <f>SUMIF(Data!$H$2:$H$10178,$C541,Data!$J$2:$J$10178)</f>
        <v>0</v>
      </c>
      <c r="L541" s="69">
        <f>SUMIF(Data!$K$2:$K$10178,$C541,Data!$M$2:$M$10178)</f>
        <v>0</v>
      </c>
      <c r="M541" s="69">
        <f>SUMIF(Data!$N$2:$N$10178,$C541,Data!$P$2:$P$10178)</f>
        <v>0</v>
      </c>
      <c r="N541" s="69">
        <f ca="1">SUMIF(Data!$Q$2:$R$10178,$C541,Data!$S$2:$S$10178)</f>
        <v>0</v>
      </c>
      <c r="O541" s="69">
        <f ca="1">SUMIF(Data!$T$2:$U$10178,$C541,Data!$V$2:$V$10178)</f>
        <v>0</v>
      </c>
      <c r="P541" s="69">
        <f>SUMIF(Data!$W$2:$W$10178,$C541,Data!$Y$2:$Y$10178)</f>
        <v>0</v>
      </c>
      <c r="Q541" s="84"/>
      <c r="R541" s="81"/>
      <c r="S541" s="120"/>
      <c r="T541" s="76"/>
      <c r="U541" s="142"/>
      <c r="V541" s="73"/>
      <c r="W541" s="73"/>
      <c r="X541" s="73"/>
      <c r="Y541" s="74"/>
      <c r="Z541" s="82"/>
    </row>
    <row r="542" spans="2:26" s="85" customFormat="1" ht="15.95" hidden="1" customHeight="1" thickTop="1" thickBot="1" x14ac:dyDescent="0.3">
      <c r="B542" s="82"/>
      <c r="C542" s="72">
        <v>9900008059</v>
      </c>
      <c r="D542" s="125">
        <f t="shared" si="114"/>
        <v>8059</v>
      </c>
      <c r="E542" s="193" t="s">
        <v>107</v>
      </c>
      <c r="F542" s="193" t="s">
        <v>104</v>
      </c>
      <c r="G542" s="294">
        <v>3.5</v>
      </c>
      <c r="H542" s="285">
        <f t="shared" ca="1" si="112"/>
        <v>0</v>
      </c>
      <c r="I542" s="194">
        <f t="shared" ca="1" si="113"/>
        <v>0</v>
      </c>
      <c r="J542" s="69">
        <f>SUMIF(Data!$H$2:$H$10178,$C542,Data!$D$2:$D$10178)</f>
        <v>0</v>
      </c>
      <c r="K542" s="69">
        <f>SUMIF(Data!$H$2:$H$10178,$C542,Data!$J$2:$J$10178)</f>
        <v>0</v>
      </c>
      <c r="L542" s="69">
        <f>SUMIF(Data!$K$2:$K$10178,$C542,Data!$M$2:$M$10178)</f>
        <v>0</v>
      </c>
      <c r="M542" s="69">
        <f>SUMIF(Data!$N$2:$N$10178,$C542,Data!$P$2:$P$10178)</f>
        <v>0</v>
      </c>
      <c r="N542" s="69">
        <f ca="1">SUMIF(Data!$Q$2:$R$10178,$C542,Data!$S$2:$S$10178)</f>
        <v>0</v>
      </c>
      <c r="O542" s="69">
        <f ca="1">SUMIF(Data!$T$2:$U$10178,$C542,Data!$V$2:$V$10178)</f>
        <v>0</v>
      </c>
      <c r="P542" s="69">
        <f>SUMIF(Data!$W$2:$W$10178,$C542,Data!$Y$2:$Y$10178)</f>
        <v>0</v>
      </c>
      <c r="Q542" s="84"/>
      <c r="R542" s="81"/>
      <c r="S542" s="120"/>
      <c r="T542" s="76"/>
      <c r="U542" s="142"/>
      <c r="V542" s="73"/>
      <c r="W542" s="73"/>
      <c r="X542" s="73"/>
      <c r="Y542" s="74"/>
      <c r="Z542" s="82"/>
    </row>
    <row r="543" spans="2:26" s="85" customFormat="1" ht="15.95" hidden="1" customHeight="1" thickTop="1" thickBot="1" x14ac:dyDescent="0.3">
      <c r="B543" s="82"/>
      <c r="C543" s="72">
        <v>9900008060</v>
      </c>
      <c r="D543" s="125">
        <f t="shared" si="114"/>
        <v>8060</v>
      </c>
      <c r="E543" s="193" t="s">
        <v>107</v>
      </c>
      <c r="F543" s="193" t="s">
        <v>104</v>
      </c>
      <c r="G543" s="294">
        <v>3.5</v>
      </c>
      <c r="H543" s="285">
        <f t="shared" ca="1" si="112"/>
        <v>0</v>
      </c>
      <c r="I543" s="194">
        <f t="shared" ca="1" si="113"/>
        <v>0</v>
      </c>
      <c r="J543" s="69">
        <f>SUMIF(Data!$H$2:$H$10178,$C543,Data!$D$2:$D$10178)</f>
        <v>0</v>
      </c>
      <c r="K543" s="69">
        <f>SUMIF(Data!$H$2:$H$10178,$C543,Data!$J$2:$J$10178)</f>
        <v>0</v>
      </c>
      <c r="L543" s="69">
        <f>SUMIF(Data!$K$2:$K$10178,$C543,Data!$M$2:$M$10178)</f>
        <v>0</v>
      </c>
      <c r="M543" s="69">
        <f>SUMIF(Data!$N$2:$N$10178,$C543,Data!$P$2:$P$10178)</f>
        <v>0</v>
      </c>
      <c r="N543" s="69">
        <f ca="1">SUMIF(Data!$Q$2:$R$10178,$C543,Data!$S$2:$S$10178)</f>
        <v>0</v>
      </c>
      <c r="O543" s="69">
        <f ca="1">SUMIF(Data!$T$2:$U$10178,$C543,Data!$V$2:$V$10178)</f>
        <v>0</v>
      </c>
      <c r="P543" s="69">
        <f>SUMIF(Data!$W$2:$W$10178,$C543,Data!$Y$2:$Y$10178)</f>
        <v>0</v>
      </c>
      <c r="Q543" s="84"/>
      <c r="R543" s="81"/>
      <c r="S543" s="120"/>
      <c r="T543" s="76"/>
      <c r="U543" s="142"/>
      <c r="V543" s="73"/>
      <c r="W543" s="73"/>
      <c r="X543" s="73"/>
      <c r="Y543" s="74"/>
      <c r="Z543" s="82"/>
    </row>
    <row r="544" spans="2:26" s="85" customFormat="1" ht="15.95" hidden="1" customHeight="1" thickTop="1" thickBot="1" x14ac:dyDescent="0.3">
      <c r="B544" s="82"/>
      <c r="C544" s="72">
        <v>9900008061</v>
      </c>
      <c r="D544" s="125">
        <f t="shared" si="114"/>
        <v>8061</v>
      </c>
      <c r="E544" s="193" t="s">
        <v>107</v>
      </c>
      <c r="F544" s="193" t="s">
        <v>104</v>
      </c>
      <c r="G544" s="294">
        <v>2.27</v>
      </c>
      <c r="H544" s="285">
        <f t="shared" ca="1" si="112"/>
        <v>0</v>
      </c>
      <c r="I544" s="194">
        <f t="shared" ca="1" si="113"/>
        <v>0</v>
      </c>
      <c r="J544" s="69">
        <f>SUMIF(Data!$H$2:$H$10178,$C544,Data!$D$2:$D$10178)</f>
        <v>0</v>
      </c>
      <c r="K544" s="69">
        <f>SUMIF(Data!$H$2:$H$10178,$C544,Data!$J$2:$J$10178)</f>
        <v>0</v>
      </c>
      <c r="L544" s="69">
        <f>SUMIF(Data!$K$2:$K$10178,$C544,Data!$M$2:$M$10178)</f>
        <v>0</v>
      </c>
      <c r="M544" s="69">
        <f>SUMIF(Data!$N$2:$N$10178,$C544,Data!$P$2:$P$10178)</f>
        <v>0</v>
      </c>
      <c r="N544" s="69">
        <f ca="1">SUMIF(Data!$Q$2:$R$10178,$C544,Data!$S$2:$S$10178)</f>
        <v>0</v>
      </c>
      <c r="O544" s="69">
        <f ca="1">SUMIF(Data!$T$2:$U$10178,$C544,Data!$V$2:$V$10178)</f>
        <v>0</v>
      </c>
      <c r="P544" s="69">
        <f>SUMIF(Data!$W$2:$W$10178,$C544,Data!$Y$2:$Y$10178)</f>
        <v>0</v>
      </c>
      <c r="Q544" s="84"/>
      <c r="R544" s="81"/>
      <c r="S544" s="120"/>
      <c r="T544" s="76"/>
      <c r="U544" s="142"/>
      <c r="V544" s="73"/>
      <c r="W544" s="73"/>
      <c r="X544" s="73"/>
      <c r="Y544" s="74"/>
      <c r="Z544" s="82"/>
    </row>
    <row r="545" spans="2:26" s="85" customFormat="1" ht="15.95" hidden="1" customHeight="1" thickTop="1" thickBot="1" x14ac:dyDescent="0.3">
      <c r="B545" s="82"/>
      <c r="C545" s="72">
        <v>9900008062</v>
      </c>
      <c r="D545" s="125">
        <f t="shared" si="114"/>
        <v>8062</v>
      </c>
      <c r="E545" s="193" t="s">
        <v>107</v>
      </c>
      <c r="F545" s="193" t="s">
        <v>104</v>
      </c>
      <c r="G545" s="294">
        <v>2.2000000000000002</v>
      </c>
      <c r="H545" s="285">
        <f t="shared" ca="1" si="112"/>
        <v>0</v>
      </c>
      <c r="I545" s="194">
        <f t="shared" ca="1" si="113"/>
        <v>0</v>
      </c>
      <c r="J545" s="69">
        <f>SUMIF(Data!$H$2:$H$10178,$C545,Data!$D$2:$D$10178)</f>
        <v>0</v>
      </c>
      <c r="K545" s="69">
        <f>SUMIF(Data!$H$2:$H$10178,$C545,Data!$J$2:$J$10178)</f>
        <v>0</v>
      </c>
      <c r="L545" s="69">
        <f>SUMIF(Data!$K$2:$K$10178,$C545,Data!$M$2:$M$10178)</f>
        <v>0</v>
      </c>
      <c r="M545" s="69">
        <f>SUMIF(Data!$N$2:$N$10178,$C545,Data!$P$2:$P$10178)</f>
        <v>0</v>
      </c>
      <c r="N545" s="69">
        <f ca="1">SUMIF(Data!$Q$2:$R$10178,$C545,Data!$S$2:$S$10178)</f>
        <v>0</v>
      </c>
      <c r="O545" s="69">
        <f ca="1">SUMIF(Data!$T$2:$U$10178,$C545,Data!$V$2:$V$10178)</f>
        <v>0</v>
      </c>
      <c r="P545" s="69">
        <f>SUMIF(Data!$W$2:$W$10178,$C545,Data!$Y$2:$Y$10178)</f>
        <v>0</v>
      </c>
      <c r="Q545" s="84"/>
      <c r="R545" s="81"/>
      <c r="S545" s="120"/>
      <c r="T545" s="76"/>
      <c r="U545" s="142"/>
      <c r="V545" s="73"/>
      <c r="W545" s="73"/>
      <c r="X545" s="73"/>
      <c r="Y545" s="74"/>
      <c r="Z545" s="82"/>
    </row>
    <row r="546" spans="2:26" s="85" customFormat="1" ht="15.95" hidden="1" customHeight="1" thickTop="1" thickBot="1" x14ac:dyDescent="0.3">
      <c r="B546" s="82"/>
      <c r="C546" s="72">
        <v>9900008063</v>
      </c>
      <c r="D546" s="125">
        <f t="shared" si="114"/>
        <v>8063</v>
      </c>
      <c r="E546" s="193" t="s">
        <v>107</v>
      </c>
      <c r="F546" s="193" t="s">
        <v>104</v>
      </c>
      <c r="G546" s="294">
        <v>2.2000000000000002</v>
      </c>
      <c r="H546" s="285">
        <f t="shared" ca="1" si="112"/>
        <v>0</v>
      </c>
      <c r="I546" s="194">
        <f t="shared" ca="1" si="113"/>
        <v>0</v>
      </c>
      <c r="J546" s="69">
        <f>SUMIF(Data!$H$2:$H$10178,$C546,Data!$D$2:$D$10178)</f>
        <v>0</v>
      </c>
      <c r="K546" s="69">
        <f>SUMIF(Data!$H$2:$H$10178,$C546,Data!$J$2:$J$10178)</f>
        <v>0</v>
      </c>
      <c r="L546" s="69">
        <f>SUMIF(Data!$K$2:$K$10178,$C546,Data!$M$2:$M$10178)</f>
        <v>0</v>
      </c>
      <c r="M546" s="69">
        <f>SUMIF(Data!$N$2:$N$10178,$C546,Data!$P$2:$P$10178)</f>
        <v>0</v>
      </c>
      <c r="N546" s="69">
        <f ca="1">SUMIF(Data!$Q$2:$R$10178,$C546,Data!$S$2:$S$10178)</f>
        <v>0</v>
      </c>
      <c r="O546" s="69">
        <f ca="1">SUMIF(Data!$T$2:$U$10178,$C546,Data!$V$2:$V$10178)</f>
        <v>0</v>
      </c>
      <c r="P546" s="69">
        <f>SUMIF(Data!$W$2:$W$10178,$C546,Data!$Y$2:$Y$10178)</f>
        <v>0</v>
      </c>
      <c r="Q546" s="84"/>
      <c r="R546" s="81"/>
      <c r="S546" s="120"/>
      <c r="T546" s="76"/>
      <c r="U546" s="142"/>
      <c r="V546" s="73"/>
      <c r="W546" s="73"/>
      <c r="X546" s="73"/>
      <c r="Y546" s="74"/>
      <c r="Z546" s="82"/>
    </row>
    <row r="547" spans="2:26" s="85" customFormat="1" ht="15.95" hidden="1" customHeight="1" thickTop="1" thickBot="1" x14ac:dyDescent="0.3">
      <c r="B547" s="82"/>
      <c r="C547" s="72">
        <v>9900008064</v>
      </c>
      <c r="D547" s="125">
        <f t="shared" si="114"/>
        <v>8064</v>
      </c>
      <c r="E547" s="193" t="s">
        <v>107</v>
      </c>
      <c r="F547" s="193" t="s">
        <v>104</v>
      </c>
      <c r="G547" s="294">
        <v>5.5</v>
      </c>
      <c r="H547" s="285">
        <f t="shared" ca="1" si="112"/>
        <v>0</v>
      </c>
      <c r="I547" s="194">
        <f t="shared" ca="1" si="113"/>
        <v>0</v>
      </c>
      <c r="J547" s="69">
        <f>SUMIF(Data!$H$2:$H$10178,$C547,Data!$D$2:$D$10178)</f>
        <v>0</v>
      </c>
      <c r="K547" s="69">
        <f>SUMIF(Data!$H$2:$H$10178,$C547,Data!$J$2:$J$10178)</f>
        <v>0</v>
      </c>
      <c r="L547" s="69">
        <f>SUMIF(Data!$K$2:$K$10178,$C547,Data!$M$2:$M$10178)</f>
        <v>0</v>
      </c>
      <c r="M547" s="69">
        <f>SUMIF(Data!$N$2:$N$10178,$C547,Data!$P$2:$P$10178)</f>
        <v>0</v>
      </c>
      <c r="N547" s="69">
        <f ca="1">SUMIF(Data!$Q$2:$R$10178,$C547,Data!$S$2:$S$10178)</f>
        <v>0</v>
      </c>
      <c r="O547" s="69">
        <f ca="1">SUMIF(Data!$T$2:$U$10178,$C547,Data!$V$2:$V$10178)</f>
        <v>0</v>
      </c>
      <c r="P547" s="69">
        <f>SUMIF(Data!$W$2:$W$10178,$C547,Data!$Y$2:$Y$10178)</f>
        <v>0</v>
      </c>
      <c r="Q547" s="84"/>
      <c r="R547" s="81"/>
      <c r="S547" s="120"/>
      <c r="T547" s="76"/>
      <c r="U547" s="142"/>
      <c r="V547" s="73"/>
      <c r="W547" s="73"/>
      <c r="X547" s="73"/>
      <c r="Y547" s="74"/>
      <c r="Z547" s="82"/>
    </row>
    <row r="548" spans="2:26" s="85" customFormat="1" ht="15.95" hidden="1" customHeight="1" thickTop="1" thickBot="1" x14ac:dyDescent="0.3">
      <c r="B548" s="82"/>
      <c r="C548" s="78">
        <v>9900008065</v>
      </c>
      <c r="D548" s="125">
        <f t="shared" si="114"/>
        <v>8065</v>
      </c>
      <c r="E548" s="193" t="s">
        <v>107</v>
      </c>
      <c r="F548" s="193" t="s">
        <v>104</v>
      </c>
      <c r="G548" s="294">
        <v>2.85</v>
      </c>
      <c r="H548" s="285">
        <f t="shared" ca="1" si="112"/>
        <v>0</v>
      </c>
      <c r="I548" s="194">
        <f t="shared" ca="1" si="113"/>
        <v>0</v>
      </c>
      <c r="J548" s="69">
        <f>SUMIF(Data!$H$2:$H$10178,$C548,Data!$D$2:$D$10178)</f>
        <v>0</v>
      </c>
      <c r="K548" s="69">
        <f>SUMIF(Data!$H$2:$H$10178,$C548,Data!$J$2:$J$10178)</f>
        <v>0</v>
      </c>
      <c r="L548" s="69">
        <f>SUMIF(Data!$K$2:$K$10178,$C548,Data!$M$2:$M$10178)</f>
        <v>0</v>
      </c>
      <c r="M548" s="69">
        <f>SUMIF(Data!$N$2:$N$10178,$C548,Data!$P$2:$P$10178)</f>
        <v>0</v>
      </c>
      <c r="N548" s="69">
        <f ca="1">SUMIF(Data!$Q$2:$R$10178,$C548,Data!$S$2:$S$10178)</f>
        <v>0</v>
      </c>
      <c r="O548" s="69">
        <f ca="1">SUMIF(Data!$T$2:$U$10178,$C548,Data!$V$2:$V$10178)</f>
        <v>0</v>
      </c>
      <c r="P548" s="69">
        <f>SUMIF(Data!$W$2:$W$10178,$C548,Data!$Y$2:$Y$10178)</f>
        <v>0</v>
      </c>
      <c r="Q548" s="84"/>
      <c r="R548" s="81"/>
      <c r="S548" s="120"/>
      <c r="T548" s="76"/>
      <c r="U548" s="142"/>
      <c r="V548" s="73"/>
      <c r="W548" s="73"/>
      <c r="X548" s="73"/>
      <c r="Y548" s="74"/>
      <c r="Z548" s="82"/>
    </row>
    <row r="549" spans="2:26" s="85" customFormat="1" ht="15.95" hidden="1" customHeight="1" thickTop="1" thickBot="1" x14ac:dyDescent="0.3">
      <c r="B549" s="82"/>
      <c r="C549" s="80">
        <v>9900008066</v>
      </c>
      <c r="D549" s="125">
        <f t="shared" si="114"/>
        <v>8066</v>
      </c>
      <c r="E549" s="193" t="s">
        <v>107</v>
      </c>
      <c r="F549" s="193" t="s">
        <v>104</v>
      </c>
      <c r="G549" s="294">
        <v>2.85</v>
      </c>
      <c r="H549" s="285">
        <f t="shared" ca="1" si="112"/>
        <v>0</v>
      </c>
      <c r="I549" s="194">
        <f t="shared" ca="1" si="113"/>
        <v>0</v>
      </c>
      <c r="J549" s="69">
        <f>SUMIF(Data!$H$2:$H$10178,$C549,Data!$D$2:$D$10178)</f>
        <v>0</v>
      </c>
      <c r="K549" s="69">
        <f>SUMIF(Data!$H$2:$H$10178,$C549,Data!$J$2:$J$10178)</f>
        <v>0</v>
      </c>
      <c r="L549" s="69">
        <f>SUMIF(Data!$K$2:$K$10178,$C549,Data!$M$2:$M$10178)</f>
        <v>0</v>
      </c>
      <c r="M549" s="69">
        <f>SUMIF(Data!$N$2:$N$10178,$C549,Data!$P$2:$P$10178)</f>
        <v>0</v>
      </c>
      <c r="N549" s="69">
        <f ca="1">SUMIF(Data!$Q$2:$R$10178,$C549,Data!$S$2:$S$10178)</f>
        <v>0</v>
      </c>
      <c r="O549" s="69">
        <f ca="1">SUMIF(Data!$T$2:$U$10178,$C549,Data!$V$2:$V$10178)</f>
        <v>0</v>
      </c>
      <c r="P549" s="69">
        <f>SUMIF(Data!$W$2:$W$10178,$C549,Data!$Y$2:$Y$10178)</f>
        <v>0</v>
      </c>
      <c r="Q549" s="84"/>
      <c r="R549" s="81"/>
      <c r="S549" s="120"/>
      <c r="T549" s="76"/>
      <c r="U549" s="142"/>
      <c r="V549" s="73"/>
      <c r="W549" s="73"/>
      <c r="X549" s="73"/>
      <c r="Y549" s="74"/>
      <c r="Z549" s="82"/>
    </row>
    <row r="550" spans="2:26" s="85" customFormat="1" ht="15.95" hidden="1" customHeight="1" thickTop="1" thickBot="1" x14ac:dyDescent="0.3">
      <c r="B550" s="82"/>
      <c r="C550" s="80">
        <v>9900008067</v>
      </c>
      <c r="D550" s="125">
        <f t="shared" si="114"/>
        <v>8067</v>
      </c>
      <c r="E550" s="193" t="s">
        <v>107</v>
      </c>
      <c r="F550" s="193" t="s">
        <v>104</v>
      </c>
      <c r="G550" s="294">
        <v>5</v>
      </c>
      <c r="H550" s="285">
        <f t="shared" ca="1" si="112"/>
        <v>0</v>
      </c>
      <c r="I550" s="194">
        <f t="shared" ca="1" si="113"/>
        <v>0</v>
      </c>
      <c r="J550" s="69">
        <f>SUMIF(Data!$H$2:$H$10178,$C550,Data!$D$2:$D$10178)</f>
        <v>0</v>
      </c>
      <c r="K550" s="69">
        <f>SUMIF(Data!$H$2:$H$10178,$C550,Data!$J$2:$J$10178)</f>
        <v>0</v>
      </c>
      <c r="L550" s="69">
        <f>SUMIF(Data!$K$2:$K$10178,$C550,Data!$M$2:$M$10178)</f>
        <v>0</v>
      </c>
      <c r="M550" s="69">
        <f>SUMIF(Data!$N$2:$N$10178,$C550,Data!$P$2:$P$10178)</f>
        <v>0</v>
      </c>
      <c r="N550" s="69">
        <f ca="1">SUMIF(Data!$Q$2:$R$10178,$C550,Data!$S$2:$S$10178)</f>
        <v>0</v>
      </c>
      <c r="O550" s="69">
        <f ca="1">SUMIF(Data!$T$2:$U$10178,$C550,Data!$V$2:$V$10178)</f>
        <v>0</v>
      </c>
      <c r="P550" s="69">
        <f>SUMIF(Data!$W$2:$W$10178,$C550,Data!$Y$2:$Y$10178)</f>
        <v>0</v>
      </c>
      <c r="Q550" s="84"/>
      <c r="R550" s="81"/>
      <c r="S550" s="120"/>
      <c r="T550" s="76"/>
      <c r="U550" s="142"/>
      <c r="V550" s="73"/>
      <c r="W550" s="73"/>
      <c r="X550" s="73"/>
      <c r="Y550" s="74"/>
      <c r="Z550" s="82"/>
    </row>
    <row r="551" spans="2:26" s="85" customFormat="1" ht="15.95" hidden="1" customHeight="1" thickTop="1" thickBot="1" x14ac:dyDescent="0.3">
      <c r="B551" s="82"/>
      <c r="C551" s="80">
        <v>9900008068</v>
      </c>
      <c r="D551" s="125">
        <f t="shared" si="114"/>
        <v>8068</v>
      </c>
      <c r="E551" s="193" t="s">
        <v>107</v>
      </c>
      <c r="F551" s="193" t="s">
        <v>104</v>
      </c>
      <c r="G551" s="294">
        <v>5</v>
      </c>
      <c r="H551" s="285">
        <f t="shared" ca="1" si="112"/>
        <v>0</v>
      </c>
      <c r="I551" s="194">
        <f t="shared" ca="1" si="113"/>
        <v>0</v>
      </c>
      <c r="J551" s="69">
        <f>SUMIF(Data!$H$2:$H$10178,$C551,Data!$D$2:$D$10178)</f>
        <v>0</v>
      </c>
      <c r="K551" s="69">
        <f>SUMIF(Data!$H$2:$H$10178,$C551,Data!$J$2:$J$10178)</f>
        <v>0</v>
      </c>
      <c r="L551" s="69">
        <f>SUMIF(Data!$K$2:$K$10178,$C551,Data!$M$2:$M$10178)</f>
        <v>0</v>
      </c>
      <c r="M551" s="69">
        <f>SUMIF(Data!$N$2:$N$10178,$C551,Data!$P$2:$P$10178)</f>
        <v>0</v>
      </c>
      <c r="N551" s="69">
        <f ca="1">SUMIF(Data!$Q$2:$R$10178,$C551,Data!$S$2:$S$10178)</f>
        <v>0</v>
      </c>
      <c r="O551" s="69">
        <f ca="1">SUMIF(Data!$T$2:$U$10178,$C551,Data!$V$2:$V$10178)</f>
        <v>0</v>
      </c>
      <c r="P551" s="69">
        <f>SUMIF(Data!$W$2:$W$10178,$C551,Data!$Y$2:$Y$10178)</f>
        <v>0</v>
      </c>
      <c r="Q551" s="84"/>
      <c r="R551" s="81"/>
      <c r="S551" s="120"/>
      <c r="T551" s="76"/>
      <c r="U551" s="142"/>
      <c r="V551" s="73"/>
      <c r="W551" s="73"/>
      <c r="X551" s="73"/>
      <c r="Y551" s="74"/>
      <c r="Z551" s="82"/>
    </row>
    <row r="552" spans="2:26" s="85" customFormat="1" ht="15.95" hidden="1" customHeight="1" thickTop="1" thickBot="1" x14ac:dyDescent="0.3">
      <c r="B552" s="82"/>
      <c r="C552" s="80">
        <v>9900008069</v>
      </c>
      <c r="D552" s="125">
        <f t="shared" si="114"/>
        <v>8069</v>
      </c>
      <c r="E552" s="193" t="s">
        <v>107</v>
      </c>
      <c r="F552" s="193" t="s">
        <v>104</v>
      </c>
      <c r="G552" s="294">
        <v>2</v>
      </c>
      <c r="H552" s="285">
        <f t="shared" ca="1" si="112"/>
        <v>0</v>
      </c>
      <c r="I552" s="194">
        <f t="shared" ca="1" si="113"/>
        <v>0</v>
      </c>
      <c r="J552" s="69">
        <f>SUMIF(Data!$H$2:$H$10178,$C552,Data!$D$2:$D$10178)</f>
        <v>0</v>
      </c>
      <c r="K552" s="69">
        <f>SUMIF(Data!$H$2:$H$10178,$C552,Data!$J$2:$J$10178)</f>
        <v>0</v>
      </c>
      <c r="L552" s="69">
        <f>SUMIF(Data!$K$2:$K$10178,$C552,Data!$M$2:$M$10178)</f>
        <v>0</v>
      </c>
      <c r="M552" s="69">
        <f>SUMIF(Data!$N$2:$N$10178,$C552,Data!$P$2:$P$10178)</f>
        <v>0</v>
      </c>
      <c r="N552" s="69">
        <f ca="1">SUMIF(Data!$Q$2:$R$10178,$C552,Data!$S$2:$S$10178)</f>
        <v>0</v>
      </c>
      <c r="O552" s="69">
        <f ca="1">SUMIF(Data!$T$2:$U$10178,$C552,Data!$V$2:$V$10178)</f>
        <v>0</v>
      </c>
      <c r="P552" s="69">
        <f>SUMIF(Data!$W$2:$W$10178,$C552,Data!$Y$2:$Y$10178)</f>
        <v>0</v>
      </c>
      <c r="Q552" s="84"/>
      <c r="R552" s="81"/>
      <c r="S552" s="120"/>
      <c r="T552" s="76"/>
      <c r="U552" s="142"/>
      <c r="V552" s="73"/>
      <c r="W552" s="73"/>
      <c r="X552" s="73"/>
      <c r="Y552" s="74"/>
      <c r="Z552" s="82"/>
    </row>
    <row r="553" spans="2:26" s="85" customFormat="1" ht="15.95" hidden="1" customHeight="1" thickTop="1" thickBot="1" x14ac:dyDescent="0.3">
      <c r="B553" s="82"/>
      <c r="C553" s="80">
        <v>9900008070</v>
      </c>
      <c r="D553" s="125">
        <f t="shared" si="114"/>
        <v>8070</v>
      </c>
      <c r="E553" s="193" t="s">
        <v>107</v>
      </c>
      <c r="F553" s="193" t="s">
        <v>104</v>
      </c>
      <c r="G553" s="294">
        <v>2</v>
      </c>
      <c r="H553" s="285">
        <f t="shared" ca="1" si="112"/>
        <v>0</v>
      </c>
      <c r="I553" s="194">
        <f t="shared" ca="1" si="113"/>
        <v>0</v>
      </c>
      <c r="J553" s="69">
        <f>SUMIF(Data!$H$2:$H$10178,$C553,Data!$D$2:$D$10178)</f>
        <v>0</v>
      </c>
      <c r="K553" s="69">
        <f>SUMIF(Data!$H$2:$H$10178,$C553,Data!$J$2:$J$10178)</f>
        <v>0</v>
      </c>
      <c r="L553" s="69">
        <f>SUMIF(Data!$K$2:$K$10178,$C553,Data!$M$2:$M$10178)</f>
        <v>0</v>
      </c>
      <c r="M553" s="69">
        <f>SUMIF(Data!$N$2:$N$10178,$C553,Data!$P$2:$P$10178)</f>
        <v>0</v>
      </c>
      <c r="N553" s="69">
        <f ca="1">SUMIF(Data!$Q$2:$R$10178,$C553,Data!$S$2:$S$10178)</f>
        <v>0</v>
      </c>
      <c r="O553" s="69">
        <f ca="1">SUMIF(Data!$T$2:$U$10178,$C553,Data!$V$2:$V$10178)</f>
        <v>0</v>
      </c>
      <c r="P553" s="69">
        <f>SUMIF(Data!$W$2:$W$10178,$C553,Data!$Y$2:$Y$10178)</f>
        <v>0</v>
      </c>
      <c r="Q553" s="84"/>
      <c r="R553" s="81"/>
      <c r="S553" s="120"/>
      <c r="T553" s="76"/>
      <c r="U553" s="142"/>
      <c r="V553" s="73"/>
      <c r="W553" s="73"/>
      <c r="X553" s="73"/>
      <c r="Y553" s="74"/>
      <c r="Z553" s="82"/>
    </row>
    <row r="554" spans="2:26" s="85" customFormat="1" ht="15.95" hidden="1" customHeight="1" thickTop="1" thickBot="1" x14ac:dyDescent="0.3">
      <c r="B554" s="82"/>
      <c r="C554" s="80">
        <v>9900008075</v>
      </c>
      <c r="D554" s="125">
        <f t="shared" ref="D554" si="118">C554-9900000000</f>
        <v>8075</v>
      </c>
      <c r="E554" s="193" t="s">
        <v>107</v>
      </c>
      <c r="F554" s="193" t="s">
        <v>104</v>
      </c>
      <c r="G554" s="294">
        <v>2</v>
      </c>
      <c r="H554" s="285">
        <f t="shared" ref="H554" ca="1" si="119">G554*I554</f>
        <v>0</v>
      </c>
      <c r="I554" s="194">
        <f t="shared" ref="I554" ca="1" si="120">SUM(J554:P554)</f>
        <v>0</v>
      </c>
      <c r="J554" s="69">
        <f>SUMIF(Data!$H$2:$H$10178,$C554,Data!$D$2:$D$10178)</f>
        <v>0</v>
      </c>
      <c r="K554" s="69">
        <f>SUMIF(Data!$H$2:$H$10178,$C554,Data!$J$2:$J$10178)</f>
        <v>0</v>
      </c>
      <c r="L554" s="69">
        <f>SUMIF(Data!$K$2:$K$10178,$C554,Data!$M$2:$M$10178)</f>
        <v>0</v>
      </c>
      <c r="M554" s="69">
        <f>SUMIF(Data!$N$2:$N$10178,$C554,Data!$P$2:$P$10178)</f>
        <v>0</v>
      </c>
      <c r="N554" s="69">
        <f ca="1">SUMIF(Data!$Q$2:$R$10178,$C554,Data!$S$2:$S$10178)</f>
        <v>0</v>
      </c>
      <c r="O554" s="69">
        <f ca="1">SUMIF(Data!$T$2:$U$10178,$C554,Data!$V$2:$V$10178)</f>
        <v>0</v>
      </c>
      <c r="P554" s="69">
        <f>SUMIF(Data!$W$2:$W$10178,$C554,Data!$Y$2:$Y$10178)</f>
        <v>0</v>
      </c>
      <c r="Q554" s="84"/>
      <c r="R554" s="81"/>
      <c r="S554" s="120"/>
      <c r="T554" s="76"/>
      <c r="U554" s="142"/>
      <c r="V554" s="73"/>
      <c r="W554" s="73"/>
      <c r="X554" s="73"/>
      <c r="Y554" s="74"/>
      <c r="Z554" s="82"/>
    </row>
    <row r="555" spans="2:26" s="85" customFormat="1" ht="15.95" hidden="1" customHeight="1" thickTop="1" thickBot="1" x14ac:dyDescent="0.3">
      <c r="B555" s="82"/>
      <c r="C555" s="80">
        <v>9900008076</v>
      </c>
      <c r="D555" s="125">
        <f t="shared" ref="D555" si="121">C555-9900000000</f>
        <v>8076</v>
      </c>
      <c r="E555" s="193" t="s">
        <v>107</v>
      </c>
      <c r="F555" s="193" t="s">
        <v>104</v>
      </c>
      <c r="G555" s="294">
        <v>2</v>
      </c>
      <c r="H555" s="285">
        <f t="shared" ref="H555" ca="1" si="122">G555*I555</f>
        <v>0</v>
      </c>
      <c r="I555" s="194">
        <f t="shared" ref="I555" ca="1" si="123">SUM(J555:P555)</f>
        <v>0</v>
      </c>
      <c r="J555" s="69">
        <f>SUMIF(Data!$H$2:$H$10178,$C555,Data!$D$2:$D$10178)</f>
        <v>0</v>
      </c>
      <c r="K555" s="69">
        <f>SUMIF(Data!$H$2:$H$10178,$C555,Data!$J$2:$J$10178)</f>
        <v>0</v>
      </c>
      <c r="L555" s="69">
        <f>SUMIF(Data!$K$2:$K$10178,$C555,Data!$M$2:$M$10178)</f>
        <v>0</v>
      </c>
      <c r="M555" s="69">
        <f>SUMIF(Data!$N$2:$N$10178,$C555,Data!$P$2:$P$10178)</f>
        <v>0</v>
      </c>
      <c r="N555" s="69">
        <f ca="1">SUMIF(Data!$Q$2:$R$10178,$C555,Data!$S$2:$S$10178)</f>
        <v>0</v>
      </c>
      <c r="O555" s="69">
        <f ca="1">SUMIF(Data!$T$2:$U$10178,$C555,Data!$V$2:$V$10178)</f>
        <v>0</v>
      </c>
      <c r="P555" s="69">
        <f>SUMIF(Data!$W$2:$W$10178,$C555,Data!$Y$2:$Y$10178)</f>
        <v>0</v>
      </c>
      <c r="Q555" s="84"/>
      <c r="R555" s="81"/>
      <c r="S555" s="120"/>
      <c r="T555" s="76"/>
      <c r="U555" s="142"/>
      <c r="V555" s="73"/>
      <c r="W555" s="73"/>
      <c r="X555" s="73"/>
      <c r="Y555" s="74"/>
      <c r="Z555" s="82"/>
    </row>
    <row r="556" spans="2:26" s="85" customFormat="1" ht="15.95" hidden="1" customHeight="1" thickTop="1" thickBot="1" x14ac:dyDescent="0.3">
      <c r="B556" s="82"/>
      <c r="C556" s="80">
        <v>9900008077</v>
      </c>
      <c r="D556" s="125">
        <f t="shared" si="114"/>
        <v>8077</v>
      </c>
      <c r="E556" s="193" t="s">
        <v>107</v>
      </c>
      <c r="F556" s="193" t="s">
        <v>104</v>
      </c>
      <c r="G556" s="294">
        <v>5.72</v>
      </c>
      <c r="H556" s="285">
        <f t="shared" ca="1" si="112"/>
        <v>0</v>
      </c>
      <c r="I556" s="194">
        <f t="shared" ca="1" si="113"/>
        <v>0</v>
      </c>
      <c r="J556" s="69">
        <f>SUMIF(Data!$H$2:$H$10178,$C556,Data!$D$2:$D$10178)</f>
        <v>0</v>
      </c>
      <c r="K556" s="69">
        <f>SUMIF(Data!$H$2:$H$10178,$C556,Data!$J$2:$J$10178)</f>
        <v>0</v>
      </c>
      <c r="L556" s="69">
        <f>SUMIF(Data!$K$2:$K$10178,$C556,Data!$M$2:$M$10178)</f>
        <v>0</v>
      </c>
      <c r="M556" s="69">
        <f>SUMIF(Data!$N$2:$N$10178,$C556,Data!$P$2:$P$10178)</f>
        <v>0</v>
      </c>
      <c r="N556" s="69">
        <f ca="1">SUMIF(Data!$Q$2:$R$10178,$C556,Data!$S$2:$S$10178)</f>
        <v>0</v>
      </c>
      <c r="O556" s="69">
        <f ca="1">SUMIF(Data!$T$2:$U$10178,$C556,Data!$V$2:$V$10178)</f>
        <v>0</v>
      </c>
      <c r="P556" s="69">
        <f>SUMIF(Data!$W$2:$W$10178,$C556,Data!$Y$2:$Y$10178)</f>
        <v>0</v>
      </c>
      <c r="Q556" s="84"/>
      <c r="R556" s="81"/>
      <c r="S556" s="120"/>
      <c r="T556" s="76"/>
      <c r="U556" s="142"/>
      <c r="V556" s="73"/>
      <c r="W556" s="73"/>
      <c r="X556" s="73"/>
      <c r="Y556" s="74"/>
      <c r="Z556" s="82"/>
    </row>
    <row r="557" spans="2:26" s="85" customFormat="1" ht="15.95" hidden="1" customHeight="1" thickTop="1" thickBot="1" x14ac:dyDescent="0.3">
      <c r="B557" s="82"/>
      <c r="C557" s="80">
        <v>9900008078</v>
      </c>
      <c r="D557" s="125">
        <f t="shared" si="114"/>
        <v>8078</v>
      </c>
      <c r="E557" s="193" t="s">
        <v>107</v>
      </c>
      <c r="F557" s="193" t="s">
        <v>104</v>
      </c>
      <c r="G557" s="294">
        <v>5.72</v>
      </c>
      <c r="H557" s="285">
        <f t="shared" ca="1" si="112"/>
        <v>0</v>
      </c>
      <c r="I557" s="194">
        <f t="shared" ca="1" si="113"/>
        <v>0</v>
      </c>
      <c r="J557" s="69">
        <f>SUMIF(Data!$H$2:$H$10178,$C557,Data!$D$2:$D$10178)</f>
        <v>0</v>
      </c>
      <c r="K557" s="69">
        <f>SUMIF(Data!$H$2:$H$10178,$C557,Data!$J$2:$J$10178)</f>
        <v>0</v>
      </c>
      <c r="L557" s="69">
        <f>SUMIF(Data!$K$2:$K$10178,$C557,Data!$M$2:$M$10178)</f>
        <v>0</v>
      </c>
      <c r="M557" s="69">
        <f>SUMIF(Data!$N$2:$N$10178,$C557,Data!$P$2:$P$10178)</f>
        <v>0</v>
      </c>
      <c r="N557" s="69">
        <f ca="1">SUMIF(Data!$Q$2:$R$10178,$C557,Data!$S$2:$S$10178)</f>
        <v>0</v>
      </c>
      <c r="O557" s="69">
        <f ca="1">SUMIF(Data!$T$2:$U$10178,$C557,Data!$V$2:$V$10178)</f>
        <v>0</v>
      </c>
      <c r="P557" s="69">
        <f>SUMIF(Data!$W$2:$W$10178,$C557,Data!$Y$2:$Y$10178)</f>
        <v>0</v>
      </c>
      <c r="Q557" s="84"/>
      <c r="R557" s="81"/>
      <c r="S557" s="120"/>
      <c r="T557" s="76"/>
      <c r="U557" s="142"/>
      <c r="V557" s="73"/>
      <c r="W557" s="73"/>
      <c r="X557" s="73"/>
      <c r="Y557" s="74"/>
      <c r="Z557" s="82"/>
    </row>
    <row r="558" spans="2:26" s="85" customFormat="1" ht="15.95" hidden="1" customHeight="1" thickTop="1" thickBot="1" x14ac:dyDescent="0.3">
      <c r="B558" s="82"/>
      <c r="C558" s="80">
        <v>9900008079</v>
      </c>
      <c r="D558" s="125">
        <f t="shared" si="114"/>
        <v>8079</v>
      </c>
      <c r="E558" s="193" t="s">
        <v>107</v>
      </c>
      <c r="F558" s="193" t="s">
        <v>104</v>
      </c>
      <c r="G558" s="294">
        <v>3</v>
      </c>
      <c r="H558" s="285">
        <f t="shared" ca="1" si="112"/>
        <v>0</v>
      </c>
      <c r="I558" s="194">
        <f t="shared" ca="1" si="113"/>
        <v>0</v>
      </c>
      <c r="J558" s="69">
        <f>SUMIF(Data!$H$2:$H$10178,$C558,Data!$D$2:$D$10178)</f>
        <v>0</v>
      </c>
      <c r="K558" s="69">
        <f>SUMIF(Data!$H$2:$H$10178,$C558,Data!$J$2:$J$10178)</f>
        <v>0</v>
      </c>
      <c r="L558" s="69">
        <f>SUMIF(Data!$K$2:$K$10178,$C558,Data!$M$2:$M$10178)</f>
        <v>0</v>
      </c>
      <c r="M558" s="69">
        <f>SUMIF(Data!$N$2:$N$10178,$C558,Data!$P$2:$P$10178)</f>
        <v>0</v>
      </c>
      <c r="N558" s="69">
        <f ca="1">SUMIF(Data!$Q$2:$R$10178,$C558,Data!$S$2:$S$10178)</f>
        <v>0</v>
      </c>
      <c r="O558" s="69">
        <f ca="1">SUMIF(Data!$T$2:$U$10178,$C558,Data!$V$2:$V$10178)</f>
        <v>0</v>
      </c>
      <c r="P558" s="69">
        <f>SUMIF(Data!$W$2:$W$10178,$C558,Data!$Y$2:$Y$10178)</f>
        <v>0</v>
      </c>
      <c r="Q558" s="84"/>
      <c r="R558" s="81"/>
      <c r="S558" s="120"/>
      <c r="T558" s="76"/>
      <c r="U558" s="142"/>
      <c r="V558" s="73"/>
      <c r="W558" s="73"/>
      <c r="X558" s="73"/>
      <c r="Y558" s="74"/>
      <c r="Z558" s="82"/>
    </row>
    <row r="559" spans="2:26" s="85" customFormat="1" ht="15.95" hidden="1" customHeight="1" thickTop="1" thickBot="1" x14ac:dyDescent="0.3">
      <c r="B559" s="82"/>
      <c r="C559" s="80">
        <v>9900008080</v>
      </c>
      <c r="D559" s="125">
        <f t="shared" si="114"/>
        <v>8080</v>
      </c>
      <c r="E559" s="193" t="s">
        <v>107</v>
      </c>
      <c r="F559" s="193" t="s">
        <v>104</v>
      </c>
      <c r="G559" s="294">
        <v>3</v>
      </c>
      <c r="H559" s="285">
        <f t="shared" ca="1" si="112"/>
        <v>0</v>
      </c>
      <c r="I559" s="194">
        <f t="shared" ca="1" si="113"/>
        <v>0</v>
      </c>
      <c r="J559" s="69">
        <f>SUMIF(Data!$H$2:$H$10178,$C559,Data!$D$2:$D$10178)</f>
        <v>0</v>
      </c>
      <c r="K559" s="69">
        <f>SUMIF(Data!$H$2:$H$10178,$C559,Data!$J$2:$J$10178)</f>
        <v>0</v>
      </c>
      <c r="L559" s="69">
        <f>SUMIF(Data!$K$2:$K$10178,$C559,Data!$M$2:$M$10178)</f>
        <v>0</v>
      </c>
      <c r="M559" s="69">
        <f>SUMIF(Data!$N$2:$N$10178,$C559,Data!$P$2:$P$10178)</f>
        <v>0</v>
      </c>
      <c r="N559" s="69">
        <f ca="1">SUMIF(Data!$Q$2:$R$10178,$C559,Data!$S$2:$S$10178)</f>
        <v>0</v>
      </c>
      <c r="O559" s="69">
        <f ca="1">SUMIF(Data!$T$2:$U$10178,$C559,Data!$V$2:$V$10178)</f>
        <v>0</v>
      </c>
      <c r="P559" s="69">
        <f>SUMIF(Data!$W$2:$W$10178,$C559,Data!$Y$2:$Y$10178)</f>
        <v>0</v>
      </c>
      <c r="Q559" s="84"/>
      <c r="R559" s="81"/>
      <c r="S559" s="120"/>
      <c r="T559" s="76"/>
      <c r="U559" s="142"/>
      <c r="V559" s="73"/>
      <c r="W559" s="73"/>
      <c r="X559" s="73"/>
      <c r="Y559" s="74"/>
      <c r="Z559" s="82"/>
    </row>
    <row r="560" spans="2:26" s="85" customFormat="1" ht="15.95" hidden="1" customHeight="1" thickTop="1" thickBot="1" x14ac:dyDescent="0.3">
      <c r="B560" s="82"/>
      <c r="C560" s="80">
        <v>9900008081</v>
      </c>
      <c r="D560" s="125">
        <f t="shared" si="114"/>
        <v>8081</v>
      </c>
      <c r="E560" s="193" t="s">
        <v>107</v>
      </c>
      <c r="F560" s="193" t="s">
        <v>104</v>
      </c>
      <c r="G560" s="294">
        <v>1.9</v>
      </c>
      <c r="H560" s="285">
        <f t="shared" ca="1" si="112"/>
        <v>0</v>
      </c>
      <c r="I560" s="194">
        <f t="shared" ca="1" si="113"/>
        <v>0</v>
      </c>
      <c r="J560" s="69">
        <f>SUMIF(Data!$H$2:$H$10178,$C560,Data!$D$2:$D$10178)</f>
        <v>0</v>
      </c>
      <c r="K560" s="69">
        <f>SUMIF(Data!$H$2:$H$10178,$C560,Data!$J$2:$J$10178)</f>
        <v>0</v>
      </c>
      <c r="L560" s="69">
        <f>SUMIF(Data!$K$2:$K$10178,$C560,Data!$M$2:$M$10178)</f>
        <v>0</v>
      </c>
      <c r="M560" s="69">
        <f>SUMIF(Data!$N$2:$N$10178,$C560,Data!$P$2:$P$10178)</f>
        <v>0</v>
      </c>
      <c r="N560" s="69">
        <f ca="1">SUMIF(Data!$Q$2:$R$10178,$C560,Data!$S$2:$S$10178)</f>
        <v>0</v>
      </c>
      <c r="O560" s="69">
        <f ca="1">SUMIF(Data!$T$2:$U$10178,$C560,Data!$V$2:$V$10178)</f>
        <v>0</v>
      </c>
      <c r="P560" s="69">
        <f>SUMIF(Data!$W$2:$W$10178,$C560,Data!$Y$2:$Y$10178)</f>
        <v>0</v>
      </c>
      <c r="Q560" s="84"/>
      <c r="R560" s="81"/>
      <c r="S560" s="120"/>
      <c r="T560" s="76"/>
      <c r="U560" s="142"/>
      <c r="V560" s="73"/>
      <c r="W560" s="73"/>
      <c r="X560" s="73"/>
      <c r="Y560" s="74"/>
      <c r="Z560" s="82"/>
    </row>
    <row r="561" spans="2:26" s="85" customFormat="1" ht="15.95" hidden="1" customHeight="1" thickTop="1" thickBot="1" x14ac:dyDescent="0.3">
      <c r="B561" s="82"/>
      <c r="C561" s="80">
        <v>9900008082</v>
      </c>
      <c r="D561" s="125">
        <f t="shared" si="114"/>
        <v>8082</v>
      </c>
      <c r="E561" s="193" t="s">
        <v>107</v>
      </c>
      <c r="F561" s="193" t="s">
        <v>104</v>
      </c>
      <c r="G561" s="294">
        <v>5</v>
      </c>
      <c r="H561" s="285">
        <f t="shared" ca="1" si="112"/>
        <v>0</v>
      </c>
      <c r="I561" s="194">
        <f t="shared" ca="1" si="113"/>
        <v>0</v>
      </c>
      <c r="J561" s="69">
        <f>SUMIF(Data!$H$2:$H$10178,$C561,Data!$D$2:$D$10178)</f>
        <v>0</v>
      </c>
      <c r="K561" s="69">
        <f>SUMIF(Data!$H$2:$H$10178,$C561,Data!$J$2:$J$10178)</f>
        <v>0</v>
      </c>
      <c r="L561" s="69">
        <f>SUMIF(Data!$K$2:$K$10178,$C561,Data!$M$2:$M$10178)</f>
        <v>0</v>
      </c>
      <c r="M561" s="69">
        <f>SUMIF(Data!$N$2:$N$10178,$C561,Data!$P$2:$P$10178)</f>
        <v>0</v>
      </c>
      <c r="N561" s="69">
        <f ca="1">SUMIF(Data!$Q$2:$R$10178,$C561,Data!$S$2:$S$10178)</f>
        <v>0</v>
      </c>
      <c r="O561" s="69">
        <f ca="1">SUMIF(Data!$T$2:$U$10178,$C561,Data!$V$2:$V$10178)</f>
        <v>0</v>
      </c>
      <c r="P561" s="69">
        <f>SUMIF(Data!$W$2:$W$10178,$C561,Data!$Y$2:$Y$10178)</f>
        <v>0</v>
      </c>
      <c r="Q561" s="84"/>
      <c r="R561" s="81"/>
      <c r="S561" s="120"/>
      <c r="T561" s="76"/>
      <c r="U561" s="142"/>
      <c r="V561" s="73"/>
      <c r="W561" s="73"/>
      <c r="X561" s="73"/>
      <c r="Y561" s="74"/>
      <c r="Z561" s="82"/>
    </row>
    <row r="562" spans="2:26" s="85" customFormat="1" ht="15.95" hidden="1" customHeight="1" thickTop="1" thickBot="1" x14ac:dyDescent="0.3">
      <c r="B562" s="82"/>
      <c r="C562" s="80">
        <v>9900008083</v>
      </c>
      <c r="D562" s="125">
        <f t="shared" si="114"/>
        <v>8083</v>
      </c>
      <c r="E562" s="193" t="s">
        <v>107</v>
      </c>
      <c r="F562" s="193" t="s">
        <v>104</v>
      </c>
      <c r="G562" s="294">
        <v>3</v>
      </c>
      <c r="H562" s="285">
        <f t="shared" ca="1" si="112"/>
        <v>0</v>
      </c>
      <c r="I562" s="194">
        <f t="shared" ca="1" si="113"/>
        <v>0</v>
      </c>
      <c r="J562" s="69">
        <f>SUMIF(Data!$H$2:$H$10178,$C562,Data!$D$2:$D$10178)</f>
        <v>0</v>
      </c>
      <c r="K562" s="69">
        <f>SUMIF(Data!$H$2:$H$10178,$C562,Data!$J$2:$J$10178)</f>
        <v>0</v>
      </c>
      <c r="L562" s="69">
        <f>SUMIF(Data!$K$2:$K$10178,$C562,Data!$M$2:$M$10178)</f>
        <v>0</v>
      </c>
      <c r="M562" s="69">
        <f>SUMIF(Data!$N$2:$N$10178,$C562,Data!$P$2:$P$10178)</f>
        <v>0</v>
      </c>
      <c r="N562" s="69">
        <f ca="1">SUMIF(Data!$Q$2:$R$10178,$C562,Data!$S$2:$S$10178)</f>
        <v>0</v>
      </c>
      <c r="O562" s="69">
        <f ca="1">SUMIF(Data!$T$2:$U$10178,$C562,Data!$V$2:$V$10178)</f>
        <v>0</v>
      </c>
      <c r="P562" s="69">
        <f>SUMIF(Data!$W$2:$W$10178,$C562,Data!$Y$2:$Y$10178)</f>
        <v>0</v>
      </c>
      <c r="Q562" s="84"/>
      <c r="R562" s="81"/>
      <c r="S562" s="120"/>
      <c r="T562" s="76"/>
      <c r="U562" s="142"/>
      <c r="V562" s="73"/>
      <c r="W562" s="73"/>
      <c r="X562" s="73"/>
      <c r="Y562" s="74"/>
      <c r="Z562" s="82"/>
    </row>
    <row r="563" spans="2:26" s="85" customFormat="1" ht="15.95" hidden="1" customHeight="1" thickTop="1" thickBot="1" x14ac:dyDescent="0.3">
      <c r="B563" s="82"/>
      <c r="C563" s="80">
        <v>9900008084</v>
      </c>
      <c r="D563" s="125">
        <f t="shared" si="114"/>
        <v>8084</v>
      </c>
      <c r="E563" s="193" t="s">
        <v>107</v>
      </c>
      <c r="F563" s="193" t="s">
        <v>104</v>
      </c>
      <c r="G563" s="294">
        <v>3</v>
      </c>
      <c r="H563" s="285">
        <f t="shared" ca="1" si="112"/>
        <v>0</v>
      </c>
      <c r="I563" s="194">
        <f t="shared" ca="1" si="113"/>
        <v>0</v>
      </c>
      <c r="J563" s="69">
        <f>SUMIF(Data!$H$2:$H$10178,$C563,Data!$D$2:$D$10178)</f>
        <v>0</v>
      </c>
      <c r="K563" s="69">
        <f>SUMIF(Data!$H$2:$H$10178,$C563,Data!$J$2:$J$10178)</f>
        <v>0</v>
      </c>
      <c r="L563" s="69">
        <f>SUMIF(Data!$K$2:$K$10178,$C563,Data!$M$2:$M$10178)</f>
        <v>0</v>
      </c>
      <c r="M563" s="69">
        <f>SUMIF(Data!$N$2:$N$10178,$C563,Data!$P$2:$P$10178)</f>
        <v>0</v>
      </c>
      <c r="N563" s="69">
        <f ca="1">SUMIF(Data!$Q$2:$R$10178,$C563,Data!$S$2:$S$10178)</f>
        <v>0</v>
      </c>
      <c r="O563" s="69">
        <f ca="1">SUMIF(Data!$T$2:$U$10178,$C563,Data!$V$2:$V$10178)</f>
        <v>0</v>
      </c>
      <c r="P563" s="69">
        <f>SUMIF(Data!$W$2:$W$10178,$C563,Data!$Y$2:$Y$10178)</f>
        <v>0</v>
      </c>
      <c r="Q563" s="84"/>
      <c r="R563" s="81"/>
      <c r="S563" s="120"/>
      <c r="T563" s="76"/>
      <c r="U563" s="142"/>
      <c r="V563" s="73"/>
      <c r="W563" s="73"/>
      <c r="X563" s="73"/>
      <c r="Y563" s="74"/>
      <c r="Z563" s="82"/>
    </row>
    <row r="564" spans="2:26" s="85" customFormat="1" ht="15.95" hidden="1" customHeight="1" thickTop="1" thickBot="1" x14ac:dyDescent="0.3">
      <c r="B564" s="82"/>
      <c r="C564" s="80">
        <v>9900008085</v>
      </c>
      <c r="D564" s="125">
        <f t="shared" si="114"/>
        <v>8085</v>
      </c>
      <c r="E564" s="193" t="s">
        <v>107</v>
      </c>
      <c r="F564" s="193" t="s">
        <v>104</v>
      </c>
      <c r="G564" s="294">
        <v>2.6</v>
      </c>
      <c r="H564" s="285">
        <f t="shared" ca="1" si="112"/>
        <v>0</v>
      </c>
      <c r="I564" s="194">
        <f t="shared" ca="1" si="113"/>
        <v>0</v>
      </c>
      <c r="J564" s="69">
        <f>SUMIF(Data!$H$2:$H$10178,$C564,Data!$D$2:$D$10178)</f>
        <v>0</v>
      </c>
      <c r="K564" s="69">
        <f>SUMIF(Data!$H$2:$H$10178,$C564,Data!$J$2:$J$10178)</f>
        <v>0</v>
      </c>
      <c r="L564" s="69">
        <f>SUMIF(Data!$K$2:$K$10178,$C564,Data!$M$2:$M$10178)</f>
        <v>0</v>
      </c>
      <c r="M564" s="69">
        <f>SUMIF(Data!$N$2:$N$10178,$C564,Data!$P$2:$P$10178)</f>
        <v>0</v>
      </c>
      <c r="N564" s="69">
        <f ca="1">SUMIF(Data!$Q$2:$R$10178,$C564,Data!$S$2:$S$10178)</f>
        <v>0</v>
      </c>
      <c r="O564" s="69">
        <f ca="1">SUMIF(Data!$T$2:$U$10178,$C564,Data!$V$2:$V$10178)</f>
        <v>0</v>
      </c>
      <c r="P564" s="69">
        <f>SUMIF(Data!$W$2:$W$10178,$C564,Data!$Y$2:$Y$10178)</f>
        <v>0</v>
      </c>
      <c r="Q564" s="84"/>
      <c r="R564" s="81"/>
      <c r="S564" s="120"/>
      <c r="T564" s="76"/>
      <c r="U564" s="142"/>
      <c r="V564" s="73"/>
      <c r="W564" s="73"/>
      <c r="X564" s="73"/>
      <c r="Y564" s="74"/>
      <c r="Z564" s="82"/>
    </row>
    <row r="565" spans="2:26" s="85" customFormat="1" ht="15.95" hidden="1" customHeight="1" thickTop="1" thickBot="1" x14ac:dyDescent="0.3">
      <c r="B565" s="82"/>
      <c r="C565" s="80">
        <v>9900008086</v>
      </c>
      <c r="D565" s="125">
        <f t="shared" si="114"/>
        <v>8086</v>
      </c>
      <c r="E565" s="193" t="s">
        <v>107</v>
      </c>
      <c r="F565" s="193" t="s">
        <v>104</v>
      </c>
      <c r="G565" s="294">
        <v>3</v>
      </c>
      <c r="H565" s="285">
        <f t="shared" ca="1" si="112"/>
        <v>0</v>
      </c>
      <c r="I565" s="194">
        <f t="shared" ca="1" si="113"/>
        <v>0</v>
      </c>
      <c r="J565" s="69">
        <f>SUMIF(Data!$H$2:$H$10178,$C565,Data!$D$2:$D$10178)</f>
        <v>0</v>
      </c>
      <c r="K565" s="69">
        <f>SUMIF(Data!$H$2:$H$10178,$C565,Data!$J$2:$J$10178)</f>
        <v>0</v>
      </c>
      <c r="L565" s="69">
        <f>SUMIF(Data!$K$2:$K$10178,$C565,Data!$M$2:$M$10178)</f>
        <v>0</v>
      </c>
      <c r="M565" s="69">
        <f>SUMIF(Data!$N$2:$N$10178,$C565,Data!$P$2:$P$10178)</f>
        <v>0</v>
      </c>
      <c r="N565" s="69">
        <f ca="1">SUMIF(Data!$Q$2:$R$10178,$C565,Data!$S$2:$S$10178)</f>
        <v>0</v>
      </c>
      <c r="O565" s="69">
        <f ca="1">SUMIF(Data!$T$2:$U$10178,$C565,Data!$V$2:$V$10178)</f>
        <v>0</v>
      </c>
      <c r="P565" s="69">
        <f>SUMIF(Data!$W$2:$W$10178,$C565,Data!$Y$2:$Y$10178)</f>
        <v>0</v>
      </c>
      <c r="Q565" s="84"/>
      <c r="R565" s="81"/>
      <c r="S565" s="120"/>
      <c r="T565" s="76"/>
      <c r="U565" s="142"/>
      <c r="V565" s="73"/>
      <c r="W565" s="73"/>
      <c r="X565" s="73"/>
      <c r="Y565" s="74"/>
      <c r="Z565" s="82"/>
    </row>
    <row r="566" spans="2:26" s="85" customFormat="1" ht="15.95" hidden="1" customHeight="1" thickTop="1" thickBot="1" x14ac:dyDescent="0.3">
      <c r="B566" s="82"/>
      <c r="C566" s="80">
        <v>9900008150</v>
      </c>
      <c r="D566" s="125">
        <f t="shared" si="114"/>
        <v>8150</v>
      </c>
      <c r="E566" s="193" t="s">
        <v>107</v>
      </c>
      <c r="F566" s="193" t="s">
        <v>104</v>
      </c>
      <c r="G566" s="294">
        <v>5.55</v>
      </c>
      <c r="H566" s="285">
        <f t="shared" ca="1" si="112"/>
        <v>0</v>
      </c>
      <c r="I566" s="194">
        <f t="shared" ca="1" si="113"/>
        <v>0</v>
      </c>
      <c r="J566" s="69">
        <f>SUMIF(Data!$H$2:$H$10178,$C566,Data!$D$2:$D$10178)</f>
        <v>0</v>
      </c>
      <c r="K566" s="69">
        <f>SUMIF(Data!$H$2:$H$10178,$C566,Data!$J$2:$J$10178)</f>
        <v>0</v>
      </c>
      <c r="L566" s="69">
        <f>SUMIF(Data!$K$2:$K$10178,$C566,Data!$M$2:$M$10178)</f>
        <v>0</v>
      </c>
      <c r="M566" s="69">
        <f>SUMIF(Data!$N$2:$N$10178,$C566,Data!$P$2:$P$10178)</f>
        <v>0</v>
      </c>
      <c r="N566" s="69">
        <f ca="1">SUMIF(Data!$Q$2:$R$10178,$C566,Data!$S$2:$S$10178)</f>
        <v>0</v>
      </c>
      <c r="O566" s="69">
        <f ca="1">SUMIF(Data!$T$2:$U$10178,$C566,Data!$V$2:$V$10178)</f>
        <v>0</v>
      </c>
      <c r="P566" s="69">
        <f>SUMIF(Data!$W$2:$W$10178,$C566,Data!$Y$2:$Y$10178)</f>
        <v>0</v>
      </c>
      <c r="Q566" s="84"/>
      <c r="R566" s="81"/>
      <c r="S566" s="120"/>
      <c r="T566" s="76"/>
      <c r="U566" s="142"/>
      <c r="V566" s="73"/>
      <c r="W566" s="73"/>
      <c r="X566" s="73"/>
      <c r="Y566" s="74"/>
      <c r="Z566" s="82"/>
    </row>
    <row r="567" spans="2:26" s="85" customFormat="1" ht="15.95" hidden="1" customHeight="1" thickTop="1" thickBot="1" x14ac:dyDescent="0.3">
      <c r="B567" s="82"/>
      <c r="C567" s="80">
        <v>9900008151</v>
      </c>
      <c r="D567" s="125">
        <f t="shared" si="114"/>
        <v>8151</v>
      </c>
      <c r="E567" s="193" t="s">
        <v>107</v>
      </c>
      <c r="F567" s="193" t="s">
        <v>104</v>
      </c>
      <c r="G567" s="294">
        <v>3</v>
      </c>
      <c r="H567" s="285">
        <f t="shared" ca="1" si="112"/>
        <v>0</v>
      </c>
      <c r="I567" s="194">
        <f t="shared" ca="1" si="113"/>
        <v>0</v>
      </c>
      <c r="J567" s="69">
        <f>SUMIF(Data!$H$2:$H$10178,$C567,Data!$D$2:$D$10178)</f>
        <v>0</v>
      </c>
      <c r="K567" s="69">
        <f>SUMIF(Data!$H$2:$H$10178,$C567,Data!$J$2:$J$10178)</f>
        <v>0</v>
      </c>
      <c r="L567" s="69">
        <f>SUMIF(Data!$K$2:$K$10178,$C567,Data!$M$2:$M$10178)</f>
        <v>0</v>
      </c>
      <c r="M567" s="69">
        <f>SUMIF(Data!$N$2:$N$10178,$C567,Data!$P$2:$P$10178)</f>
        <v>0</v>
      </c>
      <c r="N567" s="69">
        <f ca="1">SUMIF(Data!$Q$2:$R$10178,$C567,Data!$S$2:$S$10178)</f>
        <v>0</v>
      </c>
      <c r="O567" s="69">
        <f ca="1">SUMIF(Data!$T$2:$U$10178,$C567,Data!$V$2:$V$10178)</f>
        <v>0</v>
      </c>
      <c r="P567" s="69">
        <f>SUMIF(Data!$W$2:$W$10178,$C567,Data!$Y$2:$Y$10178)</f>
        <v>0</v>
      </c>
      <c r="Q567" s="84"/>
      <c r="R567" s="81"/>
      <c r="S567" s="120"/>
      <c r="T567" s="76"/>
      <c r="U567" s="142"/>
      <c r="V567" s="73"/>
      <c r="W567" s="73"/>
      <c r="X567" s="73"/>
      <c r="Y567" s="74"/>
      <c r="Z567" s="82"/>
    </row>
    <row r="568" spans="2:26" s="85" customFormat="1" ht="15.95" hidden="1" customHeight="1" thickTop="1" thickBot="1" x14ac:dyDescent="0.3">
      <c r="B568" s="82"/>
      <c r="C568" s="80">
        <v>9900008152</v>
      </c>
      <c r="D568" s="125">
        <f t="shared" si="114"/>
        <v>8152</v>
      </c>
      <c r="E568" s="193" t="s">
        <v>107</v>
      </c>
      <c r="F568" s="193" t="s">
        <v>104</v>
      </c>
      <c r="G568" s="294">
        <v>5.5</v>
      </c>
      <c r="H568" s="285">
        <f t="shared" ca="1" si="112"/>
        <v>0</v>
      </c>
      <c r="I568" s="194">
        <f t="shared" ca="1" si="113"/>
        <v>0</v>
      </c>
      <c r="J568" s="69">
        <f>SUMIF(Data!$H$2:$H$10178,$C568,Data!$D$2:$D$10178)</f>
        <v>0</v>
      </c>
      <c r="K568" s="69">
        <f>SUMIF(Data!$H$2:$H$10178,$C568,Data!$J$2:$J$10178)</f>
        <v>0</v>
      </c>
      <c r="L568" s="69">
        <f>SUMIF(Data!$K$2:$K$10178,$C568,Data!$M$2:$M$10178)</f>
        <v>0</v>
      </c>
      <c r="M568" s="69">
        <f>SUMIF(Data!$N$2:$N$10178,$C568,Data!$P$2:$P$10178)</f>
        <v>0</v>
      </c>
      <c r="N568" s="69">
        <f ca="1">SUMIF(Data!$Q$2:$R$10178,$C568,Data!$S$2:$S$10178)</f>
        <v>0</v>
      </c>
      <c r="O568" s="69">
        <f ca="1">SUMIF(Data!$T$2:$U$10178,$C568,Data!$V$2:$V$10178)</f>
        <v>0</v>
      </c>
      <c r="P568" s="69">
        <f>SUMIF(Data!$W$2:$W$10178,$C568,Data!$Y$2:$Y$10178)</f>
        <v>0</v>
      </c>
      <c r="Q568" s="84"/>
      <c r="R568" s="81"/>
      <c r="S568" s="120"/>
      <c r="T568" s="76"/>
      <c r="U568" s="142"/>
      <c r="V568" s="73"/>
      <c r="W568" s="73"/>
      <c r="X568" s="73"/>
      <c r="Y568" s="74"/>
      <c r="Z568" s="82"/>
    </row>
    <row r="569" spans="2:26" s="85" customFormat="1" ht="15.95" hidden="1" customHeight="1" thickTop="1" thickBot="1" x14ac:dyDescent="0.3">
      <c r="B569" s="82"/>
      <c r="C569" s="80">
        <v>9900008153</v>
      </c>
      <c r="D569" s="125">
        <f t="shared" si="114"/>
        <v>8153</v>
      </c>
      <c r="E569" s="193" t="s">
        <v>107</v>
      </c>
      <c r="F569" s="193" t="s">
        <v>104</v>
      </c>
      <c r="G569" s="294">
        <v>4.84</v>
      </c>
      <c r="H569" s="285">
        <f t="shared" ca="1" si="112"/>
        <v>0</v>
      </c>
      <c r="I569" s="194">
        <f t="shared" ca="1" si="113"/>
        <v>0</v>
      </c>
      <c r="J569" s="69">
        <f>SUMIF(Data!$H$2:$H$10178,$C569,Data!$D$2:$D$10178)</f>
        <v>0</v>
      </c>
      <c r="K569" s="69">
        <f>SUMIF(Data!$H$2:$H$10178,$C569,Data!$J$2:$J$10178)</f>
        <v>0</v>
      </c>
      <c r="L569" s="69">
        <f>SUMIF(Data!$K$2:$K$10178,$C569,Data!$M$2:$M$10178)</f>
        <v>0</v>
      </c>
      <c r="M569" s="69">
        <f>SUMIF(Data!$N$2:$N$10178,$C569,Data!$P$2:$P$10178)</f>
        <v>0</v>
      </c>
      <c r="N569" s="69">
        <f ca="1">SUMIF(Data!$Q$2:$R$10178,$C569,Data!$S$2:$S$10178)</f>
        <v>0</v>
      </c>
      <c r="O569" s="69">
        <f ca="1">SUMIF(Data!$T$2:$U$10178,$C569,Data!$V$2:$V$10178)</f>
        <v>0</v>
      </c>
      <c r="P569" s="69">
        <f>SUMIF(Data!$W$2:$W$10178,$C569,Data!$Y$2:$Y$10178)</f>
        <v>0</v>
      </c>
      <c r="Q569" s="84"/>
      <c r="R569" s="81"/>
      <c r="S569" s="120"/>
      <c r="T569" s="76"/>
      <c r="U569" s="142"/>
      <c r="V569" s="73"/>
      <c r="W569" s="73"/>
      <c r="X569" s="73"/>
      <c r="Y569" s="74"/>
      <c r="Z569" s="82"/>
    </row>
    <row r="570" spans="2:26" s="85" customFormat="1" ht="15.95" hidden="1" customHeight="1" thickTop="1" thickBot="1" x14ac:dyDescent="0.3">
      <c r="B570" s="82"/>
      <c r="C570" s="80">
        <v>9900008154</v>
      </c>
      <c r="D570" s="125">
        <f t="shared" si="114"/>
        <v>8154</v>
      </c>
      <c r="E570" s="193" t="s">
        <v>107</v>
      </c>
      <c r="F570" s="193" t="s">
        <v>104</v>
      </c>
      <c r="G570" s="294">
        <v>4.84</v>
      </c>
      <c r="H570" s="285">
        <f t="shared" ca="1" si="112"/>
        <v>0</v>
      </c>
      <c r="I570" s="194">
        <f t="shared" ca="1" si="113"/>
        <v>0</v>
      </c>
      <c r="J570" s="69">
        <f>SUMIF(Data!$H$2:$H$10178,$C570,Data!$D$2:$D$10178)</f>
        <v>0</v>
      </c>
      <c r="K570" s="69">
        <f>SUMIF(Data!$H$2:$H$10178,$C570,Data!$J$2:$J$10178)</f>
        <v>0</v>
      </c>
      <c r="L570" s="69">
        <f>SUMIF(Data!$K$2:$K$10178,$C570,Data!$M$2:$M$10178)</f>
        <v>0</v>
      </c>
      <c r="M570" s="69">
        <f>SUMIF(Data!$N$2:$N$10178,$C570,Data!$P$2:$P$10178)</f>
        <v>0</v>
      </c>
      <c r="N570" s="69">
        <f ca="1">SUMIF(Data!$Q$2:$R$10178,$C570,Data!$S$2:$S$10178)</f>
        <v>0</v>
      </c>
      <c r="O570" s="69">
        <f ca="1">SUMIF(Data!$T$2:$U$10178,$C570,Data!$V$2:$V$10178)</f>
        <v>0</v>
      </c>
      <c r="P570" s="69">
        <f>SUMIF(Data!$W$2:$W$10178,$C570,Data!$Y$2:$Y$10178)</f>
        <v>0</v>
      </c>
      <c r="Q570" s="84"/>
      <c r="R570" s="81"/>
      <c r="S570" s="120"/>
      <c r="T570" s="76"/>
      <c r="U570" s="142"/>
      <c r="V570" s="73"/>
      <c r="W570" s="73"/>
      <c r="X570" s="73"/>
      <c r="Y570" s="74"/>
      <c r="Z570" s="82"/>
    </row>
    <row r="571" spans="2:26" s="85" customFormat="1" ht="15.95" hidden="1" customHeight="1" thickTop="1" thickBot="1" x14ac:dyDescent="0.3">
      <c r="B571" s="82"/>
      <c r="C571" s="80">
        <v>9900008160</v>
      </c>
      <c r="D571" s="125">
        <f t="shared" si="114"/>
        <v>8160</v>
      </c>
      <c r="E571" s="193" t="s">
        <v>107</v>
      </c>
      <c r="F571" s="193" t="s">
        <v>104</v>
      </c>
      <c r="G571" s="294">
        <v>8.25</v>
      </c>
      <c r="H571" s="285">
        <f t="shared" ca="1" si="112"/>
        <v>0</v>
      </c>
      <c r="I571" s="194">
        <f t="shared" ca="1" si="113"/>
        <v>0</v>
      </c>
      <c r="J571" s="69">
        <f>SUMIF(Data!$H$2:$H$10178,$C571,Data!$D$2:$D$10178)</f>
        <v>0</v>
      </c>
      <c r="K571" s="69">
        <f>SUMIF(Data!$H$2:$H$10178,$C571,Data!$J$2:$J$10178)</f>
        <v>0</v>
      </c>
      <c r="L571" s="69">
        <f>SUMIF(Data!$K$2:$K$10178,$C571,Data!$M$2:$M$10178)</f>
        <v>0</v>
      </c>
      <c r="M571" s="69">
        <f>SUMIF(Data!$N$2:$N$10178,$C571,Data!$P$2:$P$10178)</f>
        <v>0</v>
      </c>
      <c r="N571" s="69">
        <f ca="1">SUMIF(Data!$Q$2:$R$10178,$C571,Data!$S$2:$S$10178)</f>
        <v>0</v>
      </c>
      <c r="O571" s="69">
        <f ca="1">SUMIF(Data!$T$2:$U$10178,$C571,Data!$V$2:$V$10178)</f>
        <v>0</v>
      </c>
      <c r="P571" s="69">
        <f>SUMIF(Data!$W$2:$W$10178,$C571,Data!$Y$2:$Y$10178)</f>
        <v>0</v>
      </c>
      <c r="Q571" s="84"/>
      <c r="R571" s="81"/>
      <c r="S571" s="120"/>
      <c r="T571" s="76"/>
      <c r="U571" s="142"/>
      <c r="V571" s="73"/>
      <c r="W571" s="73"/>
      <c r="X571" s="73"/>
      <c r="Y571" s="74"/>
      <c r="Z571" s="82"/>
    </row>
    <row r="572" spans="2:26" s="85" customFormat="1" ht="15.95" hidden="1" customHeight="1" thickTop="1" thickBot="1" x14ac:dyDescent="0.3">
      <c r="B572" s="82"/>
      <c r="C572" s="80">
        <v>9900008161</v>
      </c>
      <c r="D572" s="125">
        <f t="shared" si="114"/>
        <v>8161</v>
      </c>
      <c r="E572" s="193" t="s">
        <v>107</v>
      </c>
      <c r="F572" s="193" t="s">
        <v>104</v>
      </c>
      <c r="G572" s="294">
        <v>9.3000000000000007</v>
      </c>
      <c r="H572" s="285">
        <f t="shared" ca="1" si="112"/>
        <v>0</v>
      </c>
      <c r="I572" s="194">
        <f t="shared" ca="1" si="113"/>
        <v>0</v>
      </c>
      <c r="J572" s="69">
        <f>SUMIF(Data!$H$2:$H$10178,$C572,Data!$D$2:$D$10178)</f>
        <v>0</v>
      </c>
      <c r="K572" s="69">
        <f>SUMIF(Data!$H$2:$H$10178,$C572,Data!$J$2:$J$10178)</f>
        <v>0</v>
      </c>
      <c r="L572" s="69">
        <f>SUMIF(Data!$K$2:$K$10178,$C572,Data!$M$2:$M$10178)</f>
        <v>0</v>
      </c>
      <c r="M572" s="69">
        <f>SUMIF(Data!$N$2:$N$10178,$C572,Data!$P$2:$P$10178)</f>
        <v>0</v>
      </c>
      <c r="N572" s="69">
        <f ca="1">SUMIF(Data!$Q$2:$R$10178,$C572,Data!$S$2:$S$10178)</f>
        <v>0</v>
      </c>
      <c r="O572" s="69">
        <f ca="1">SUMIF(Data!$T$2:$U$10178,$C572,Data!$V$2:$V$10178)</f>
        <v>0</v>
      </c>
      <c r="P572" s="69">
        <f>SUMIF(Data!$W$2:$W$10178,$C572,Data!$Y$2:$Y$10178)</f>
        <v>0</v>
      </c>
      <c r="Q572" s="84"/>
      <c r="R572" s="81"/>
      <c r="S572" s="120"/>
      <c r="T572" s="76"/>
      <c r="U572" s="142"/>
      <c r="V572" s="73"/>
      <c r="W572" s="73"/>
      <c r="X572" s="73"/>
      <c r="Y572" s="74"/>
      <c r="Z572" s="82"/>
    </row>
    <row r="573" spans="2:26" s="85" customFormat="1" ht="15.95" hidden="1" customHeight="1" thickTop="1" thickBot="1" x14ac:dyDescent="0.3">
      <c r="B573" s="82"/>
      <c r="C573" s="83">
        <v>9900008162</v>
      </c>
      <c r="D573" s="125">
        <f t="shared" si="114"/>
        <v>8162</v>
      </c>
      <c r="E573" s="195" t="s">
        <v>107</v>
      </c>
      <c r="F573" s="193" t="s">
        <v>104</v>
      </c>
      <c r="G573" s="294">
        <v>11.1</v>
      </c>
      <c r="H573" s="285">
        <f t="shared" ca="1" si="112"/>
        <v>0</v>
      </c>
      <c r="I573" s="194">
        <f t="shared" ca="1" si="113"/>
        <v>0</v>
      </c>
      <c r="J573" s="69">
        <f>SUMIF(Data!$H$2:$H$10178,$C573,Data!$D$2:$D$10178)</f>
        <v>0</v>
      </c>
      <c r="K573" s="69">
        <f>SUMIF(Data!$H$2:$H$10178,$C573,Data!$J$2:$J$10178)</f>
        <v>0</v>
      </c>
      <c r="L573" s="69">
        <f>SUMIF(Data!$K$2:$K$10178,$C573,Data!$M$2:$M$10178)</f>
        <v>0</v>
      </c>
      <c r="M573" s="69">
        <f>SUMIF(Data!$N$2:$N$10178,$C573,Data!$P$2:$P$10178)</f>
        <v>0</v>
      </c>
      <c r="N573" s="69">
        <f ca="1">SUMIF(Data!$Q$2:$R$10178,$C573,Data!$S$2:$S$10178)</f>
        <v>0</v>
      </c>
      <c r="O573" s="69">
        <f ca="1">SUMIF(Data!$T$2:$U$10178,$C573,Data!$V$2:$V$10178)</f>
        <v>0</v>
      </c>
      <c r="P573" s="69">
        <f>SUMIF(Data!$W$2:$W$10178,$C573,Data!$Y$2:$Y$10178)</f>
        <v>0</v>
      </c>
      <c r="Q573" s="84"/>
      <c r="R573" s="81"/>
      <c r="S573" s="120"/>
      <c r="T573" s="76"/>
      <c r="U573" s="142"/>
      <c r="V573" s="73"/>
      <c r="W573" s="73"/>
      <c r="X573" s="73"/>
      <c r="Y573" s="74"/>
      <c r="Z573" s="82"/>
    </row>
    <row r="574" spans="2:26" s="85" customFormat="1" ht="15.95" hidden="1" customHeight="1" thickTop="1" thickBot="1" x14ac:dyDescent="0.3">
      <c r="B574" s="82"/>
      <c r="C574" s="83">
        <v>9900008170</v>
      </c>
      <c r="D574" s="125">
        <f t="shared" si="114"/>
        <v>8170</v>
      </c>
      <c r="E574" s="195" t="s">
        <v>107</v>
      </c>
      <c r="F574" s="193" t="s">
        <v>104</v>
      </c>
      <c r="G574" s="294">
        <v>2.9</v>
      </c>
      <c r="H574" s="285">
        <f t="shared" ca="1" si="112"/>
        <v>0</v>
      </c>
      <c r="I574" s="194">
        <f t="shared" ca="1" si="113"/>
        <v>0</v>
      </c>
      <c r="J574" s="69">
        <f>SUMIF(Data!$H$2:$H$10178,$C574,Data!$D$2:$D$10178)</f>
        <v>0</v>
      </c>
      <c r="K574" s="69">
        <f>SUMIF(Data!$H$2:$H$10178,$C574,Data!$J$2:$J$10178)</f>
        <v>0</v>
      </c>
      <c r="L574" s="69">
        <f>SUMIF(Data!$K$2:$K$10178,$C574,Data!$M$2:$M$10178)</f>
        <v>0</v>
      </c>
      <c r="M574" s="69">
        <f>SUMIF(Data!$N$2:$N$10178,$C574,Data!$P$2:$P$10178)</f>
        <v>0</v>
      </c>
      <c r="N574" s="69">
        <f ca="1">SUMIF(Data!$Q$2:$R$10178,$C574,Data!$S$2:$S$10178)</f>
        <v>0</v>
      </c>
      <c r="O574" s="69">
        <f ca="1">SUMIF(Data!$T$2:$U$10178,$C574,Data!$V$2:$V$10178)</f>
        <v>0</v>
      </c>
      <c r="P574" s="69">
        <f>SUMIF(Data!$W$2:$W$10178,$C574,Data!$Y$2:$Y$10178)</f>
        <v>0</v>
      </c>
      <c r="Q574" s="84"/>
      <c r="R574" s="81"/>
      <c r="S574" s="120"/>
      <c r="T574" s="76"/>
      <c r="U574" s="142"/>
      <c r="V574" s="73"/>
      <c r="W574" s="73"/>
      <c r="X574" s="73"/>
      <c r="Y574" s="74"/>
      <c r="Z574" s="82"/>
    </row>
    <row r="575" spans="2:26" s="85" customFormat="1" ht="15.95" hidden="1" customHeight="1" thickTop="1" thickBot="1" x14ac:dyDescent="0.3">
      <c r="B575" s="82"/>
      <c r="C575" s="83">
        <v>9900008171</v>
      </c>
      <c r="D575" s="125">
        <f t="shared" si="114"/>
        <v>8171</v>
      </c>
      <c r="E575" s="195" t="s">
        <v>107</v>
      </c>
      <c r="F575" s="193" t="s">
        <v>104</v>
      </c>
      <c r="G575" s="294">
        <v>2.9</v>
      </c>
      <c r="H575" s="285">
        <f t="shared" ca="1" si="112"/>
        <v>0</v>
      </c>
      <c r="I575" s="194">
        <f t="shared" ca="1" si="113"/>
        <v>0</v>
      </c>
      <c r="J575" s="69">
        <f>SUMIF(Data!$H$2:$H$10178,$C575,Data!$D$2:$D$10178)</f>
        <v>0</v>
      </c>
      <c r="K575" s="69">
        <f>SUMIF(Data!$H$2:$H$10178,$C575,Data!$J$2:$J$10178)</f>
        <v>0</v>
      </c>
      <c r="L575" s="69">
        <f>SUMIF(Data!$K$2:$K$10178,$C575,Data!$M$2:$M$10178)</f>
        <v>0</v>
      </c>
      <c r="M575" s="69">
        <f>SUMIF(Data!$N$2:$N$10178,$C575,Data!$P$2:$P$10178)</f>
        <v>0</v>
      </c>
      <c r="N575" s="69">
        <f ca="1">SUMIF(Data!$Q$2:$R$10178,$C575,Data!$S$2:$S$10178)</f>
        <v>0</v>
      </c>
      <c r="O575" s="69">
        <f ca="1">SUMIF(Data!$T$2:$U$10178,$C575,Data!$V$2:$V$10178)</f>
        <v>0</v>
      </c>
      <c r="P575" s="69">
        <f>SUMIF(Data!$W$2:$W$10178,$C575,Data!$Y$2:$Y$10178)</f>
        <v>0</v>
      </c>
      <c r="Q575" s="84"/>
      <c r="R575" s="81"/>
      <c r="S575" s="120"/>
      <c r="T575" s="76"/>
      <c r="U575" s="142"/>
      <c r="V575" s="73"/>
      <c r="W575" s="73"/>
      <c r="X575" s="73"/>
      <c r="Y575" s="74"/>
      <c r="Z575" s="82"/>
    </row>
    <row r="576" spans="2:26" s="85" customFormat="1" ht="15.95" hidden="1" customHeight="1" thickTop="1" thickBot="1" x14ac:dyDescent="0.3">
      <c r="B576" s="82"/>
      <c r="C576" s="83">
        <v>9900008172</v>
      </c>
      <c r="D576" s="125">
        <f t="shared" si="114"/>
        <v>8172</v>
      </c>
      <c r="E576" s="195" t="s">
        <v>107</v>
      </c>
      <c r="F576" s="193" t="s">
        <v>104</v>
      </c>
      <c r="G576" s="294">
        <v>6</v>
      </c>
      <c r="H576" s="285">
        <f t="shared" ca="1" si="112"/>
        <v>0</v>
      </c>
      <c r="I576" s="194">
        <f t="shared" ca="1" si="113"/>
        <v>0</v>
      </c>
      <c r="J576" s="69">
        <f>SUMIF(Data!$H$2:$H$10178,$C576,Data!$D$2:$D$10178)</f>
        <v>0</v>
      </c>
      <c r="K576" s="69">
        <f>SUMIF(Data!$H$2:$H$10178,$C576,Data!$J$2:$J$10178)</f>
        <v>0</v>
      </c>
      <c r="L576" s="69">
        <f>SUMIF(Data!$K$2:$K$10178,$C576,Data!$M$2:$M$10178)</f>
        <v>0</v>
      </c>
      <c r="M576" s="69">
        <f>SUMIF(Data!$N$2:$N$10178,$C576,Data!$P$2:$P$10178)</f>
        <v>0</v>
      </c>
      <c r="N576" s="69">
        <f ca="1">SUMIF(Data!$Q$2:$R$10178,$C576,Data!$S$2:$S$10178)</f>
        <v>0</v>
      </c>
      <c r="O576" s="69">
        <f ca="1">SUMIF(Data!$T$2:$U$10178,$C576,Data!$V$2:$V$10178)</f>
        <v>0</v>
      </c>
      <c r="P576" s="69">
        <f>SUMIF(Data!$W$2:$W$10178,$C576,Data!$Y$2:$Y$10178)</f>
        <v>0</v>
      </c>
      <c r="Q576" s="84"/>
      <c r="R576" s="81"/>
      <c r="S576" s="120"/>
      <c r="T576" s="76"/>
      <c r="U576" s="142"/>
      <c r="V576" s="73"/>
      <c r="W576" s="73"/>
      <c r="X576" s="73"/>
      <c r="Y576" s="74"/>
      <c r="Z576" s="82"/>
    </row>
    <row r="577" spans="2:26" s="85" customFormat="1" ht="15.95" hidden="1" customHeight="1" thickTop="1" thickBot="1" x14ac:dyDescent="0.3">
      <c r="B577" s="82"/>
      <c r="C577" s="83">
        <v>9900008173</v>
      </c>
      <c r="D577" s="125">
        <f t="shared" si="114"/>
        <v>8173</v>
      </c>
      <c r="E577" s="195" t="s">
        <v>107</v>
      </c>
      <c r="F577" s="193" t="s">
        <v>104</v>
      </c>
      <c r="G577" s="294">
        <v>6</v>
      </c>
      <c r="H577" s="285">
        <f t="shared" ca="1" si="112"/>
        <v>0</v>
      </c>
      <c r="I577" s="194">
        <f t="shared" ca="1" si="113"/>
        <v>0</v>
      </c>
      <c r="J577" s="69">
        <f>SUMIF(Data!$H$2:$H$10178,$C577,Data!$D$2:$D$10178)</f>
        <v>0</v>
      </c>
      <c r="K577" s="69">
        <f>SUMIF(Data!$H$2:$H$10178,$C577,Data!$J$2:$J$10178)</f>
        <v>0</v>
      </c>
      <c r="L577" s="69">
        <f>SUMIF(Data!$K$2:$K$10178,$C577,Data!$M$2:$M$10178)</f>
        <v>0</v>
      </c>
      <c r="M577" s="69">
        <f>SUMIF(Data!$N$2:$N$10178,$C577,Data!$P$2:$P$10178)</f>
        <v>0</v>
      </c>
      <c r="N577" s="69">
        <f ca="1">SUMIF(Data!$Q$2:$R$10178,$C577,Data!$S$2:$S$10178)</f>
        <v>0</v>
      </c>
      <c r="O577" s="69">
        <f ca="1">SUMIF(Data!$T$2:$U$10178,$C577,Data!$V$2:$V$10178)</f>
        <v>0</v>
      </c>
      <c r="P577" s="69">
        <f>SUMIF(Data!$W$2:$W$10178,$C577,Data!$Y$2:$Y$10178)</f>
        <v>0</v>
      </c>
      <c r="Q577" s="84"/>
      <c r="R577" s="81"/>
      <c r="S577" s="120"/>
      <c r="T577" s="76"/>
      <c r="U577" s="142"/>
      <c r="V577" s="73"/>
      <c r="W577" s="73"/>
      <c r="X577" s="73"/>
      <c r="Y577" s="74"/>
      <c r="Z577" s="82"/>
    </row>
    <row r="578" spans="2:26" s="85" customFormat="1" ht="15.95" hidden="1" customHeight="1" thickTop="1" thickBot="1" x14ac:dyDescent="0.3">
      <c r="B578" s="82"/>
      <c r="C578" s="83">
        <v>9900008174</v>
      </c>
      <c r="D578" s="125">
        <f t="shared" si="114"/>
        <v>8174</v>
      </c>
      <c r="E578" s="195" t="s">
        <v>107</v>
      </c>
      <c r="F578" s="193" t="s">
        <v>104</v>
      </c>
      <c r="G578" s="294">
        <v>4.5</v>
      </c>
      <c r="H578" s="285">
        <f t="shared" ca="1" si="112"/>
        <v>0</v>
      </c>
      <c r="I578" s="194">
        <f t="shared" ca="1" si="113"/>
        <v>0</v>
      </c>
      <c r="J578" s="69">
        <f>SUMIF(Data!$H$2:$H$10178,$C578,Data!$D$2:$D$10178)</f>
        <v>0</v>
      </c>
      <c r="K578" s="69">
        <f>SUMIF(Data!$H$2:$H$10178,$C578,Data!$J$2:$J$10178)</f>
        <v>0</v>
      </c>
      <c r="L578" s="69">
        <f>SUMIF(Data!$K$2:$K$10178,$C578,Data!$M$2:$M$10178)</f>
        <v>0</v>
      </c>
      <c r="M578" s="69">
        <f>SUMIF(Data!$N$2:$N$10178,$C578,Data!$P$2:$P$10178)</f>
        <v>0</v>
      </c>
      <c r="N578" s="69">
        <f ca="1">SUMIF(Data!$Q$2:$R$10178,$C578,Data!$S$2:$S$10178)</f>
        <v>0</v>
      </c>
      <c r="O578" s="69">
        <f ca="1">SUMIF(Data!$T$2:$U$10178,$C578,Data!$V$2:$V$10178)</f>
        <v>0</v>
      </c>
      <c r="P578" s="69">
        <f>SUMIF(Data!$W$2:$W$10178,$C578,Data!$Y$2:$Y$10178)</f>
        <v>0</v>
      </c>
      <c r="Q578" s="84"/>
      <c r="R578" s="81"/>
      <c r="S578" s="120"/>
      <c r="T578" s="76"/>
      <c r="U578" s="142"/>
      <c r="V578" s="73"/>
      <c r="W578" s="73"/>
      <c r="X578" s="73"/>
      <c r="Y578" s="74"/>
      <c r="Z578" s="82"/>
    </row>
    <row r="579" spans="2:26" s="85" customFormat="1" ht="15.95" hidden="1" customHeight="1" thickTop="1" thickBot="1" x14ac:dyDescent="0.3">
      <c r="B579" s="82"/>
      <c r="C579" s="83">
        <v>9900008175</v>
      </c>
      <c r="D579" s="125">
        <f t="shared" si="114"/>
        <v>8175</v>
      </c>
      <c r="E579" s="195" t="s">
        <v>107</v>
      </c>
      <c r="F579" s="193" t="s">
        <v>104</v>
      </c>
      <c r="G579" s="294">
        <v>3.85</v>
      </c>
      <c r="H579" s="285">
        <f t="shared" ref="H579:H648" ca="1" si="124">G579*I579</f>
        <v>0</v>
      </c>
      <c r="I579" s="194">
        <f t="shared" ref="I579:I647" ca="1" si="125">SUM(J579:P579)</f>
        <v>0</v>
      </c>
      <c r="J579" s="69">
        <f>SUMIF(Data!$H$2:$H$10178,$C579,Data!$D$2:$D$10178)</f>
        <v>0</v>
      </c>
      <c r="K579" s="69">
        <f>SUMIF(Data!$H$2:$H$10178,$C579,Data!$J$2:$J$10178)</f>
        <v>0</v>
      </c>
      <c r="L579" s="69">
        <f>SUMIF(Data!$K$2:$K$10178,$C579,Data!$M$2:$M$10178)</f>
        <v>0</v>
      </c>
      <c r="M579" s="69">
        <f>SUMIF(Data!$N$2:$N$10178,$C579,Data!$P$2:$P$10178)</f>
        <v>0</v>
      </c>
      <c r="N579" s="69">
        <f ca="1">SUMIF(Data!$Q$2:$R$10178,$C579,Data!$S$2:$S$10178)</f>
        <v>0</v>
      </c>
      <c r="O579" s="69">
        <f ca="1">SUMIF(Data!$T$2:$U$10178,$C579,Data!$V$2:$V$10178)</f>
        <v>0</v>
      </c>
      <c r="P579" s="69">
        <f>SUMIF(Data!$W$2:$W$10178,$C579,Data!$Y$2:$Y$10178)</f>
        <v>0</v>
      </c>
      <c r="Q579" s="84"/>
      <c r="R579" s="81"/>
      <c r="S579" s="120"/>
      <c r="T579" s="76"/>
      <c r="U579" s="142"/>
      <c r="V579" s="73"/>
      <c r="W579" s="73"/>
      <c r="X579" s="73"/>
      <c r="Y579" s="74"/>
      <c r="Z579" s="82"/>
    </row>
    <row r="580" spans="2:26" s="85" customFormat="1" ht="15.95" hidden="1" customHeight="1" thickTop="1" thickBot="1" x14ac:dyDescent="0.3">
      <c r="B580" s="82"/>
      <c r="C580" s="83">
        <v>9900008176</v>
      </c>
      <c r="D580" s="125">
        <f t="shared" si="114"/>
        <v>8176</v>
      </c>
      <c r="E580" s="195" t="s">
        <v>107</v>
      </c>
      <c r="F580" s="193" t="s">
        <v>104</v>
      </c>
      <c r="G580" s="294">
        <v>6.2</v>
      </c>
      <c r="H580" s="285">
        <f t="shared" ca="1" si="124"/>
        <v>0</v>
      </c>
      <c r="I580" s="194">
        <f t="shared" ca="1" si="125"/>
        <v>0</v>
      </c>
      <c r="J580" s="69">
        <f>SUMIF(Data!$H$2:$H$10178,$C580,Data!$D$2:$D$10178)</f>
        <v>0</v>
      </c>
      <c r="K580" s="69">
        <f>SUMIF(Data!$H$2:$H$10178,$C580,Data!$J$2:$J$10178)</f>
        <v>0</v>
      </c>
      <c r="L580" s="69">
        <f>SUMIF(Data!$K$2:$K$10178,$C580,Data!$M$2:$M$10178)</f>
        <v>0</v>
      </c>
      <c r="M580" s="69">
        <f>SUMIF(Data!$N$2:$N$10178,$C580,Data!$P$2:$P$10178)</f>
        <v>0</v>
      </c>
      <c r="N580" s="69">
        <f ca="1">SUMIF(Data!$Q$2:$R$10178,$C580,Data!$S$2:$S$10178)</f>
        <v>0</v>
      </c>
      <c r="O580" s="69">
        <f ca="1">SUMIF(Data!$T$2:$U$10178,$C580,Data!$V$2:$V$10178)</f>
        <v>0</v>
      </c>
      <c r="P580" s="69">
        <f>SUMIF(Data!$W$2:$W$10178,$C580,Data!$Y$2:$Y$10178)</f>
        <v>0</v>
      </c>
      <c r="Q580" s="84"/>
      <c r="R580" s="81"/>
      <c r="S580" s="120"/>
      <c r="T580" s="76"/>
      <c r="U580" s="142"/>
      <c r="V580" s="73"/>
      <c r="W580" s="73"/>
      <c r="X580" s="73"/>
      <c r="Y580" s="74"/>
      <c r="Z580" s="82"/>
    </row>
    <row r="581" spans="2:26" s="85" customFormat="1" ht="15.95" hidden="1" customHeight="1" thickTop="1" thickBot="1" x14ac:dyDescent="0.3">
      <c r="B581" s="82"/>
      <c r="C581" s="83">
        <v>9900008177</v>
      </c>
      <c r="D581" s="125">
        <f t="shared" si="114"/>
        <v>8177</v>
      </c>
      <c r="E581" s="195" t="s">
        <v>107</v>
      </c>
      <c r="F581" s="193" t="s">
        <v>104</v>
      </c>
      <c r="G581" s="294">
        <v>6.2</v>
      </c>
      <c r="H581" s="285">
        <f t="shared" ca="1" si="124"/>
        <v>0</v>
      </c>
      <c r="I581" s="194">
        <f t="shared" ca="1" si="125"/>
        <v>0</v>
      </c>
      <c r="J581" s="69">
        <f>SUMIF(Data!$H$2:$H$10178,$C581,Data!$D$2:$D$10178)</f>
        <v>0</v>
      </c>
      <c r="K581" s="69">
        <f>SUMIF(Data!$H$2:$H$10178,$C581,Data!$J$2:$J$10178)</f>
        <v>0</v>
      </c>
      <c r="L581" s="69">
        <f>SUMIF(Data!$K$2:$K$10178,$C581,Data!$M$2:$M$10178)</f>
        <v>0</v>
      </c>
      <c r="M581" s="69">
        <f>SUMIF(Data!$N$2:$N$10178,$C581,Data!$P$2:$P$10178)</f>
        <v>0</v>
      </c>
      <c r="N581" s="69">
        <f ca="1">SUMIF(Data!$Q$2:$R$10178,$C581,Data!$S$2:$S$10178)</f>
        <v>0</v>
      </c>
      <c r="O581" s="69">
        <f ca="1">SUMIF(Data!$T$2:$U$10178,$C581,Data!$V$2:$V$10178)</f>
        <v>0</v>
      </c>
      <c r="P581" s="69">
        <f>SUMIF(Data!$W$2:$W$10178,$C581,Data!$Y$2:$Y$10178)</f>
        <v>0</v>
      </c>
      <c r="Q581" s="84"/>
      <c r="R581" s="81"/>
      <c r="S581" s="120"/>
      <c r="T581" s="76"/>
      <c r="U581" s="142"/>
      <c r="V581" s="73"/>
      <c r="W581" s="73"/>
      <c r="X581" s="73"/>
      <c r="Y581" s="74"/>
      <c r="Z581" s="82"/>
    </row>
    <row r="582" spans="2:26" s="85" customFormat="1" ht="15.95" hidden="1" customHeight="1" thickTop="1" thickBot="1" x14ac:dyDescent="0.3">
      <c r="B582" s="82"/>
      <c r="C582" s="83">
        <v>9900008178</v>
      </c>
      <c r="D582" s="125">
        <f t="shared" si="114"/>
        <v>8178</v>
      </c>
      <c r="E582" s="195" t="s">
        <v>107</v>
      </c>
      <c r="F582" s="193" t="s">
        <v>104</v>
      </c>
      <c r="G582" s="294">
        <v>7.3</v>
      </c>
      <c r="H582" s="285">
        <f t="shared" ca="1" si="124"/>
        <v>0</v>
      </c>
      <c r="I582" s="194">
        <f t="shared" ca="1" si="125"/>
        <v>0</v>
      </c>
      <c r="J582" s="69">
        <f>SUMIF(Data!$H$2:$H$10178,$C582,Data!$D$2:$D$10178)</f>
        <v>0</v>
      </c>
      <c r="K582" s="69">
        <f>SUMIF(Data!$H$2:$H$10178,$C582,Data!$J$2:$J$10178)</f>
        <v>0</v>
      </c>
      <c r="L582" s="69">
        <f>SUMIF(Data!$K$2:$K$10178,$C582,Data!$M$2:$M$10178)</f>
        <v>0</v>
      </c>
      <c r="M582" s="69">
        <f>SUMIF(Data!$N$2:$N$10178,$C582,Data!$P$2:$P$10178)</f>
        <v>0</v>
      </c>
      <c r="N582" s="69">
        <f ca="1">SUMIF(Data!$Q$2:$R$10178,$C582,Data!$S$2:$S$10178)</f>
        <v>0</v>
      </c>
      <c r="O582" s="69">
        <f ca="1">SUMIF(Data!$T$2:$U$10178,$C582,Data!$V$2:$V$10178)</f>
        <v>0</v>
      </c>
      <c r="P582" s="69">
        <f>SUMIF(Data!$W$2:$W$10178,$C582,Data!$Y$2:$Y$10178)</f>
        <v>0</v>
      </c>
      <c r="Q582" s="84"/>
      <c r="R582" s="81"/>
      <c r="S582" s="120"/>
      <c r="T582" s="76"/>
      <c r="U582" s="142"/>
      <c r="V582" s="73"/>
      <c r="W582" s="73"/>
      <c r="X582" s="73"/>
      <c r="Y582" s="74"/>
      <c r="Z582" s="82"/>
    </row>
    <row r="583" spans="2:26" s="85" customFormat="1" ht="15.95" hidden="1" customHeight="1" thickTop="1" thickBot="1" x14ac:dyDescent="0.3">
      <c r="B583" s="82"/>
      <c r="C583" s="83">
        <v>9900008179</v>
      </c>
      <c r="D583" s="125">
        <f t="shared" ref="D583:D648" si="126">C583-9900000000</f>
        <v>8179</v>
      </c>
      <c r="E583" s="195" t="s">
        <v>107</v>
      </c>
      <c r="F583" s="193" t="s">
        <v>104</v>
      </c>
      <c r="G583" s="294">
        <v>7.1</v>
      </c>
      <c r="H583" s="285">
        <f t="shared" ca="1" si="124"/>
        <v>0</v>
      </c>
      <c r="I583" s="194">
        <f t="shared" ca="1" si="125"/>
        <v>0</v>
      </c>
      <c r="J583" s="69">
        <f>SUMIF(Data!$H$2:$H$10178,$C583,Data!$D$2:$D$10178)</f>
        <v>0</v>
      </c>
      <c r="K583" s="69">
        <f>SUMIF(Data!$H$2:$H$10178,$C583,Data!$J$2:$J$10178)</f>
        <v>0</v>
      </c>
      <c r="L583" s="69">
        <f>SUMIF(Data!$K$2:$K$10178,$C583,Data!$M$2:$M$10178)</f>
        <v>0</v>
      </c>
      <c r="M583" s="69">
        <f>SUMIF(Data!$N$2:$N$10178,$C583,Data!$P$2:$P$10178)</f>
        <v>0</v>
      </c>
      <c r="N583" s="69">
        <f ca="1">SUMIF(Data!$Q$2:$R$10178,$C583,Data!$S$2:$S$10178)</f>
        <v>0</v>
      </c>
      <c r="O583" s="69">
        <f ca="1">SUMIF(Data!$T$2:$U$10178,$C583,Data!$V$2:$V$10178)</f>
        <v>0</v>
      </c>
      <c r="P583" s="69">
        <f>SUMIF(Data!$W$2:$W$10178,$C583,Data!$Y$2:$Y$10178)</f>
        <v>0</v>
      </c>
      <c r="Q583" s="84"/>
      <c r="R583" s="81"/>
      <c r="S583" s="120"/>
      <c r="T583" s="76"/>
      <c r="U583" s="142"/>
      <c r="V583" s="73"/>
      <c r="W583" s="73"/>
      <c r="X583" s="73"/>
      <c r="Y583" s="74"/>
      <c r="Z583" s="82"/>
    </row>
    <row r="584" spans="2:26" s="85" customFormat="1" ht="15.95" hidden="1" customHeight="1" thickTop="1" thickBot="1" x14ac:dyDescent="0.3">
      <c r="B584" s="82"/>
      <c r="C584" s="83">
        <v>9900008180</v>
      </c>
      <c r="D584" s="125">
        <f t="shared" si="126"/>
        <v>8180</v>
      </c>
      <c r="E584" s="195" t="s">
        <v>107</v>
      </c>
      <c r="F584" s="193" t="s">
        <v>104</v>
      </c>
      <c r="G584" s="294">
        <v>5.2</v>
      </c>
      <c r="H584" s="285">
        <f t="shared" ca="1" si="124"/>
        <v>0</v>
      </c>
      <c r="I584" s="194">
        <f t="shared" ca="1" si="125"/>
        <v>0</v>
      </c>
      <c r="J584" s="69">
        <f>SUMIF(Data!$H$2:$H$10178,$C584,Data!$D$2:$D$10178)</f>
        <v>0</v>
      </c>
      <c r="K584" s="69">
        <f>SUMIF(Data!$H$2:$H$10178,$C584,Data!$J$2:$J$10178)</f>
        <v>0</v>
      </c>
      <c r="L584" s="69">
        <f>SUMIF(Data!$K$2:$K$10178,$C584,Data!$M$2:$M$10178)</f>
        <v>0</v>
      </c>
      <c r="M584" s="69">
        <f>SUMIF(Data!$N$2:$N$10178,$C584,Data!$P$2:$P$10178)</f>
        <v>0</v>
      </c>
      <c r="N584" s="69">
        <f ca="1">SUMIF(Data!$Q$2:$R$10178,$C584,Data!$S$2:$S$10178)</f>
        <v>0</v>
      </c>
      <c r="O584" s="69">
        <f ca="1">SUMIF(Data!$T$2:$U$10178,$C584,Data!$V$2:$V$10178)</f>
        <v>0</v>
      </c>
      <c r="P584" s="69">
        <f>SUMIF(Data!$W$2:$W$10178,$C584,Data!$Y$2:$Y$10178)</f>
        <v>0</v>
      </c>
      <c r="Q584" s="84"/>
      <c r="R584" s="81"/>
      <c r="S584" s="120"/>
      <c r="T584" s="76"/>
      <c r="U584" s="142"/>
      <c r="V584" s="73"/>
      <c r="W584" s="73"/>
      <c r="X584" s="73"/>
      <c r="Y584" s="74"/>
      <c r="Z584" s="82"/>
    </row>
    <row r="585" spans="2:26" s="85" customFormat="1" ht="15.95" hidden="1" customHeight="1" thickTop="1" thickBot="1" x14ac:dyDescent="0.3">
      <c r="B585" s="82"/>
      <c r="C585" s="83">
        <v>9900008181</v>
      </c>
      <c r="D585" s="125">
        <f t="shared" si="126"/>
        <v>8181</v>
      </c>
      <c r="E585" s="195" t="s">
        <v>107</v>
      </c>
      <c r="F585" s="193" t="s">
        <v>104</v>
      </c>
      <c r="G585" s="294">
        <v>5.2</v>
      </c>
      <c r="H585" s="285">
        <f t="shared" ca="1" si="124"/>
        <v>0</v>
      </c>
      <c r="I585" s="194">
        <f t="shared" ca="1" si="125"/>
        <v>0</v>
      </c>
      <c r="J585" s="69">
        <f>SUMIF(Data!$H$2:$H$10178,$C585,Data!$D$2:$D$10178)</f>
        <v>0</v>
      </c>
      <c r="K585" s="69">
        <f>SUMIF(Data!$H$2:$H$10178,$C585,Data!$J$2:$J$10178)</f>
        <v>0</v>
      </c>
      <c r="L585" s="69">
        <f>SUMIF(Data!$K$2:$K$10178,$C585,Data!$M$2:$M$10178)</f>
        <v>0</v>
      </c>
      <c r="M585" s="69">
        <f>SUMIF(Data!$N$2:$N$10178,$C585,Data!$P$2:$P$10178)</f>
        <v>0</v>
      </c>
      <c r="N585" s="69">
        <f ca="1">SUMIF(Data!$Q$2:$R$10178,$C585,Data!$S$2:$S$10178)</f>
        <v>0</v>
      </c>
      <c r="O585" s="69">
        <f ca="1">SUMIF(Data!$T$2:$U$10178,$C585,Data!$V$2:$V$10178)</f>
        <v>0</v>
      </c>
      <c r="P585" s="69">
        <f>SUMIF(Data!$W$2:$W$10178,$C585,Data!$Y$2:$Y$10178)</f>
        <v>0</v>
      </c>
      <c r="Q585" s="84"/>
      <c r="R585" s="81"/>
      <c r="S585" s="120"/>
      <c r="T585" s="76"/>
      <c r="U585" s="142"/>
      <c r="V585" s="73"/>
      <c r="W585" s="73"/>
      <c r="X585" s="73"/>
      <c r="Y585" s="74"/>
      <c r="Z585" s="82"/>
    </row>
    <row r="586" spans="2:26" s="85" customFormat="1" ht="15.95" hidden="1" customHeight="1" thickTop="1" thickBot="1" x14ac:dyDescent="0.3">
      <c r="B586" s="82"/>
      <c r="C586" s="83">
        <v>9900008182</v>
      </c>
      <c r="D586" s="125">
        <f t="shared" si="126"/>
        <v>8182</v>
      </c>
      <c r="E586" s="195" t="s">
        <v>107</v>
      </c>
      <c r="F586" s="193" t="s">
        <v>104</v>
      </c>
      <c r="G586" s="294">
        <v>6</v>
      </c>
      <c r="H586" s="285">
        <f t="shared" ca="1" si="124"/>
        <v>0</v>
      </c>
      <c r="I586" s="194">
        <f t="shared" ca="1" si="125"/>
        <v>0</v>
      </c>
      <c r="J586" s="69">
        <f>SUMIF(Data!$H$2:$H$10178,$C586,Data!$D$2:$D$10178)</f>
        <v>0</v>
      </c>
      <c r="K586" s="69">
        <f>SUMIF(Data!$H$2:$H$10178,$C586,Data!$J$2:$J$10178)</f>
        <v>0</v>
      </c>
      <c r="L586" s="69">
        <f>SUMIF(Data!$K$2:$K$10178,$C586,Data!$M$2:$M$10178)</f>
        <v>0</v>
      </c>
      <c r="M586" s="69">
        <f>SUMIF(Data!$N$2:$N$10178,$C586,Data!$P$2:$P$10178)</f>
        <v>0</v>
      </c>
      <c r="N586" s="69">
        <f ca="1">SUMIF(Data!$Q$2:$R$10178,$C586,Data!$S$2:$S$10178)</f>
        <v>0</v>
      </c>
      <c r="O586" s="69">
        <f ca="1">SUMIF(Data!$T$2:$U$10178,$C586,Data!$V$2:$V$10178)</f>
        <v>0</v>
      </c>
      <c r="P586" s="69">
        <f>SUMIF(Data!$W$2:$W$10178,$C586,Data!$Y$2:$Y$10178)</f>
        <v>0</v>
      </c>
      <c r="Q586" s="84"/>
      <c r="R586" s="81"/>
      <c r="S586" s="120"/>
      <c r="T586" s="76"/>
      <c r="U586" s="142"/>
      <c r="V586" s="73"/>
      <c r="W586" s="73"/>
      <c r="X586" s="73"/>
      <c r="Y586" s="74"/>
      <c r="Z586" s="82"/>
    </row>
    <row r="587" spans="2:26" s="85" customFormat="1" ht="15.95" hidden="1" customHeight="1" thickTop="1" thickBot="1" x14ac:dyDescent="0.3">
      <c r="B587" s="82"/>
      <c r="C587" s="83">
        <v>9900008183</v>
      </c>
      <c r="D587" s="125">
        <f t="shared" si="126"/>
        <v>8183</v>
      </c>
      <c r="E587" s="195" t="s">
        <v>107</v>
      </c>
      <c r="F587" s="193" t="s">
        <v>104</v>
      </c>
      <c r="G587" s="294">
        <v>6</v>
      </c>
      <c r="H587" s="285">
        <f t="shared" ca="1" si="124"/>
        <v>0</v>
      </c>
      <c r="I587" s="194">
        <f t="shared" ca="1" si="125"/>
        <v>0</v>
      </c>
      <c r="J587" s="69">
        <f>SUMIF(Data!$H$2:$H$10178,$C587,Data!$D$2:$D$10178)</f>
        <v>0</v>
      </c>
      <c r="K587" s="69">
        <f>SUMIF(Data!$H$2:$H$10178,$C587,Data!$J$2:$J$10178)</f>
        <v>0</v>
      </c>
      <c r="L587" s="69">
        <f>SUMIF(Data!$K$2:$K$10178,$C587,Data!$M$2:$M$10178)</f>
        <v>0</v>
      </c>
      <c r="M587" s="69">
        <f>SUMIF(Data!$N$2:$N$10178,$C587,Data!$P$2:$P$10178)</f>
        <v>0</v>
      </c>
      <c r="N587" s="69">
        <f ca="1">SUMIF(Data!$Q$2:$R$10178,$C587,Data!$S$2:$S$10178)</f>
        <v>0</v>
      </c>
      <c r="O587" s="69">
        <f ca="1">SUMIF(Data!$T$2:$U$10178,$C587,Data!$V$2:$V$10178)</f>
        <v>0</v>
      </c>
      <c r="P587" s="69">
        <f>SUMIF(Data!$W$2:$W$10178,$C587,Data!$Y$2:$Y$10178)</f>
        <v>0</v>
      </c>
      <c r="Q587" s="84"/>
      <c r="R587" s="81"/>
      <c r="S587" s="120"/>
      <c r="T587" s="76"/>
      <c r="U587" s="142"/>
      <c r="V587" s="73"/>
      <c r="W587" s="73"/>
      <c r="X587" s="73"/>
      <c r="Y587" s="74"/>
      <c r="Z587" s="82"/>
    </row>
    <row r="588" spans="2:26" s="85" customFormat="1" ht="15.95" hidden="1" customHeight="1" thickTop="1" thickBot="1" x14ac:dyDescent="0.3">
      <c r="B588" s="82"/>
      <c r="C588" s="83">
        <v>9900008184</v>
      </c>
      <c r="D588" s="125">
        <f t="shared" si="126"/>
        <v>8184</v>
      </c>
      <c r="E588" s="195" t="s">
        <v>107</v>
      </c>
      <c r="F588" s="193" t="s">
        <v>104</v>
      </c>
      <c r="G588" s="294">
        <v>6</v>
      </c>
      <c r="H588" s="285">
        <f t="shared" ca="1" si="124"/>
        <v>0</v>
      </c>
      <c r="I588" s="194">
        <f t="shared" ca="1" si="125"/>
        <v>0</v>
      </c>
      <c r="J588" s="69">
        <f>SUMIF(Data!$H$2:$H$10178,$C588,Data!$D$2:$D$10178)</f>
        <v>0</v>
      </c>
      <c r="K588" s="69">
        <f>SUMIF(Data!$H$2:$H$10178,$C588,Data!$J$2:$J$10178)</f>
        <v>0</v>
      </c>
      <c r="L588" s="69">
        <f>SUMIF(Data!$K$2:$K$10178,$C588,Data!$M$2:$M$10178)</f>
        <v>0</v>
      </c>
      <c r="M588" s="69">
        <f>SUMIF(Data!$N$2:$N$10178,$C588,Data!$P$2:$P$10178)</f>
        <v>0</v>
      </c>
      <c r="N588" s="69">
        <f ca="1">SUMIF(Data!$Q$2:$R$10178,$C588,Data!$S$2:$S$10178)</f>
        <v>0</v>
      </c>
      <c r="O588" s="69">
        <f ca="1">SUMIF(Data!$T$2:$U$10178,$C588,Data!$V$2:$V$10178)</f>
        <v>0</v>
      </c>
      <c r="P588" s="69">
        <f>SUMIF(Data!$W$2:$W$10178,$C588,Data!$Y$2:$Y$10178)</f>
        <v>0</v>
      </c>
      <c r="Q588" s="84"/>
      <c r="R588" s="81"/>
      <c r="S588" s="120"/>
      <c r="T588" s="76"/>
      <c r="U588" s="142"/>
      <c r="V588" s="73"/>
      <c r="W588" s="73"/>
      <c r="X588" s="73"/>
      <c r="Y588" s="74"/>
      <c r="Z588" s="82"/>
    </row>
    <row r="589" spans="2:26" s="85" customFormat="1" ht="15.95" hidden="1" customHeight="1" thickTop="1" thickBot="1" x14ac:dyDescent="0.3">
      <c r="B589" s="82"/>
      <c r="C589" s="83">
        <v>9900008185</v>
      </c>
      <c r="D589" s="125">
        <f t="shared" si="126"/>
        <v>8185</v>
      </c>
      <c r="E589" s="195" t="s">
        <v>107</v>
      </c>
      <c r="F589" s="193" t="s">
        <v>104</v>
      </c>
      <c r="G589" s="294">
        <v>7.2</v>
      </c>
      <c r="H589" s="285">
        <f t="shared" ca="1" si="124"/>
        <v>0</v>
      </c>
      <c r="I589" s="194">
        <f t="shared" ca="1" si="125"/>
        <v>0</v>
      </c>
      <c r="J589" s="69">
        <f>SUMIF(Data!$H$2:$H$10178,$C589,Data!$D$2:$D$10178)</f>
        <v>0</v>
      </c>
      <c r="K589" s="69">
        <f>SUMIF(Data!$H$2:$H$10178,$C589,Data!$J$2:$J$10178)</f>
        <v>0</v>
      </c>
      <c r="L589" s="69">
        <f>SUMIF(Data!$K$2:$K$10178,$C589,Data!$M$2:$M$10178)</f>
        <v>0</v>
      </c>
      <c r="M589" s="69">
        <f>SUMIF(Data!$N$2:$N$10178,$C589,Data!$P$2:$P$10178)</f>
        <v>0</v>
      </c>
      <c r="N589" s="69">
        <f ca="1">SUMIF(Data!$Q$2:$R$10178,$C589,Data!$S$2:$S$10178)</f>
        <v>0</v>
      </c>
      <c r="O589" s="69">
        <f ca="1">SUMIF(Data!$T$2:$U$10178,$C589,Data!$V$2:$V$10178)</f>
        <v>0</v>
      </c>
      <c r="P589" s="69">
        <f>SUMIF(Data!$W$2:$W$10178,$C589,Data!$Y$2:$Y$10178)</f>
        <v>0</v>
      </c>
      <c r="Q589" s="84"/>
      <c r="R589" s="81"/>
      <c r="S589" s="120"/>
      <c r="T589" s="76"/>
      <c r="U589" s="142"/>
      <c r="V589" s="73"/>
      <c r="W589" s="73"/>
      <c r="X589" s="73"/>
      <c r="Y589" s="74"/>
      <c r="Z589" s="82"/>
    </row>
    <row r="590" spans="2:26" s="85" customFormat="1" ht="15.95" hidden="1" customHeight="1" thickTop="1" thickBot="1" x14ac:dyDescent="0.3">
      <c r="B590" s="82"/>
      <c r="C590" s="83">
        <v>9900008186</v>
      </c>
      <c r="D590" s="125">
        <f t="shared" si="126"/>
        <v>8186</v>
      </c>
      <c r="E590" s="195" t="s">
        <v>107</v>
      </c>
      <c r="F590" s="193" t="s">
        <v>104</v>
      </c>
      <c r="G590" s="294">
        <v>7</v>
      </c>
      <c r="H590" s="285">
        <f t="shared" ca="1" si="124"/>
        <v>0</v>
      </c>
      <c r="I590" s="194">
        <f t="shared" ca="1" si="125"/>
        <v>0</v>
      </c>
      <c r="J590" s="69">
        <f>SUMIF(Data!$H$2:$H$10178,$C590,Data!$D$2:$D$10178)</f>
        <v>0</v>
      </c>
      <c r="K590" s="69">
        <f>SUMIF(Data!$H$2:$H$10178,$C590,Data!$J$2:$J$10178)</f>
        <v>0</v>
      </c>
      <c r="L590" s="69">
        <f>SUMIF(Data!$K$2:$K$10178,$C590,Data!$M$2:$M$10178)</f>
        <v>0</v>
      </c>
      <c r="M590" s="69">
        <f>SUMIF(Data!$N$2:$N$10178,$C590,Data!$P$2:$P$10178)</f>
        <v>0</v>
      </c>
      <c r="N590" s="69">
        <f ca="1">SUMIF(Data!$Q$2:$R$10178,$C590,Data!$S$2:$S$10178)</f>
        <v>0</v>
      </c>
      <c r="O590" s="69">
        <f ca="1">SUMIF(Data!$T$2:$U$10178,$C590,Data!$V$2:$V$10178)</f>
        <v>0</v>
      </c>
      <c r="P590" s="69">
        <f>SUMIF(Data!$W$2:$W$10178,$C590,Data!$Y$2:$Y$10178)</f>
        <v>0</v>
      </c>
      <c r="Q590" s="84"/>
      <c r="R590" s="81"/>
      <c r="S590" s="120"/>
      <c r="T590" s="76"/>
      <c r="U590" s="142"/>
      <c r="V590" s="73"/>
      <c r="W590" s="73"/>
      <c r="X590" s="73"/>
      <c r="Y590" s="74"/>
      <c r="Z590" s="82"/>
    </row>
    <row r="591" spans="2:26" s="85" customFormat="1" ht="15.95" hidden="1" customHeight="1" thickTop="1" thickBot="1" x14ac:dyDescent="0.3">
      <c r="B591" s="82"/>
      <c r="C591" s="83">
        <v>9900008187</v>
      </c>
      <c r="D591" s="125">
        <f t="shared" si="126"/>
        <v>8187</v>
      </c>
      <c r="E591" s="195" t="s">
        <v>107</v>
      </c>
      <c r="F591" s="193" t="s">
        <v>104</v>
      </c>
      <c r="G591" s="294">
        <v>6</v>
      </c>
      <c r="H591" s="285">
        <f t="shared" ca="1" si="124"/>
        <v>0</v>
      </c>
      <c r="I591" s="194">
        <f t="shared" ca="1" si="125"/>
        <v>0</v>
      </c>
      <c r="J591" s="69">
        <f>SUMIF(Data!$H$2:$H$10178,$C591,Data!$D$2:$D$10178)</f>
        <v>0</v>
      </c>
      <c r="K591" s="69">
        <f>SUMIF(Data!$H$2:$H$10178,$C591,Data!$J$2:$J$10178)</f>
        <v>0</v>
      </c>
      <c r="L591" s="69">
        <f>SUMIF(Data!$K$2:$K$10178,$C591,Data!$M$2:$M$10178)</f>
        <v>0</v>
      </c>
      <c r="M591" s="69">
        <f>SUMIF(Data!$N$2:$N$10178,$C591,Data!$P$2:$P$10178)</f>
        <v>0</v>
      </c>
      <c r="N591" s="69">
        <f ca="1">SUMIF(Data!$Q$2:$R$10178,$C591,Data!$S$2:$S$10178)</f>
        <v>0</v>
      </c>
      <c r="O591" s="69">
        <f ca="1">SUMIF(Data!$T$2:$U$10178,$C591,Data!$V$2:$V$10178)</f>
        <v>0</v>
      </c>
      <c r="P591" s="69">
        <f>SUMIF(Data!$W$2:$W$10178,$C591,Data!$Y$2:$Y$10178)</f>
        <v>0</v>
      </c>
      <c r="Q591" s="84"/>
      <c r="R591" s="81"/>
      <c r="S591" s="120"/>
      <c r="T591" s="76"/>
      <c r="U591" s="142"/>
      <c r="V591" s="73"/>
      <c r="W591" s="73"/>
      <c r="X591" s="73"/>
      <c r="Y591" s="74"/>
      <c r="Z591" s="82"/>
    </row>
    <row r="592" spans="2:26" s="85" customFormat="1" ht="15.95" hidden="1" customHeight="1" thickTop="1" thickBot="1" x14ac:dyDescent="0.3">
      <c r="B592" s="82"/>
      <c r="C592" s="83">
        <v>9900008188</v>
      </c>
      <c r="D592" s="125">
        <f t="shared" si="126"/>
        <v>8188</v>
      </c>
      <c r="E592" s="195" t="s">
        <v>107</v>
      </c>
      <c r="F592" s="193" t="s">
        <v>104</v>
      </c>
      <c r="G592" s="294">
        <v>10</v>
      </c>
      <c r="H592" s="285">
        <f t="shared" ca="1" si="124"/>
        <v>0</v>
      </c>
      <c r="I592" s="194">
        <f t="shared" ca="1" si="125"/>
        <v>0</v>
      </c>
      <c r="J592" s="69">
        <f>SUMIF(Data!$H$2:$H$10178,$C592,Data!$D$2:$D$10178)</f>
        <v>0</v>
      </c>
      <c r="K592" s="69">
        <f>SUMIF(Data!$H$2:$H$10178,$C592,Data!$J$2:$J$10178)</f>
        <v>0</v>
      </c>
      <c r="L592" s="69">
        <f>SUMIF(Data!$K$2:$K$10178,$C592,Data!$M$2:$M$10178)</f>
        <v>0</v>
      </c>
      <c r="M592" s="69">
        <f>SUMIF(Data!$N$2:$N$10178,$C592,Data!$P$2:$P$10178)</f>
        <v>0</v>
      </c>
      <c r="N592" s="69">
        <f ca="1">SUMIF(Data!$Q$2:$R$10178,$C592,Data!$S$2:$S$10178)</f>
        <v>0</v>
      </c>
      <c r="O592" s="69">
        <f ca="1">SUMIF(Data!$T$2:$U$10178,$C592,Data!$V$2:$V$10178)</f>
        <v>0</v>
      </c>
      <c r="P592" s="69">
        <f>SUMIF(Data!$W$2:$W$10178,$C592,Data!$Y$2:$Y$10178)</f>
        <v>0</v>
      </c>
      <c r="Q592" s="84"/>
      <c r="R592" s="81"/>
      <c r="S592" s="120"/>
      <c r="T592" s="76"/>
      <c r="U592" s="142"/>
      <c r="V592" s="73"/>
      <c r="W592" s="73"/>
      <c r="X592" s="73"/>
      <c r="Y592" s="74"/>
      <c r="Z592" s="82"/>
    </row>
    <row r="593" spans="2:26" s="85" customFormat="1" ht="15.95" hidden="1" customHeight="1" thickTop="1" thickBot="1" x14ac:dyDescent="0.3">
      <c r="B593" s="82"/>
      <c r="C593" s="83">
        <v>9900008189</v>
      </c>
      <c r="D593" s="125">
        <f t="shared" si="126"/>
        <v>8189</v>
      </c>
      <c r="E593" s="195" t="s">
        <v>107</v>
      </c>
      <c r="F593" s="193" t="s">
        <v>104</v>
      </c>
      <c r="G593" s="294">
        <v>4.4000000000000004</v>
      </c>
      <c r="H593" s="285">
        <f t="shared" ca="1" si="124"/>
        <v>0</v>
      </c>
      <c r="I593" s="194">
        <f t="shared" ref="I593:I597" ca="1" si="127">SUM(J593:P593)</f>
        <v>0</v>
      </c>
      <c r="J593" s="69">
        <f>SUMIF(Data!$H$2:$H$10178,$C593,Data!$D$2:$D$10178)</f>
        <v>0</v>
      </c>
      <c r="K593" s="69">
        <f>SUMIF(Data!$H$2:$H$10178,$C593,Data!$J$2:$J$10178)</f>
        <v>0</v>
      </c>
      <c r="L593" s="69">
        <f>SUMIF(Data!$K$2:$K$10178,$C593,Data!$M$2:$M$10178)</f>
        <v>0</v>
      </c>
      <c r="M593" s="69">
        <f>SUMIF(Data!$N$2:$N$10178,$C593,Data!$P$2:$P$10178)</f>
        <v>0</v>
      </c>
      <c r="N593" s="69">
        <f ca="1">SUMIF(Data!$Q$2:$R$10178,$C593,Data!$S$2:$S$10178)</f>
        <v>0</v>
      </c>
      <c r="O593" s="69">
        <f ca="1">SUMIF(Data!$T$2:$U$10178,$C593,Data!$V$2:$V$10178)</f>
        <v>0</v>
      </c>
      <c r="P593" s="69">
        <f>SUMIF(Data!$W$2:$W$10178,$C593,Data!$Y$2:$Y$10178)</f>
        <v>0</v>
      </c>
      <c r="Q593" s="84"/>
      <c r="R593" s="81"/>
      <c r="S593" s="120"/>
      <c r="T593" s="76"/>
      <c r="U593" s="142"/>
      <c r="V593" s="73"/>
      <c r="W593" s="73"/>
      <c r="X593" s="73"/>
      <c r="Y593" s="74"/>
      <c r="Z593" s="82"/>
    </row>
    <row r="594" spans="2:26" s="85" customFormat="1" ht="15.95" hidden="1" customHeight="1" thickTop="1" thickBot="1" x14ac:dyDescent="0.3">
      <c r="B594" s="82"/>
      <c r="C594" s="83">
        <v>9900008192</v>
      </c>
      <c r="D594" s="125">
        <f t="shared" ref="D594" si="128">C594-9900000000</f>
        <v>8192</v>
      </c>
      <c r="E594" s="195" t="s">
        <v>107</v>
      </c>
      <c r="F594" s="193" t="s">
        <v>104</v>
      </c>
      <c r="G594" s="294">
        <v>8.26</v>
      </c>
      <c r="H594" s="285">
        <f t="shared" ref="H594" ca="1" si="129">G594*I594</f>
        <v>0</v>
      </c>
      <c r="I594" s="194">
        <f t="shared" ref="I594" ca="1" si="130">SUM(J594:P594)</f>
        <v>0</v>
      </c>
      <c r="J594" s="69">
        <f>SUMIF(Data!$H$2:$H$10178,$C594,Data!$D$2:$D$10178)</f>
        <v>0</v>
      </c>
      <c r="K594" s="69">
        <f>SUMIF(Data!$H$2:$H$10178,$C594,Data!$J$2:$J$10178)</f>
        <v>0</v>
      </c>
      <c r="L594" s="69">
        <f>SUMIF(Data!$K$2:$K$10178,$C594,Data!$M$2:$M$10178)</f>
        <v>0</v>
      </c>
      <c r="M594" s="69">
        <f>SUMIF(Data!$N$2:$N$10178,$C594,Data!$P$2:$P$10178)</f>
        <v>0</v>
      </c>
      <c r="N594" s="69">
        <f ca="1">SUMIF(Data!$Q$2:$R$10178,$C594,Data!$S$2:$S$10178)</f>
        <v>0</v>
      </c>
      <c r="O594" s="69">
        <f ca="1">SUMIF(Data!$T$2:$U$10178,$C594,Data!$V$2:$V$10178)</f>
        <v>0</v>
      </c>
      <c r="P594" s="69">
        <f>SUMIF(Data!$W$2:$W$10178,$C594,Data!$Y$2:$Y$10178)</f>
        <v>0</v>
      </c>
      <c r="Q594" s="84"/>
      <c r="R594" s="81"/>
      <c r="S594" s="120"/>
      <c r="T594" s="76"/>
      <c r="U594" s="142"/>
      <c r="V594" s="73"/>
      <c r="W594" s="73"/>
      <c r="X594" s="73"/>
      <c r="Y594" s="74"/>
      <c r="Z594" s="82"/>
    </row>
    <row r="595" spans="2:26" s="85" customFormat="1" ht="15.95" hidden="1" customHeight="1" thickTop="1" thickBot="1" x14ac:dyDescent="0.3">
      <c r="B595" s="82"/>
      <c r="C595" s="83">
        <v>9900008193</v>
      </c>
      <c r="D595" s="125">
        <f t="shared" si="126"/>
        <v>8193</v>
      </c>
      <c r="E595" s="195" t="s">
        <v>107</v>
      </c>
      <c r="F595" s="193" t="s">
        <v>104</v>
      </c>
      <c r="G595" s="294">
        <v>4.7699999999999996</v>
      </c>
      <c r="H595" s="285">
        <f t="shared" ca="1" si="124"/>
        <v>0</v>
      </c>
      <c r="I595" s="194">
        <f t="shared" ca="1" si="127"/>
        <v>0</v>
      </c>
      <c r="J595" s="69">
        <f>SUMIF(Data!$H$2:$H$10178,$C595,Data!$D$2:$D$10178)</f>
        <v>0</v>
      </c>
      <c r="K595" s="69">
        <f>SUMIF(Data!$H$2:$H$10178,$C595,Data!$J$2:$J$10178)</f>
        <v>0</v>
      </c>
      <c r="L595" s="69">
        <f>SUMIF(Data!$K$2:$K$10178,$C595,Data!$M$2:$M$10178)</f>
        <v>0</v>
      </c>
      <c r="M595" s="69">
        <f>SUMIF(Data!$N$2:$N$10178,$C595,Data!$P$2:$P$10178)</f>
        <v>0</v>
      </c>
      <c r="N595" s="69">
        <f ca="1">SUMIF(Data!$Q$2:$R$10178,$C595,Data!$S$2:$S$10178)</f>
        <v>0</v>
      </c>
      <c r="O595" s="69">
        <f ca="1">SUMIF(Data!$T$2:$U$10178,$C595,Data!$V$2:$V$10178)</f>
        <v>0</v>
      </c>
      <c r="P595" s="69">
        <f>SUMIF(Data!$W$2:$W$10178,$C595,Data!$Y$2:$Y$10178)</f>
        <v>0</v>
      </c>
      <c r="Q595" s="84"/>
      <c r="R595" s="81"/>
      <c r="S595" s="120"/>
      <c r="T595" s="76"/>
      <c r="U595" s="142"/>
      <c r="V595" s="73"/>
      <c r="W595" s="73"/>
      <c r="X595" s="73"/>
      <c r="Y595" s="74"/>
      <c r="Z595" s="82"/>
    </row>
    <row r="596" spans="2:26" s="85" customFormat="1" ht="15.95" hidden="1" customHeight="1" thickTop="1" thickBot="1" x14ac:dyDescent="0.3">
      <c r="B596" s="82"/>
      <c r="C596" s="83">
        <v>9900008194</v>
      </c>
      <c r="D596" s="125">
        <f t="shared" si="126"/>
        <v>8194</v>
      </c>
      <c r="E596" s="195" t="s">
        <v>107</v>
      </c>
      <c r="F596" s="193" t="s">
        <v>104</v>
      </c>
      <c r="G596" s="294">
        <v>4.5599999999999996</v>
      </c>
      <c r="H596" s="285">
        <f t="shared" ca="1" si="124"/>
        <v>0</v>
      </c>
      <c r="I596" s="194">
        <f t="shared" ca="1" si="127"/>
        <v>0</v>
      </c>
      <c r="J596" s="69">
        <f>SUMIF(Data!$H$2:$H$10178,$C596,Data!$D$2:$D$10178)</f>
        <v>0</v>
      </c>
      <c r="K596" s="69">
        <f>SUMIF(Data!$H$2:$H$10178,$C596,Data!$J$2:$J$10178)</f>
        <v>0</v>
      </c>
      <c r="L596" s="69">
        <f>SUMIF(Data!$K$2:$K$10178,$C596,Data!$M$2:$M$10178)</f>
        <v>0</v>
      </c>
      <c r="M596" s="69">
        <f>SUMIF(Data!$N$2:$N$10178,$C596,Data!$P$2:$P$10178)</f>
        <v>0</v>
      </c>
      <c r="N596" s="69">
        <f ca="1">SUMIF(Data!$Q$2:$R$10178,$C596,Data!$S$2:$S$10178)</f>
        <v>0</v>
      </c>
      <c r="O596" s="69">
        <f ca="1">SUMIF(Data!$T$2:$U$10178,$C596,Data!$V$2:$V$10178)</f>
        <v>0</v>
      </c>
      <c r="P596" s="69">
        <f>SUMIF(Data!$W$2:$W$10178,$C596,Data!$Y$2:$Y$10178)</f>
        <v>0</v>
      </c>
      <c r="Q596" s="84"/>
      <c r="R596" s="81"/>
      <c r="S596" s="120"/>
      <c r="T596" s="76"/>
      <c r="U596" s="142"/>
      <c r="V596" s="73"/>
      <c r="W596" s="73"/>
      <c r="X596" s="73"/>
      <c r="Y596" s="74"/>
      <c r="Z596" s="82"/>
    </row>
    <row r="597" spans="2:26" s="85" customFormat="1" ht="15.95" hidden="1" customHeight="1" thickTop="1" thickBot="1" x14ac:dyDescent="0.3">
      <c r="B597" s="82"/>
      <c r="C597" s="83">
        <v>9900008200</v>
      </c>
      <c r="D597" s="125">
        <f t="shared" si="126"/>
        <v>8200</v>
      </c>
      <c r="E597" s="195" t="s">
        <v>107</v>
      </c>
      <c r="F597" s="193" t="s">
        <v>104</v>
      </c>
      <c r="G597" s="294">
        <v>6</v>
      </c>
      <c r="H597" s="285">
        <f t="shared" ca="1" si="124"/>
        <v>0</v>
      </c>
      <c r="I597" s="194">
        <f t="shared" ca="1" si="127"/>
        <v>0</v>
      </c>
      <c r="J597" s="69">
        <f>SUMIF(Data!$H$2:$H$10178,$C597,Data!$D$2:$D$10178)</f>
        <v>0</v>
      </c>
      <c r="K597" s="69">
        <f>SUMIF(Data!$H$2:$H$10178,$C597,Data!$J$2:$J$10178)</f>
        <v>0</v>
      </c>
      <c r="L597" s="69">
        <f>SUMIF(Data!$K$2:$K$10178,$C597,Data!$M$2:$M$10178)</f>
        <v>0</v>
      </c>
      <c r="M597" s="69">
        <f>SUMIF(Data!$N$2:$N$10178,$C597,Data!$P$2:$P$10178)</f>
        <v>0</v>
      </c>
      <c r="N597" s="69">
        <f ca="1">SUMIF(Data!$Q$2:$R$10178,$C597,Data!$S$2:$S$10178)</f>
        <v>0</v>
      </c>
      <c r="O597" s="69">
        <f ca="1">SUMIF(Data!$T$2:$U$10178,$C597,Data!$V$2:$V$10178)</f>
        <v>0</v>
      </c>
      <c r="P597" s="69">
        <f>SUMIF(Data!$W$2:$W$10178,$C597,Data!$Y$2:$Y$10178)</f>
        <v>0</v>
      </c>
      <c r="Q597" s="84"/>
      <c r="R597" s="81"/>
      <c r="S597" s="120"/>
      <c r="T597" s="76"/>
      <c r="U597" s="142"/>
      <c r="V597" s="73"/>
      <c r="W597" s="73"/>
      <c r="X597" s="73"/>
      <c r="Y597" s="74"/>
      <c r="Z597" s="82"/>
    </row>
    <row r="598" spans="2:26" s="85" customFormat="1" ht="15.95" hidden="1" customHeight="1" thickTop="1" thickBot="1" x14ac:dyDescent="0.3">
      <c r="B598" s="82"/>
      <c r="C598" s="83">
        <v>9900008201</v>
      </c>
      <c r="D598" s="125">
        <f t="shared" si="126"/>
        <v>8201</v>
      </c>
      <c r="E598" s="195" t="s">
        <v>107</v>
      </c>
      <c r="F598" s="193" t="s">
        <v>104</v>
      </c>
      <c r="G598" s="294">
        <v>6</v>
      </c>
      <c r="H598" s="285">
        <f t="shared" ca="1" si="124"/>
        <v>0</v>
      </c>
      <c r="I598" s="194">
        <f t="shared" ca="1" si="125"/>
        <v>0</v>
      </c>
      <c r="J598" s="69">
        <f>SUMIF(Data!$H$2:$H$10178,$C598,Data!$D$2:$D$10178)</f>
        <v>0</v>
      </c>
      <c r="K598" s="69">
        <f>SUMIF(Data!$H$2:$H$10178,$C598,Data!$J$2:$J$10178)</f>
        <v>0</v>
      </c>
      <c r="L598" s="69">
        <f>SUMIF(Data!$K$2:$K$10178,$C598,Data!$M$2:$M$10178)</f>
        <v>0</v>
      </c>
      <c r="M598" s="69">
        <f>SUMIF(Data!$N$2:$N$10178,$C598,Data!$P$2:$P$10178)</f>
        <v>0</v>
      </c>
      <c r="N598" s="69">
        <f ca="1">SUMIF(Data!$Q$2:$R$10178,$C598,Data!$S$2:$S$10178)</f>
        <v>0</v>
      </c>
      <c r="O598" s="69">
        <f ca="1">SUMIF(Data!$T$2:$U$10178,$C598,Data!$V$2:$V$10178)</f>
        <v>0</v>
      </c>
      <c r="P598" s="69">
        <f>SUMIF(Data!$W$2:$W$10178,$C598,Data!$Y$2:$Y$10178)</f>
        <v>0</v>
      </c>
      <c r="Q598" s="84"/>
      <c r="R598" s="81"/>
      <c r="S598" s="120"/>
      <c r="T598" s="76"/>
      <c r="U598" s="142"/>
      <c r="V598" s="73"/>
      <c r="W598" s="73"/>
      <c r="X598" s="73"/>
      <c r="Y598" s="74"/>
      <c r="Z598" s="82"/>
    </row>
    <row r="599" spans="2:26" s="85" customFormat="1" ht="15.95" hidden="1" customHeight="1" thickTop="1" thickBot="1" x14ac:dyDescent="0.3">
      <c r="B599" s="82"/>
      <c r="C599" s="83">
        <v>9900008203</v>
      </c>
      <c r="D599" s="125">
        <f t="shared" si="126"/>
        <v>8203</v>
      </c>
      <c r="E599" s="195" t="s">
        <v>107</v>
      </c>
      <c r="F599" s="193" t="s">
        <v>104</v>
      </c>
      <c r="G599" s="294">
        <v>7.5</v>
      </c>
      <c r="H599" s="285">
        <f t="shared" ca="1" si="124"/>
        <v>0</v>
      </c>
      <c r="I599" s="194">
        <f t="shared" ca="1" si="125"/>
        <v>0</v>
      </c>
      <c r="J599" s="69">
        <f>SUMIF(Data!$H$2:$H$10178,$C599,Data!$D$2:$D$10178)</f>
        <v>0</v>
      </c>
      <c r="K599" s="69">
        <f>SUMIF(Data!$H$2:$H$10178,$C599,Data!$J$2:$J$10178)</f>
        <v>0</v>
      </c>
      <c r="L599" s="69">
        <f>SUMIF(Data!$K$2:$K$10178,$C599,Data!$M$2:$M$10178)</f>
        <v>0</v>
      </c>
      <c r="M599" s="69">
        <f>SUMIF(Data!$N$2:$N$10178,$C599,Data!$P$2:$P$10178)</f>
        <v>0</v>
      </c>
      <c r="N599" s="69">
        <f ca="1">SUMIF(Data!$Q$2:$R$10178,$C599,Data!$S$2:$S$10178)</f>
        <v>0</v>
      </c>
      <c r="O599" s="69">
        <f ca="1">SUMIF(Data!$T$2:$U$10178,$C599,Data!$V$2:$V$10178)</f>
        <v>0</v>
      </c>
      <c r="P599" s="69">
        <f>SUMIF(Data!$W$2:$W$10178,$C599,Data!$Y$2:$Y$10178)</f>
        <v>0</v>
      </c>
      <c r="Q599" s="69"/>
      <c r="R599" s="139"/>
      <c r="S599" s="120"/>
      <c r="T599" s="76"/>
      <c r="U599" s="142"/>
      <c r="V599" s="73"/>
      <c r="W599" s="73"/>
      <c r="X599" s="73"/>
      <c r="Y599" s="74"/>
      <c r="Z599" s="82"/>
    </row>
    <row r="600" spans="2:26" s="85" customFormat="1" ht="15.95" hidden="1" customHeight="1" thickTop="1" thickBot="1" x14ac:dyDescent="0.3">
      <c r="B600" s="82"/>
      <c r="C600" s="83">
        <v>9900008205</v>
      </c>
      <c r="D600" s="125">
        <f t="shared" si="126"/>
        <v>8205</v>
      </c>
      <c r="E600" s="195" t="s">
        <v>107</v>
      </c>
      <c r="F600" s="193" t="s">
        <v>104</v>
      </c>
      <c r="G600" s="294">
        <v>15</v>
      </c>
      <c r="H600" s="285">
        <f t="shared" ref="H600" ca="1" si="131">G600*I600</f>
        <v>0</v>
      </c>
      <c r="I600" s="194">
        <f t="shared" ref="I600" ca="1" si="132">SUM(J600:P600)</f>
        <v>0</v>
      </c>
      <c r="J600" s="69">
        <f>SUMIF(Data!$H$2:$H$10178,$C600,Data!$D$2:$D$10178)</f>
        <v>0</v>
      </c>
      <c r="K600" s="69">
        <f>SUMIF(Data!$H$2:$H$10178,$C600,Data!$J$2:$J$10178)</f>
        <v>0</v>
      </c>
      <c r="L600" s="69">
        <f>SUMIF(Data!$K$2:$K$10178,$C600,Data!$M$2:$M$10178)</f>
        <v>0</v>
      </c>
      <c r="M600" s="69">
        <f>SUMIF(Data!$N$2:$N$10178,$C600,Data!$P$2:$P$10178)</f>
        <v>0</v>
      </c>
      <c r="N600" s="69">
        <f ca="1">SUMIF(Data!$Q$2:$R$10178,$C600,Data!$S$2:$S$10178)</f>
        <v>0</v>
      </c>
      <c r="O600" s="69">
        <f ca="1">SUMIF(Data!$T$2:$U$10178,$C600,Data!$V$2:$V$10178)</f>
        <v>0</v>
      </c>
      <c r="P600" s="69">
        <f>SUMIF(Data!$W$2:$W$10178,$C600,Data!$Y$2:$Y$10178)</f>
        <v>0</v>
      </c>
      <c r="Q600" s="69"/>
      <c r="R600" s="66"/>
      <c r="S600" s="120"/>
      <c r="T600" s="76"/>
      <c r="U600" s="142"/>
      <c r="V600" s="73"/>
      <c r="W600" s="73"/>
      <c r="X600" s="73"/>
      <c r="Y600" s="74"/>
      <c r="Z600" s="82"/>
    </row>
    <row r="601" spans="2:26" s="85" customFormat="1" ht="15.95" hidden="1" customHeight="1" thickTop="1" thickBot="1" x14ac:dyDescent="0.3">
      <c r="B601" s="82"/>
      <c r="C601" s="83">
        <v>9900008206</v>
      </c>
      <c r="D601" s="125">
        <f t="shared" ref="D601:D605" si="133">C601-9900000000</f>
        <v>8206</v>
      </c>
      <c r="E601" s="195" t="s">
        <v>107</v>
      </c>
      <c r="F601" s="193" t="s">
        <v>104</v>
      </c>
      <c r="G601" s="294">
        <v>2</v>
      </c>
      <c r="H601" s="285">
        <f t="shared" ref="H601:H602" ca="1" si="134">G601*I601</f>
        <v>0</v>
      </c>
      <c r="I601" s="194">
        <f t="shared" ref="I601:I602" ca="1" si="135">SUM(J601:P601)</f>
        <v>0</v>
      </c>
      <c r="J601" s="69">
        <f>SUMIF(Data!$H$2:$H$10178,$C601,Data!$D$2:$D$10178)</f>
        <v>0</v>
      </c>
      <c r="K601" s="69">
        <f>SUMIF(Data!$H$2:$H$10178,$C601,Data!$J$2:$J$10178)</f>
        <v>0</v>
      </c>
      <c r="L601" s="69">
        <f>SUMIF(Data!$K$2:$K$10178,$C601,Data!$M$2:$M$10178)</f>
        <v>0</v>
      </c>
      <c r="M601" s="69">
        <f>SUMIF(Data!$N$2:$N$10178,$C601,Data!$P$2:$P$10178)</f>
        <v>0</v>
      </c>
      <c r="N601" s="69">
        <f ca="1">SUMIF(Data!$Q$2:$R$10178,$C601,Data!$S$2:$S$10178)</f>
        <v>0</v>
      </c>
      <c r="O601" s="69">
        <f ca="1">SUMIF(Data!$T$2:$U$10178,$C601,Data!$V$2:$V$10178)</f>
        <v>0</v>
      </c>
      <c r="P601" s="69">
        <f>SUMIF(Data!$W$2:$W$10178,$C601,Data!$Y$2:$Y$10178)</f>
        <v>0</v>
      </c>
      <c r="Q601" s="69"/>
      <c r="R601" s="66"/>
      <c r="S601" s="120"/>
      <c r="T601" s="76"/>
      <c r="U601" s="142"/>
      <c r="V601" s="73"/>
      <c r="W601" s="73"/>
      <c r="X601" s="73"/>
      <c r="Y601" s="74"/>
      <c r="Z601" s="82"/>
    </row>
    <row r="602" spans="2:26" s="85" customFormat="1" ht="15.95" hidden="1" customHeight="1" thickTop="1" thickBot="1" x14ac:dyDescent="0.3">
      <c r="B602" s="82"/>
      <c r="C602" s="83">
        <v>9900008207</v>
      </c>
      <c r="D602" s="125">
        <f t="shared" si="133"/>
        <v>8207</v>
      </c>
      <c r="E602" s="195" t="s">
        <v>107</v>
      </c>
      <c r="F602" s="193" t="s">
        <v>104</v>
      </c>
      <c r="G602" s="294">
        <v>2</v>
      </c>
      <c r="H602" s="285">
        <f t="shared" ca="1" si="134"/>
        <v>0</v>
      </c>
      <c r="I602" s="194">
        <f t="shared" ca="1" si="135"/>
        <v>0</v>
      </c>
      <c r="J602" s="69">
        <f>SUMIF(Data!$H$2:$H$10178,$C602,Data!$D$2:$D$10178)</f>
        <v>0</v>
      </c>
      <c r="K602" s="69">
        <f>SUMIF(Data!$H$2:$H$10178,$C602,Data!$J$2:$J$10178)</f>
        <v>0</v>
      </c>
      <c r="L602" s="69">
        <f>SUMIF(Data!$K$2:$K$10178,$C602,Data!$M$2:$M$10178)</f>
        <v>0</v>
      </c>
      <c r="M602" s="69">
        <f>SUMIF(Data!$N$2:$N$10178,$C602,Data!$P$2:$P$10178)</f>
        <v>0</v>
      </c>
      <c r="N602" s="69">
        <f ca="1">SUMIF(Data!$Q$2:$R$10178,$C602,Data!$S$2:$S$10178)</f>
        <v>0</v>
      </c>
      <c r="O602" s="69">
        <f ca="1">SUMIF(Data!$T$2:$U$10178,$C602,Data!$V$2:$V$10178)</f>
        <v>0</v>
      </c>
      <c r="P602" s="69">
        <f>SUMIF(Data!$W$2:$W$10178,$C602,Data!$Y$2:$Y$10178)</f>
        <v>0</v>
      </c>
      <c r="Q602" s="69"/>
      <c r="R602" s="66"/>
      <c r="S602" s="120"/>
      <c r="T602" s="76"/>
      <c r="U602" s="142"/>
      <c r="V602" s="73"/>
      <c r="W602" s="73"/>
      <c r="X602" s="73"/>
      <c r="Y602" s="74"/>
      <c r="Z602" s="82"/>
    </row>
    <row r="603" spans="2:26" s="85" customFormat="1" ht="15.95" hidden="1" customHeight="1" thickTop="1" thickBot="1" x14ac:dyDescent="0.3">
      <c r="B603" s="86"/>
      <c r="C603" s="83">
        <v>9900008221</v>
      </c>
      <c r="D603" s="125">
        <f t="shared" si="133"/>
        <v>8221</v>
      </c>
      <c r="E603" s="195" t="s">
        <v>105</v>
      </c>
      <c r="F603" s="195" t="s">
        <v>55</v>
      </c>
      <c r="G603" s="295">
        <v>3.3</v>
      </c>
      <c r="H603" s="285">
        <f t="shared" ca="1" si="124"/>
        <v>0</v>
      </c>
      <c r="I603" s="194">
        <f t="shared" ca="1" si="125"/>
        <v>0</v>
      </c>
      <c r="J603" s="69">
        <f>SUMIF(Data!$H$2:$H$10178,$C603,Data!$D$2:$D$10178)</f>
        <v>0</v>
      </c>
      <c r="K603" s="69">
        <f>SUMIF(Data!$H$2:$H$10178,$C603,Data!$J$2:$J$10178)</f>
        <v>0</v>
      </c>
      <c r="L603" s="69">
        <f>SUMIF(Data!$K$2:$K$10178,$C603,Data!$M$2:$M$10178)</f>
        <v>0</v>
      </c>
      <c r="M603" s="69">
        <f>SUMIF(Data!$N$2:$N$10178,$C603,Data!$P$2:$P$10178)</f>
        <v>0</v>
      </c>
      <c r="N603" s="69">
        <f ca="1">SUMIF(Data!$Q$2:$R$10178,$C603,Data!$S$2:$S$10178)</f>
        <v>0</v>
      </c>
      <c r="O603" s="69">
        <f ca="1">SUMIF(Data!$T$2:$U$10178,$C603,Data!$V$2:$V$10178)</f>
        <v>0</v>
      </c>
      <c r="P603" s="69">
        <f>SUMIF(Data!$W$2:$W$10178,$C603,Data!$Y$2:$Y$10178)</f>
        <v>0</v>
      </c>
      <c r="Q603" s="84"/>
      <c r="R603" s="82"/>
      <c r="S603" s="120"/>
      <c r="T603" s="76"/>
      <c r="U603" s="142"/>
      <c r="V603" s="73"/>
      <c r="W603" s="73"/>
      <c r="X603" s="73"/>
      <c r="Y603" s="74"/>
      <c r="Z603" s="86"/>
    </row>
    <row r="604" spans="2:26" s="85" customFormat="1" ht="15.95" hidden="1" customHeight="1" thickTop="1" thickBot="1" x14ac:dyDescent="0.3">
      <c r="B604" s="86"/>
      <c r="C604" s="83">
        <v>9900008223</v>
      </c>
      <c r="D604" s="125">
        <f t="shared" si="133"/>
        <v>8223</v>
      </c>
      <c r="E604" s="195" t="s">
        <v>107</v>
      </c>
      <c r="F604" s="193" t="s">
        <v>104</v>
      </c>
      <c r="G604" s="295">
        <v>8</v>
      </c>
      <c r="H604" s="285">
        <f t="shared" ref="H604:H605" ca="1" si="136">G604*I604</f>
        <v>0</v>
      </c>
      <c r="I604" s="194">
        <f t="shared" ref="I604:I605" ca="1" si="137">SUM(J604:P604)</f>
        <v>0</v>
      </c>
      <c r="J604" s="69">
        <f>SUMIF(Data!$H$2:$H$10178,$C604,Data!$D$2:$D$10178)</f>
        <v>0</v>
      </c>
      <c r="K604" s="69">
        <f>SUMIF(Data!$H$2:$H$10178,$C604,Data!$J$2:$J$10178)</f>
        <v>0</v>
      </c>
      <c r="L604" s="69">
        <f>SUMIF(Data!$K$2:$K$10178,$C604,Data!$M$2:$M$10178)</f>
        <v>0</v>
      </c>
      <c r="M604" s="69">
        <f>SUMIF(Data!$N$2:$N$10178,$C604,Data!$P$2:$P$10178)</f>
        <v>0</v>
      </c>
      <c r="N604" s="69">
        <f ca="1">SUMIF(Data!$Q$2:$R$10178,$C604,Data!$S$2:$S$10178)</f>
        <v>0</v>
      </c>
      <c r="O604" s="69">
        <f ca="1">SUMIF(Data!$T$2:$U$10178,$C604,Data!$V$2:$V$10178)</f>
        <v>0</v>
      </c>
      <c r="P604" s="69">
        <f>SUMIF(Data!$W$2:$W$10178,$C604,Data!$Y$2:$Y$10178)</f>
        <v>0</v>
      </c>
      <c r="Q604" s="84"/>
      <c r="R604" s="82"/>
      <c r="S604" s="120"/>
      <c r="T604" s="76"/>
      <c r="U604" s="142"/>
      <c r="V604" s="73"/>
      <c r="W604" s="73"/>
      <c r="X604" s="73"/>
      <c r="Y604" s="74"/>
      <c r="Z604" s="86"/>
    </row>
    <row r="605" spans="2:26" s="85" customFormat="1" ht="15.95" hidden="1" customHeight="1" thickTop="1" thickBot="1" x14ac:dyDescent="0.3">
      <c r="B605" s="86"/>
      <c r="C605" s="83">
        <v>9900008224</v>
      </c>
      <c r="D605" s="125">
        <f t="shared" si="133"/>
        <v>8224</v>
      </c>
      <c r="E605" s="195" t="s">
        <v>107</v>
      </c>
      <c r="F605" s="193" t="s">
        <v>104</v>
      </c>
      <c r="G605" s="295">
        <v>8</v>
      </c>
      <c r="H605" s="285">
        <f t="shared" ca="1" si="136"/>
        <v>0</v>
      </c>
      <c r="I605" s="194">
        <f t="shared" ca="1" si="137"/>
        <v>0</v>
      </c>
      <c r="J605" s="69">
        <f>SUMIF(Data!$H$2:$H$10178,$C605,Data!$D$2:$D$10178)</f>
        <v>0</v>
      </c>
      <c r="K605" s="69">
        <f>SUMIF(Data!$H$2:$H$10178,$C605,Data!$J$2:$J$10178)</f>
        <v>0</v>
      </c>
      <c r="L605" s="69">
        <f>SUMIF(Data!$K$2:$K$10178,$C605,Data!$M$2:$M$10178)</f>
        <v>0</v>
      </c>
      <c r="M605" s="69">
        <f>SUMIF(Data!$N$2:$N$10178,$C605,Data!$P$2:$P$10178)</f>
        <v>0</v>
      </c>
      <c r="N605" s="69">
        <f ca="1">SUMIF(Data!$Q$2:$R$10178,$C605,Data!$S$2:$S$10178)</f>
        <v>0</v>
      </c>
      <c r="O605" s="69">
        <f ca="1">SUMIF(Data!$T$2:$U$10178,$C605,Data!$V$2:$V$10178)</f>
        <v>0</v>
      </c>
      <c r="P605" s="69">
        <f>SUMIF(Data!$W$2:$W$10178,$C605,Data!$Y$2:$Y$10178)</f>
        <v>0</v>
      </c>
      <c r="Q605" s="84"/>
      <c r="R605" s="82"/>
      <c r="S605" s="120"/>
      <c r="T605" s="76"/>
      <c r="U605" s="142"/>
      <c r="V605" s="73"/>
      <c r="W605" s="73"/>
      <c r="X605" s="73"/>
      <c r="Y605" s="74"/>
      <c r="Z605" s="86"/>
    </row>
    <row r="606" spans="2:26" s="85" customFormat="1" ht="15.95" hidden="1" customHeight="1" thickTop="1" thickBot="1" x14ac:dyDescent="0.3">
      <c r="B606" s="86"/>
      <c r="C606" s="83">
        <v>9900008405</v>
      </c>
      <c r="D606" s="125">
        <f t="shared" si="126"/>
        <v>8405</v>
      </c>
      <c r="E606" s="195" t="s">
        <v>205</v>
      </c>
      <c r="F606" s="195" t="s">
        <v>55</v>
      </c>
      <c r="G606" s="295">
        <v>40</v>
      </c>
      <c r="H606" s="285">
        <f t="shared" ca="1" si="124"/>
        <v>0</v>
      </c>
      <c r="I606" s="194">
        <f t="shared" ca="1" si="125"/>
        <v>0</v>
      </c>
      <c r="J606" s="69">
        <f>SUMIF(Data!$H$2:$H$10178,$C606,Data!$D$2:$D$10178)</f>
        <v>0</v>
      </c>
      <c r="K606" s="69">
        <f>SUMIF(Data!$H$2:$H$10178,$C606,Data!$J$2:$J$10178)</f>
        <v>0</v>
      </c>
      <c r="L606" s="69">
        <f>SUMIF(Data!$K$2:$K$10178,$C606,Data!$M$2:$M$10178)</f>
        <v>0</v>
      </c>
      <c r="M606" s="69">
        <f>SUMIF(Data!$N$2:$N$10178,$C606,Data!$P$2:$P$10178)</f>
        <v>0</v>
      </c>
      <c r="N606" s="69">
        <f ca="1">SUMIF(Data!$Q$2:$R$10178,$C606,Data!$S$2:$S$10178)</f>
        <v>0</v>
      </c>
      <c r="O606" s="69">
        <f ca="1">SUMIF(Data!$T$2:$U$10178,$C606,Data!$V$2:$V$10178)</f>
        <v>0</v>
      </c>
      <c r="P606" s="69">
        <f>SUMIF(Data!$W$2:$W$10178,$C606,Data!$Y$2:$Y$10178)</f>
        <v>0</v>
      </c>
      <c r="Q606" s="84"/>
      <c r="R606" s="82"/>
      <c r="S606" s="120"/>
      <c r="T606" s="76"/>
      <c r="U606" s="142"/>
      <c r="V606" s="73"/>
      <c r="W606" s="73"/>
      <c r="X606" s="73"/>
      <c r="Y606" s="74"/>
      <c r="Z606" s="86"/>
    </row>
    <row r="607" spans="2:26" s="85" customFormat="1" ht="15.95" hidden="1" customHeight="1" thickTop="1" thickBot="1" x14ac:dyDescent="0.3">
      <c r="B607" s="86"/>
      <c r="C607" s="83">
        <v>9900009101</v>
      </c>
      <c r="D607" s="125">
        <f t="shared" si="126"/>
        <v>9101</v>
      </c>
      <c r="E607" s="195" t="s">
        <v>206</v>
      </c>
      <c r="F607" s="195" t="s">
        <v>55</v>
      </c>
      <c r="G607" s="295">
        <v>1.06</v>
      </c>
      <c r="H607" s="285">
        <f t="shared" ca="1" si="124"/>
        <v>0</v>
      </c>
      <c r="I607" s="194">
        <f t="shared" ca="1" si="125"/>
        <v>0</v>
      </c>
      <c r="J607" s="69">
        <f>SUMIF(Data!$H$2:$H$10178,$C607,Data!$D$2:$D$10178)</f>
        <v>0</v>
      </c>
      <c r="K607" s="69">
        <f>SUMIF(Data!$H$2:$H$10178,$C607,Data!$J$2:$J$10178)</f>
        <v>0</v>
      </c>
      <c r="L607" s="69">
        <f>SUMIF(Data!$K$2:$K$10178,$C607,Data!$M$2:$M$10178)</f>
        <v>0</v>
      </c>
      <c r="M607" s="69">
        <f>SUMIF(Data!$N$2:$N$10178,$C607,Data!$P$2:$P$10178)</f>
        <v>0</v>
      </c>
      <c r="N607" s="69">
        <f ca="1">SUMIF(Data!$Q$2:$R$10178,$C607,Data!$S$2:$S$10178)</f>
        <v>0</v>
      </c>
      <c r="O607" s="69">
        <f ca="1">SUMIF(Data!$T$2:$U$10178,$C607,Data!$V$2:$V$10178)</f>
        <v>0</v>
      </c>
      <c r="P607" s="69">
        <f>SUMIF(Data!$W$2:$W$10178,$C607,Data!$Y$2:$Y$10178)</f>
        <v>0</v>
      </c>
      <c r="Q607" s="84"/>
      <c r="R607" s="82"/>
      <c r="S607" s="120"/>
      <c r="T607" s="76"/>
      <c r="U607" s="142"/>
      <c r="V607" s="73"/>
      <c r="W607" s="73"/>
      <c r="X607" s="73"/>
      <c r="Y607" s="74"/>
      <c r="Z607" s="86"/>
    </row>
    <row r="608" spans="2:26" s="85" customFormat="1" ht="15.95" hidden="1" customHeight="1" thickTop="1" thickBot="1" x14ac:dyDescent="0.3">
      <c r="B608" s="86"/>
      <c r="C608" s="83">
        <v>9900009103</v>
      </c>
      <c r="D608" s="125">
        <f t="shared" si="126"/>
        <v>9103</v>
      </c>
      <c r="E608" s="195" t="s">
        <v>207</v>
      </c>
      <c r="F608" s="195" t="s">
        <v>55</v>
      </c>
      <c r="G608" s="295">
        <v>1.25</v>
      </c>
      <c r="H608" s="285">
        <f t="shared" ca="1" si="124"/>
        <v>0</v>
      </c>
      <c r="I608" s="194">
        <f t="shared" ca="1" si="125"/>
        <v>0</v>
      </c>
      <c r="J608" s="69">
        <f>SUMIF(Data!$H$2:$H$10178,$C608,Data!$D$2:$D$10178)</f>
        <v>0</v>
      </c>
      <c r="K608" s="69">
        <f>SUMIF(Data!$H$2:$H$10178,$C608,Data!$J$2:$J$10178)</f>
        <v>0</v>
      </c>
      <c r="L608" s="69">
        <f>SUMIF(Data!$K$2:$K$10178,$C608,Data!$M$2:$M$10178)</f>
        <v>0</v>
      </c>
      <c r="M608" s="69">
        <f>SUMIF(Data!$N$2:$N$10178,$C608,Data!$P$2:$P$10178)</f>
        <v>0</v>
      </c>
      <c r="N608" s="69">
        <f ca="1">SUMIF(Data!$Q$2:$R$10178,$C608,Data!$S$2:$S$10178)</f>
        <v>0</v>
      </c>
      <c r="O608" s="69">
        <f ca="1">SUMIF(Data!$T$2:$U$10178,$C608,Data!$V$2:$V$10178)</f>
        <v>0</v>
      </c>
      <c r="P608" s="69">
        <f>SUMIF(Data!$W$2:$W$10178,$C608,Data!$Y$2:$Y$10178)</f>
        <v>0</v>
      </c>
      <c r="Q608" s="84"/>
      <c r="R608" s="82"/>
      <c r="S608" s="120"/>
      <c r="T608" s="76"/>
      <c r="U608" s="142"/>
      <c r="V608" s="73"/>
      <c r="W608" s="73"/>
      <c r="X608" s="73"/>
      <c r="Y608" s="74"/>
      <c r="Z608" s="86"/>
    </row>
    <row r="609" spans="2:26" s="85" customFormat="1" ht="15.95" hidden="1" customHeight="1" thickTop="1" thickBot="1" x14ac:dyDescent="0.3">
      <c r="B609" s="86"/>
      <c r="C609" s="83">
        <v>9900009104</v>
      </c>
      <c r="D609" s="125">
        <f t="shared" si="126"/>
        <v>9104</v>
      </c>
      <c r="E609" s="195" t="s">
        <v>208</v>
      </c>
      <c r="F609" s="195" t="s">
        <v>55</v>
      </c>
      <c r="G609" s="295">
        <v>0.83499999999999996</v>
      </c>
      <c r="H609" s="285">
        <f t="shared" ca="1" si="124"/>
        <v>0</v>
      </c>
      <c r="I609" s="194">
        <f t="shared" ca="1" si="125"/>
        <v>0</v>
      </c>
      <c r="J609" s="69">
        <f>SUMIF(Data!$H$2:$H$10178,$C609,Data!$D$2:$D$10178)</f>
        <v>0</v>
      </c>
      <c r="K609" s="69">
        <f>SUMIF(Data!$H$2:$H$10178,$C609,Data!$J$2:$J$10178)</f>
        <v>0</v>
      </c>
      <c r="L609" s="69">
        <f>SUMIF(Data!$K$2:$K$10178,$C609,Data!$M$2:$M$10178)</f>
        <v>0</v>
      </c>
      <c r="M609" s="69">
        <f>SUMIF(Data!$N$2:$N$10178,$C609,Data!$P$2:$P$10178)</f>
        <v>0</v>
      </c>
      <c r="N609" s="69">
        <f ca="1">SUMIF(Data!$Q$2:$R$10178,$C609,Data!$S$2:$S$10178)</f>
        <v>0</v>
      </c>
      <c r="O609" s="69">
        <f ca="1">SUMIF(Data!$T$2:$U$10178,$C609,Data!$V$2:$V$10178)</f>
        <v>0</v>
      </c>
      <c r="P609" s="69">
        <f>SUMIF(Data!$W$2:$W$10178,$C609,Data!$Y$2:$Y$10178)</f>
        <v>0</v>
      </c>
      <c r="Q609" s="84"/>
      <c r="R609" s="82"/>
      <c r="S609" s="120"/>
      <c r="T609" s="76"/>
      <c r="U609" s="142"/>
      <c r="V609" s="73"/>
      <c r="W609" s="73"/>
      <c r="X609" s="73"/>
      <c r="Y609" s="74"/>
      <c r="Z609" s="86"/>
    </row>
    <row r="610" spans="2:26" s="85" customFormat="1" ht="15.95" hidden="1" customHeight="1" thickTop="1" thickBot="1" x14ac:dyDescent="0.3">
      <c r="B610" s="86"/>
      <c r="C610" s="83">
        <v>9900009105</v>
      </c>
      <c r="D610" s="125">
        <f t="shared" si="126"/>
        <v>9105</v>
      </c>
      <c r="E610" s="195" t="s">
        <v>209</v>
      </c>
      <c r="F610" s="195" t="s">
        <v>55</v>
      </c>
      <c r="G610" s="295">
        <v>1.401</v>
      </c>
      <c r="H610" s="285">
        <f t="shared" ca="1" si="124"/>
        <v>0</v>
      </c>
      <c r="I610" s="194">
        <f t="shared" ca="1" si="125"/>
        <v>0</v>
      </c>
      <c r="J610" s="69">
        <f>SUMIF(Data!$H$2:$H$10178,$C610,Data!$D$2:$D$10178)</f>
        <v>0</v>
      </c>
      <c r="K610" s="69">
        <f>SUMIF(Data!$H$2:$H$10178,$C610,Data!$J$2:$J$10178)</f>
        <v>0</v>
      </c>
      <c r="L610" s="69">
        <f>SUMIF(Data!$K$2:$K$10178,$C610,Data!$M$2:$M$10178)</f>
        <v>0</v>
      </c>
      <c r="M610" s="69">
        <f>SUMIF(Data!$N$2:$N$10178,$C610,Data!$P$2:$P$10178)</f>
        <v>0</v>
      </c>
      <c r="N610" s="69">
        <f ca="1">SUMIF(Data!$Q$2:$R$10178,$C610,Data!$S$2:$S$10178)</f>
        <v>0</v>
      </c>
      <c r="O610" s="69">
        <f ca="1">SUMIF(Data!$T$2:$U$10178,$C610,Data!$V$2:$V$10178)</f>
        <v>0</v>
      </c>
      <c r="P610" s="69">
        <f>SUMIF(Data!$W$2:$W$10178,$C610,Data!$Y$2:$Y$10178)</f>
        <v>0</v>
      </c>
      <c r="Q610" s="84"/>
      <c r="R610" s="82"/>
      <c r="S610" s="120"/>
      <c r="T610" s="76"/>
      <c r="U610" s="142"/>
      <c r="V610" s="73"/>
      <c r="W610" s="73"/>
      <c r="X610" s="73"/>
      <c r="Y610" s="74"/>
      <c r="Z610" s="86"/>
    </row>
    <row r="611" spans="2:26" s="85" customFormat="1" ht="15.95" hidden="1" customHeight="1" thickTop="1" thickBot="1" x14ac:dyDescent="0.3">
      <c r="B611" s="86"/>
      <c r="C611" s="83">
        <v>9900009106</v>
      </c>
      <c r="D611" s="125">
        <f t="shared" si="126"/>
        <v>9106</v>
      </c>
      <c r="E611" s="195" t="s">
        <v>210</v>
      </c>
      <c r="F611" s="195" t="s">
        <v>55</v>
      </c>
      <c r="G611" s="295">
        <v>1.1399999999999999</v>
      </c>
      <c r="H611" s="285">
        <f t="shared" ca="1" si="124"/>
        <v>0</v>
      </c>
      <c r="I611" s="194">
        <f t="shared" ca="1" si="125"/>
        <v>0</v>
      </c>
      <c r="J611" s="69">
        <f>SUMIF(Data!$H$2:$H$10178,$C611,Data!$D$2:$D$10178)</f>
        <v>0</v>
      </c>
      <c r="K611" s="69">
        <f>SUMIF(Data!$H$2:$H$10178,$C611,Data!$J$2:$J$10178)</f>
        <v>0</v>
      </c>
      <c r="L611" s="69">
        <f>SUMIF(Data!$K$2:$K$10178,$C611,Data!$M$2:$M$10178)</f>
        <v>0</v>
      </c>
      <c r="M611" s="69">
        <f>SUMIF(Data!$N$2:$N$10178,$C611,Data!$P$2:$P$10178)</f>
        <v>0</v>
      </c>
      <c r="N611" s="69">
        <f ca="1">SUMIF(Data!$Q$2:$R$10178,$C611,Data!$S$2:$S$10178)</f>
        <v>0</v>
      </c>
      <c r="O611" s="69">
        <f ca="1">SUMIF(Data!$T$2:$U$10178,$C611,Data!$V$2:$V$10178)</f>
        <v>0</v>
      </c>
      <c r="P611" s="69">
        <f>SUMIF(Data!$W$2:$W$10178,$C611,Data!$Y$2:$Y$10178)</f>
        <v>0</v>
      </c>
      <c r="Q611" s="84"/>
      <c r="R611" s="82"/>
      <c r="S611" s="120"/>
      <c r="T611" s="76"/>
      <c r="U611" s="142"/>
      <c r="V611" s="73"/>
      <c r="W611" s="73"/>
      <c r="X611" s="73"/>
      <c r="Y611" s="74"/>
      <c r="Z611" s="86"/>
    </row>
    <row r="612" spans="2:26" s="85" customFormat="1" ht="15.95" hidden="1" customHeight="1" thickTop="1" thickBot="1" x14ac:dyDescent="0.3">
      <c r="B612" s="86"/>
      <c r="C612" s="83">
        <v>9900009107</v>
      </c>
      <c r="D612" s="125">
        <f t="shared" si="126"/>
        <v>9107</v>
      </c>
      <c r="E612" s="195" t="s">
        <v>211</v>
      </c>
      <c r="F612" s="195" t="s">
        <v>55</v>
      </c>
      <c r="G612" s="295">
        <v>0.83799999999999997</v>
      </c>
      <c r="H612" s="285">
        <f t="shared" ca="1" si="124"/>
        <v>0</v>
      </c>
      <c r="I612" s="194">
        <f t="shared" ca="1" si="125"/>
        <v>0</v>
      </c>
      <c r="J612" s="69">
        <f>SUMIF(Data!$H$2:$H$10178,$C612,Data!$D$2:$D$10178)</f>
        <v>0</v>
      </c>
      <c r="K612" s="69">
        <f>SUMIF(Data!$H$2:$H$10178,$C612,Data!$J$2:$J$10178)</f>
        <v>0</v>
      </c>
      <c r="L612" s="69">
        <f>SUMIF(Data!$K$2:$K$10178,$C612,Data!$M$2:$M$10178)</f>
        <v>0</v>
      </c>
      <c r="M612" s="69">
        <f>SUMIF(Data!$N$2:$N$10178,$C612,Data!$P$2:$P$10178)</f>
        <v>0</v>
      </c>
      <c r="N612" s="69">
        <f ca="1">SUMIF(Data!$Q$2:$R$10178,$C612,Data!$S$2:$S$10178)</f>
        <v>0</v>
      </c>
      <c r="O612" s="69">
        <f ca="1">SUMIF(Data!$T$2:$U$10178,$C612,Data!$V$2:$V$10178)</f>
        <v>0</v>
      </c>
      <c r="P612" s="69">
        <f>SUMIF(Data!$W$2:$W$10178,$C612,Data!$Y$2:$Y$10178)</f>
        <v>0</v>
      </c>
      <c r="Q612" s="84"/>
      <c r="R612" s="82"/>
      <c r="S612" s="120"/>
      <c r="T612" s="76"/>
      <c r="U612" s="142"/>
      <c r="V612" s="73"/>
      <c r="W612" s="73"/>
      <c r="X612" s="73"/>
      <c r="Y612" s="74"/>
      <c r="Z612" s="86"/>
    </row>
    <row r="613" spans="2:26" s="85" customFormat="1" ht="15.95" hidden="1" customHeight="1" thickTop="1" thickBot="1" x14ac:dyDescent="0.3">
      <c r="B613" s="86"/>
      <c r="C613" s="83">
        <v>9900009108</v>
      </c>
      <c r="D613" s="125">
        <f t="shared" si="126"/>
        <v>9108</v>
      </c>
      <c r="E613" s="195" t="s">
        <v>212</v>
      </c>
      <c r="F613" s="195" t="s">
        <v>55</v>
      </c>
      <c r="G613" s="295">
        <v>0.83799999999999997</v>
      </c>
      <c r="H613" s="285">
        <f t="shared" ca="1" si="124"/>
        <v>0</v>
      </c>
      <c r="I613" s="194">
        <f t="shared" ca="1" si="125"/>
        <v>0</v>
      </c>
      <c r="J613" s="69">
        <f>SUMIF(Data!$H$2:$H$10178,$C613,Data!$D$2:$D$10178)</f>
        <v>0</v>
      </c>
      <c r="K613" s="69">
        <f>SUMIF(Data!$H$2:$H$10178,$C613,Data!$J$2:$J$10178)</f>
        <v>0</v>
      </c>
      <c r="L613" s="69">
        <f>SUMIF(Data!$K$2:$K$10178,$C613,Data!$M$2:$M$10178)</f>
        <v>0</v>
      </c>
      <c r="M613" s="69">
        <f>SUMIF(Data!$N$2:$N$10178,$C613,Data!$P$2:$P$10178)</f>
        <v>0</v>
      </c>
      <c r="N613" s="69">
        <f ca="1">SUMIF(Data!$Q$2:$R$10178,$C613,Data!$S$2:$S$10178)</f>
        <v>0</v>
      </c>
      <c r="O613" s="69">
        <f ca="1">SUMIF(Data!$T$2:$U$10178,$C613,Data!$V$2:$V$10178)</f>
        <v>0</v>
      </c>
      <c r="P613" s="69">
        <f>SUMIF(Data!$W$2:$W$10178,$C613,Data!$Y$2:$Y$10178)</f>
        <v>0</v>
      </c>
      <c r="Q613" s="84"/>
      <c r="R613" s="82"/>
      <c r="S613" s="120"/>
      <c r="T613" s="76"/>
      <c r="U613" s="142"/>
      <c r="V613" s="73"/>
      <c r="W613" s="73"/>
      <c r="X613" s="73"/>
      <c r="Y613" s="74"/>
      <c r="Z613" s="86"/>
    </row>
    <row r="614" spans="2:26" s="85" customFormat="1" ht="15.95" hidden="1" customHeight="1" thickTop="1" thickBot="1" x14ac:dyDescent="0.3">
      <c r="B614" s="86"/>
      <c r="C614" s="83">
        <v>9900009109</v>
      </c>
      <c r="D614" s="125">
        <f t="shared" si="126"/>
        <v>9109</v>
      </c>
      <c r="E614" s="195" t="s">
        <v>213</v>
      </c>
      <c r="F614" s="195" t="s">
        <v>55</v>
      </c>
      <c r="G614" s="295">
        <v>1.4059999999999999</v>
      </c>
      <c r="H614" s="285">
        <f t="shared" ca="1" si="124"/>
        <v>0</v>
      </c>
      <c r="I614" s="194">
        <f t="shared" ca="1" si="125"/>
        <v>0</v>
      </c>
      <c r="J614" s="69">
        <f>SUMIF(Data!$H$2:$H$10178,$C614,Data!$D$2:$D$10178)</f>
        <v>0</v>
      </c>
      <c r="K614" s="69">
        <f>SUMIF(Data!$H$2:$H$10178,$C614,Data!$J$2:$J$10178)</f>
        <v>0</v>
      </c>
      <c r="L614" s="69">
        <f>SUMIF(Data!$K$2:$K$10178,$C614,Data!$M$2:$M$10178)</f>
        <v>0</v>
      </c>
      <c r="M614" s="69">
        <f>SUMIF(Data!$N$2:$N$10178,$C614,Data!$P$2:$P$10178)</f>
        <v>0</v>
      </c>
      <c r="N614" s="69">
        <f ca="1">SUMIF(Data!$Q$2:$R$10178,$C614,Data!$S$2:$S$10178)</f>
        <v>0</v>
      </c>
      <c r="O614" s="69">
        <f ca="1">SUMIF(Data!$T$2:$U$10178,$C614,Data!$V$2:$V$10178)</f>
        <v>0</v>
      </c>
      <c r="P614" s="69">
        <f>SUMIF(Data!$W$2:$W$10178,$C614,Data!$Y$2:$Y$10178)</f>
        <v>0</v>
      </c>
      <c r="Q614" s="84"/>
      <c r="R614" s="82"/>
      <c r="S614" s="120"/>
      <c r="T614" s="76"/>
      <c r="U614" s="142"/>
      <c r="V614" s="73"/>
      <c r="W614" s="73"/>
      <c r="X614" s="73"/>
      <c r="Y614" s="74"/>
      <c r="Z614" s="86"/>
    </row>
    <row r="615" spans="2:26" s="85" customFormat="1" ht="15.95" hidden="1" customHeight="1" thickTop="1" thickBot="1" x14ac:dyDescent="0.3">
      <c r="B615" s="86"/>
      <c r="C615" s="83">
        <v>9900009110</v>
      </c>
      <c r="D615" s="125">
        <f t="shared" si="126"/>
        <v>9110</v>
      </c>
      <c r="E615" s="195" t="s">
        <v>214</v>
      </c>
      <c r="F615" s="195" t="s">
        <v>55</v>
      </c>
      <c r="G615" s="295">
        <v>1.2909999999999999</v>
      </c>
      <c r="H615" s="285">
        <f t="shared" ca="1" si="124"/>
        <v>0</v>
      </c>
      <c r="I615" s="194">
        <f t="shared" ca="1" si="125"/>
        <v>0</v>
      </c>
      <c r="J615" s="69">
        <f>SUMIF(Data!$H$2:$H$10178,$C615,Data!$D$2:$D$10178)</f>
        <v>0</v>
      </c>
      <c r="K615" s="69">
        <f>SUMIF(Data!$H$2:$H$10178,$C615,Data!$J$2:$J$10178)</f>
        <v>0</v>
      </c>
      <c r="L615" s="69">
        <f>SUMIF(Data!$K$2:$K$10178,$C615,Data!$M$2:$M$10178)</f>
        <v>0</v>
      </c>
      <c r="M615" s="69">
        <f>SUMIF(Data!$N$2:$N$10178,$C615,Data!$P$2:$P$10178)</f>
        <v>0</v>
      </c>
      <c r="N615" s="69">
        <f ca="1">SUMIF(Data!$Q$2:$R$10178,$C615,Data!$S$2:$S$10178)</f>
        <v>0</v>
      </c>
      <c r="O615" s="69">
        <f ca="1">SUMIF(Data!$T$2:$U$10178,$C615,Data!$V$2:$V$10178)</f>
        <v>0</v>
      </c>
      <c r="P615" s="69">
        <f>SUMIF(Data!$W$2:$W$10178,$C615,Data!$Y$2:$Y$10178)</f>
        <v>0</v>
      </c>
      <c r="Q615" s="84"/>
      <c r="R615" s="82"/>
      <c r="S615" s="120"/>
      <c r="T615" s="76"/>
      <c r="U615" s="142"/>
      <c r="V615" s="73"/>
      <c r="W615" s="73"/>
      <c r="X615" s="73"/>
      <c r="Y615" s="74"/>
      <c r="Z615" s="86"/>
    </row>
    <row r="616" spans="2:26" s="85" customFormat="1" ht="15.95" hidden="1" customHeight="1" thickTop="1" thickBot="1" x14ac:dyDescent="0.3">
      <c r="B616" s="86"/>
      <c r="C616" s="83">
        <v>9900009111</v>
      </c>
      <c r="D616" s="125">
        <f t="shared" si="126"/>
        <v>9111</v>
      </c>
      <c r="E616" s="195" t="s">
        <v>215</v>
      </c>
      <c r="F616" s="195" t="s">
        <v>55</v>
      </c>
      <c r="G616" s="295">
        <v>1.758</v>
      </c>
      <c r="H616" s="285">
        <f t="shared" ca="1" si="124"/>
        <v>0</v>
      </c>
      <c r="I616" s="194">
        <f t="shared" ca="1" si="125"/>
        <v>0</v>
      </c>
      <c r="J616" s="69">
        <f>SUMIF(Data!$H$2:$H$10178,$C616,Data!$D$2:$D$10178)</f>
        <v>0</v>
      </c>
      <c r="K616" s="69">
        <f>SUMIF(Data!$H$2:$H$10178,$C616,Data!$J$2:$J$10178)</f>
        <v>0</v>
      </c>
      <c r="L616" s="69">
        <f>SUMIF(Data!$K$2:$K$10178,$C616,Data!$M$2:$M$10178)</f>
        <v>0</v>
      </c>
      <c r="M616" s="69">
        <f>SUMIF(Data!$N$2:$N$10178,$C616,Data!$P$2:$P$10178)</f>
        <v>0</v>
      </c>
      <c r="N616" s="69">
        <f ca="1">SUMIF(Data!$Q$2:$R$10178,$C616,Data!$S$2:$S$10178)</f>
        <v>0</v>
      </c>
      <c r="O616" s="69">
        <f ca="1">SUMIF(Data!$T$2:$U$10178,$C616,Data!$V$2:$V$10178)</f>
        <v>0</v>
      </c>
      <c r="P616" s="69">
        <f>SUMIF(Data!$W$2:$W$10178,$C616,Data!$Y$2:$Y$10178)</f>
        <v>0</v>
      </c>
      <c r="Q616" s="84"/>
      <c r="R616" s="82"/>
      <c r="S616" s="120"/>
      <c r="T616" s="76"/>
      <c r="U616" s="142"/>
      <c r="V616" s="73"/>
      <c r="W616" s="73"/>
      <c r="X616" s="73"/>
      <c r="Y616" s="74"/>
      <c r="Z616" s="86"/>
    </row>
    <row r="617" spans="2:26" s="85" customFormat="1" ht="15.95" hidden="1" customHeight="1" thickTop="1" thickBot="1" x14ac:dyDescent="0.3">
      <c r="B617" s="86"/>
      <c r="C617" s="83">
        <v>9900009112</v>
      </c>
      <c r="D617" s="125">
        <f t="shared" si="126"/>
        <v>9112</v>
      </c>
      <c r="E617" s="195" t="s">
        <v>216</v>
      </c>
      <c r="F617" s="195" t="s">
        <v>55</v>
      </c>
      <c r="G617" s="295">
        <v>0.996</v>
      </c>
      <c r="H617" s="285">
        <f t="shared" ca="1" si="124"/>
        <v>0</v>
      </c>
      <c r="I617" s="194">
        <f t="shared" ca="1" si="125"/>
        <v>0</v>
      </c>
      <c r="J617" s="69">
        <f>SUMIF(Data!$H$2:$H$10178,$C617,Data!$D$2:$D$10178)</f>
        <v>0</v>
      </c>
      <c r="K617" s="69">
        <f>SUMIF(Data!$H$2:$H$10178,$C617,Data!$J$2:$J$10178)</f>
        <v>0</v>
      </c>
      <c r="L617" s="69">
        <f>SUMIF(Data!$K$2:$K$10178,$C617,Data!$M$2:$M$10178)</f>
        <v>0</v>
      </c>
      <c r="M617" s="69">
        <f>SUMIF(Data!$N$2:$N$10178,$C617,Data!$P$2:$P$10178)</f>
        <v>0</v>
      </c>
      <c r="N617" s="69">
        <f ca="1">SUMIF(Data!$Q$2:$R$10178,$C617,Data!$S$2:$S$10178)</f>
        <v>0</v>
      </c>
      <c r="O617" s="69">
        <f ca="1">SUMIF(Data!$T$2:$U$10178,$C617,Data!$V$2:$V$10178)</f>
        <v>0</v>
      </c>
      <c r="P617" s="69">
        <f>SUMIF(Data!$W$2:$W$10178,$C617,Data!$Y$2:$Y$10178)</f>
        <v>0</v>
      </c>
      <c r="Q617" s="84"/>
      <c r="R617" s="82"/>
      <c r="S617" s="120"/>
      <c r="T617" s="76"/>
      <c r="U617" s="142"/>
      <c r="V617" s="73"/>
      <c r="W617" s="73"/>
      <c r="X617" s="73"/>
      <c r="Y617" s="74"/>
      <c r="Z617" s="86"/>
    </row>
    <row r="618" spans="2:26" s="85" customFormat="1" ht="15.95" hidden="1" customHeight="1" thickTop="1" thickBot="1" x14ac:dyDescent="0.3">
      <c r="B618" s="86"/>
      <c r="C618" s="83">
        <v>9900009113</v>
      </c>
      <c r="D618" s="125">
        <f t="shared" si="126"/>
        <v>9113</v>
      </c>
      <c r="E618" s="195" t="s">
        <v>217</v>
      </c>
      <c r="F618" s="195" t="s">
        <v>55</v>
      </c>
      <c r="G618" s="295">
        <v>1.6719999999999999</v>
      </c>
      <c r="H618" s="285">
        <f t="shared" ca="1" si="124"/>
        <v>0</v>
      </c>
      <c r="I618" s="194">
        <f t="shared" ca="1" si="125"/>
        <v>0</v>
      </c>
      <c r="J618" s="69">
        <f>SUMIF(Data!$H$2:$H$10178,$C618,Data!$D$2:$D$10178)</f>
        <v>0</v>
      </c>
      <c r="K618" s="69">
        <f>SUMIF(Data!$H$2:$H$10178,$C618,Data!$J$2:$J$10178)</f>
        <v>0</v>
      </c>
      <c r="L618" s="69">
        <f>SUMIF(Data!$K$2:$K$10178,$C618,Data!$M$2:$M$10178)</f>
        <v>0</v>
      </c>
      <c r="M618" s="69">
        <f>SUMIF(Data!$N$2:$N$10178,$C618,Data!$P$2:$P$10178)</f>
        <v>0</v>
      </c>
      <c r="N618" s="69">
        <f ca="1">SUMIF(Data!$Q$2:$R$10178,$C618,Data!$S$2:$S$10178)</f>
        <v>0</v>
      </c>
      <c r="O618" s="69">
        <f ca="1">SUMIF(Data!$T$2:$U$10178,$C618,Data!$V$2:$V$10178)</f>
        <v>0</v>
      </c>
      <c r="P618" s="69">
        <f>SUMIF(Data!$W$2:$W$10178,$C618,Data!$Y$2:$Y$10178)</f>
        <v>0</v>
      </c>
      <c r="Q618" s="84"/>
      <c r="R618" s="82"/>
      <c r="S618" s="120"/>
      <c r="T618" s="76"/>
      <c r="U618" s="142"/>
      <c r="V618" s="73"/>
      <c r="W618" s="73"/>
      <c r="X618" s="73"/>
      <c r="Y618" s="74"/>
      <c r="Z618" s="86"/>
    </row>
    <row r="619" spans="2:26" s="85" customFormat="1" ht="15.95" hidden="1" customHeight="1" thickTop="1" thickBot="1" x14ac:dyDescent="0.3">
      <c r="B619" s="86"/>
      <c r="C619" s="83">
        <v>9900009114</v>
      </c>
      <c r="D619" s="125">
        <f t="shared" si="126"/>
        <v>9114</v>
      </c>
      <c r="E619" s="195" t="s">
        <v>218</v>
      </c>
      <c r="F619" s="195" t="s">
        <v>55</v>
      </c>
      <c r="G619" s="295">
        <v>1.25</v>
      </c>
      <c r="H619" s="285">
        <f t="shared" ca="1" si="124"/>
        <v>0</v>
      </c>
      <c r="I619" s="194">
        <f t="shared" ca="1" si="125"/>
        <v>0</v>
      </c>
      <c r="J619" s="69">
        <f>SUMIF(Data!$H$2:$H$10178,$C619,Data!$D$2:$D$10178)</f>
        <v>0</v>
      </c>
      <c r="K619" s="69">
        <f>SUMIF(Data!$H$2:$H$10178,$C619,Data!$J$2:$J$10178)</f>
        <v>0</v>
      </c>
      <c r="L619" s="69">
        <f>SUMIF(Data!$K$2:$K$10178,$C619,Data!$M$2:$M$10178)</f>
        <v>0</v>
      </c>
      <c r="M619" s="69">
        <f>SUMIF(Data!$N$2:$N$10178,$C619,Data!$P$2:$P$10178)</f>
        <v>0</v>
      </c>
      <c r="N619" s="69">
        <f ca="1">SUMIF(Data!$Q$2:$R$10178,$C619,Data!$S$2:$S$10178)</f>
        <v>0</v>
      </c>
      <c r="O619" s="69">
        <f ca="1">SUMIF(Data!$T$2:$U$10178,$C619,Data!$V$2:$V$10178)</f>
        <v>0</v>
      </c>
      <c r="P619" s="69">
        <f>SUMIF(Data!$W$2:$W$10178,$C619,Data!$Y$2:$Y$10178)</f>
        <v>0</v>
      </c>
      <c r="Q619" s="84"/>
      <c r="R619" s="82"/>
      <c r="S619" s="120"/>
      <c r="T619" s="76"/>
      <c r="U619" s="142"/>
      <c r="V619" s="73"/>
      <c r="W619" s="73"/>
      <c r="X619" s="73"/>
      <c r="Y619" s="74"/>
      <c r="Z619" s="86"/>
    </row>
    <row r="620" spans="2:26" s="85" customFormat="1" ht="15.95" hidden="1" customHeight="1" thickTop="1" thickBot="1" x14ac:dyDescent="0.3">
      <c r="B620" s="86"/>
      <c r="C620" s="83">
        <v>9900009115</v>
      </c>
      <c r="D620" s="125">
        <f t="shared" si="126"/>
        <v>9115</v>
      </c>
      <c r="E620" s="195" t="s">
        <v>219</v>
      </c>
      <c r="F620" s="195" t="s">
        <v>55</v>
      </c>
      <c r="G620" s="295">
        <v>2.0990000000000002</v>
      </c>
      <c r="H620" s="285">
        <f t="shared" ca="1" si="124"/>
        <v>0</v>
      </c>
      <c r="I620" s="194">
        <f t="shared" ca="1" si="125"/>
        <v>0</v>
      </c>
      <c r="J620" s="69">
        <f>SUMIF(Data!$H$2:$H$10178,$C620,Data!$D$2:$D$10178)</f>
        <v>0</v>
      </c>
      <c r="K620" s="69">
        <f>SUMIF(Data!$H$2:$H$10178,$C620,Data!$J$2:$J$10178)</f>
        <v>0</v>
      </c>
      <c r="L620" s="69">
        <f>SUMIF(Data!$K$2:$K$10178,$C620,Data!$M$2:$M$10178)</f>
        <v>0</v>
      </c>
      <c r="M620" s="69">
        <f>SUMIF(Data!$N$2:$N$10178,$C620,Data!$P$2:$P$10178)</f>
        <v>0</v>
      </c>
      <c r="N620" s="69">
        <f ca="1">SUMIF(Data!$Q$2:$R$10178,$C620,Data!$S$2:$S$10178)</f>
        <v>0</v>
      </c>
      <c r="O620" s="69">
        <f ca="1">SUMIF(Data!$T$2:$U$10178,$C620,Data!$V$2:$V$10178)</f>
        <v>0</v>
      </c>
      <c r="P620" s="69">
        <f>SUMIF(Data!$W$2:$W$10178,$C620,Data!$Y$2:$Y$10178)</f>
        <v>0</v>
      </c>
      <c r="Q620" s="84"/>
      <c r="R620" s="82"/>
      <c r="S620" s="120"/>
      <c r="T620" s="76"/>
      <c r="U620" s="142"/>
      <c r="V620" s="73"/>
      <c r="W620" s="73"/>
      <c r="X620" s="73"/>
      <c r="Y620" s="74"/>
      <c r="Z620" s="86"/>
    </row>
    <row r="621" spans="2:26" s="85" customFormat="1" ht="15.95" hidden="1" customHeight="1" thickTop="1" thickBot="1" x14ac:dyDescent="0.3">
      <c r="B621" s="86"/>
      <c r="C621" s="83">
        <v>9900009116</v>
      </c>
      <c r="D621" s="125">
        <f t="shared" si="126"/>
        <v>9116</v>
      </c>
      <c r="E621" s="195" t="s">
        <v>220</v>
      </c>
      <c r="F621" s="195" t="s">
        <v>55</v>
      </c>
      <c r="G621" s="295">
        <v>2.4900000000000002</v>
      </c>
      <c r="H621" s="285">
        <f t="shared" ca="1" si="124"/>
        <v>0</v>
      </c>
      <c r="I621" s="194">
        <f t="shared" ca="1" si="125"/>
        <v>0</v>
      </c>
      <c r="J621" s="69">
        <f>SUMIF(Data!$H$2:$H$10178,$C621,Data!$D$2:$D$10178)</f>
        <v>0</v>
      </c>
      <c r="K621" s="69">
        <f>SUMIF(Data!$H$2:$H$10178,$C621,Data!$J$2:$J$10178)</f>
        <v>0</v>
      </c>
      <c r="L621" s="69">
        <f>SUMIF(Data!$K$2:$K$10178,$C621,Data!$M$2:$M$10178)</f>
        <v>0</v>
      </c>
      <c r="M621" s="69">
        <f>SUMIF(Data!$N$2:$N$10178,$C621,Data!$P$2:$P$10178)</f>
        <v>0</v>
      </c>
      <c r="N621" s="69">
        <f ca="1">SUMIF(Data!$Q$2:$R$10178,$C621,Data!$S$2:$S$10178)</f>
        <v>0</v>
      </c>
      <c r="O621" s="69">
        <f ca="1">SUMIF(Data!$T$2:$U$10178,$C621,Data!$V$2:$V$10178)</f>
        <v>0</v>
      </c>
      <c r="P621" s="69">
        <f>SUMIF(Data!$W$2:$W$10178,$C621,Data!$Y$2:$Y$10178)</f>
        <v>0</v>
      </c>
      <c r="Q621" s="84"/>
      <c r="R621" s="82"/>
      <c r="S621" s="120"/>
      <c r="T621" s="76"/>
      <c r="U621" s="142"/>
      <c r="V621" s="73"/>
      <c r="W621" s="73"/>
      <c r="X621" s="73"/>
      <c r="Y621" s="74"/>
      <c r="Z621" s="86"/>
    </row>
    <row r="622" spans="2:26" s="85" customFormat="1" ht="15.95" hidden="1" customHeight="1" thickTop="1" thickBot="1" x14ac:dyDescent="0.3">
      <c r="B622" s="86"/>
      <c r="C622" s="83">
        <v>9900009117</v>
      </c>
      <c r="D622" s="125">
        <f t="shared" si="126"/>
        <v>9117</v>
      </c>
      <c r="E622" s="195" t="s">
        <v>221</v>
      </c>
      <c r="F622" s="195" t="s">
        <v>55</v>
      </c>
      <c r="G622" s="295">
        <v>4.32</v>
      </c>
      <c r="H622" s="285">
        <f t="shared" ca="1" si="124"/>
        <v>0</v>
      </c>
      <c r="I622" s="194">
        <f t="shared" ca="1" si="125"/>
        <v>0</v>
      </c>
      <c r="J622" s="69">
        <f>SUMIF(Data!$H$2:$H$10178,$C622,Data!$D$2:$D$10178)</f>
        <v>0</v>
      </c>
      <c r="K622" s="69">
        <f>SUMIF(Data!$H$2:$H$10178,$C622,Data!$J$2:$J$10178)</f>
        <v>0</v>
      </c>
      <c r="L622" s="69">
        <f>SUMIF(Data!$K$2:$K$10178,$C622,Data!$M$2:$M$10178)</f>
        <v>0</v>
      </c>
      <c r="M622" s="69">
        <f>SUMIF(Data!$N$2:$N$10178,$C622,Data!$P$2:$P$10178)</f>
        <v>0</v>
      </c>
      <c r="N622" s="69">
        <f ca="1">SUMIF(Data!$Q$2:$R$10178,$C622,Data!$S$2:$S$10178)</f>
        <v>0</v>
      </c>
      <c r="O622" s="69">
        <f ca="1">SUMIF(Data!$T$2:$U$10178,$C622,Data!$V$2:$V$10178)</f>
        <v>0</v>
      </c>
      <c r="P622" s="69">
        <f>SUMIF(Data!$W$2:$W$10178,$C622,Data!$Y$2:$Y$10178)</f>
        <v>0</v>
      </c>
      <c r="Q622" s="84"/>
      <c r="R622" s="82"/>
      <c r="S622" s="120"/>
      <c r="T622" s="76"/>
      <c r="U622" s="142"/>
      <c r="V622" s="73"/>
      <c r="W622" s="73"/>
      <c r="X622" s="73"/>
      <c r="Y622" s="74"/>
      <c r="Z622" s="86"/>
    </row>
    <row r="623" spans="2:26" s="85" customFormat="1" ht="15.95" hidden="1" customHeight="1" thickTop="1" thickBot="1" x14ac:dyDescent="0.3">
      <c r="B623" s="86"/>
      <c r="C623" s="83">
        <v>9900009118</v>
      </c>
      <c r="D623" s="125">
        <f t="shared" si="126"/>
        <v>9118</v>
      </c>
      <c r="E623" s="195" t="s">
        <v>222</v>
      </c>
      <c r="F623" s="195" t="s">
        <v>55</v>
      </c>
      <c r="G623" s="295">
        <v>1.9630000000000001</v>
      </c>
      <c r="H623" s="285">
        <f t="shared" ca="1" si="124"/>
        <v>0</v>
      </c>
      <c r="I623" s="194">
        <f t="shared" ca="1" si="125"/>
        <v>0</v>
      </c>
      <c r="J623" s="69">
        <f>SUMIF(Data!$H$2:$H$10178,$C623,Data!$D$2:$D$10178)</f>
        <v>0</v>
      </c>
      <c r="K623" s="69">
        <f>SUMIF(Data!$H$2:$H$10178,$C623,Data!$J$2:$J$10178)</f>
        <v>0</v>
      </c>
      <c r="L623" s="69">
        <f>SUMIF(Data!$K$2:$K$10178,$C623,Data!$M$2:$M$10178)</f>
        <v>0</v>
      </c>
      <c r="M623" s="69">
        <f>SUMIF(Data!$N$2:$N$10178,$C623,Data!$P$2:$P$10178)</f>
        <v>0</v>
      </c>
      <c r="N623" s="69">
        <f ca="1">SUMIF(Data!$Q$2:$R$10178,$C623,Data!$S$2:$S$10178)</f>
        <v>0</v>
      </c>
      <c r="O623" s="69">
        <f ca="1">SUMIF(Data!$T$2:$U$10178,$C623,Data!$V$2:$V$10178)</f>
        <v>0</v>
      </c>
      <c r="P623" s="69">
        <f>SUMIF(Data!$W$2:$W$10178,$C623,Data!$Y$2:$Y$10178)</f>
        <v>0</v>
      </c>
      <c r="Q623" s="84"/>
      <c r="R623" s="82"/>
      <c r="S623" s="120"/>
      <c r="T623" s="76"/>
      <c r="U623" s="142"/>
      <c r="V623" s="73"/>
      <c r="W623" s="73"/>
      <c r="X623" s="73"/>
      <c r="Y623" s="74"/>
      <c r="Z623" s="86"/>
    </row>
    <row r="624" spans="2:26" s="85" customFormat="1" ht="15.95" hidden="1" customHeight="1" thickTop="1" thickBot="1" x14ac:dyDescent="0.3">
      <c r="B624" s="86"/>
      <c r="C624" s="83">
        <v>9900009119</v>
      </c>
      <c r="D624" s="125">
        <f t="shared" si="126"/>
        <v>9119</v>
      </c>
      <c r="E624" s="195" t="s">
        <v>223</v>
      </c>
      <c r="F624" s="195" t="s">
        <v>55</v>
      </c>
      <c r="G624" s="295">
        <v>3.2970000000000002</v>
      </c>
      <c r="H624" s="285">
        <f t="shared" ca="1" si="124"/>
        <v>0</v>
      </c>
      <c r="I624" s="194">
        <f t="shared" ca="1" si="125"/>
        <v>0</v>
      </c>
      <c r="J624" s="69">
        <f>SUMIF(Data!$H$2:$H$10178,$C624,Data!$D$2:$D$10178)</f>
        <v>0</v>
      </c>
      <c r="K624" s="69">
        <f>SUMIF(Data!$H$2:$H$10178,$C624,Data!$J$2:$J$10178)</f>
        <v>0</v>
      </c>
      <c r="L624" s="69">
        <f>SUMIF(Data!$K$2:$K$10178,$C624,Data!$M$2:$M$10178)</f>
        <v>0</v>
      </c>
      <c r="M624" s="69">
        <f>SUMIF(Data!$N$2:$N$10178,$C624,Data!$P$2:$P$10178)</f>
        <v>0</v>
      </c>
      <c r="N624" s="69">
        <f ca="1">SUMIF(Data!$Q$2:$R$10178,$C624,Data!$S$2:$S$10178)</f>
        <v>0</v>
      </c>
      <c r="O624" s="69">
        <f ca="1">SUMIF(Data!$T$2:$U$10178,$C624,Data!$V$2:$V$10178)</f>
        <v>0</v>
      </c>
      <c r="P624" s="69">
        <f>SUMIF(Data!$W$2:$W$10178,$C624,Data!$Y$2:$Y$10178)</f>
        <v>0</v>
      </c>
      <c r="Q624" s="84"/>
      <c r="R624" s="82"/>
      <c r="S624" s="120"/>
      <c r="T624" s="76"/>
      <c r="U624" s="142"/>
      <c r="V624" s="73"/>
      <c r="W624" s="73"/>
      <c r="X624" s="73"/>
      <c r="Y624" s="74"/>
      <c r="Z624" s="86"/>
    </row>
    <row r="625" spans="2:26" s="85" customFormat="1" ht="15.95" hidden="1" customHeight="1" thickTop="1" thickBot="1" x14ac:dyDescent="0.3">
      <c r="B625" s="86"/>
      <c r="C625" s="83">
        <v>9900009120</v>
      </c>
      <c r="D625" s="125">
        <f t="shared" si="126"/>
        <v>9120</v>
      </c>
      <c r="E625" s="195" t="s">
        <v>224</v>
      </c>
      <c r="F625" s="195" t="s">
        <v>55</v>
      </c>
      <c r="G625" s="295">
        <v>3.08</v>
      </c>
      <c r="H625" s="285">
        <f t="shared" ca="1" si="124"/>
        <v>0</v>
      </c>
      <c r="I625" s="194">
        <f t="shared" ca="1" si="125"/>
        <v>0</v>
      </c>
      <c r="J625" s="69">
        <f>SUMIF(Data!$H$2:$H$10178,$C625,Data!$D$2:$D$10178)</f>
        <v>0</v>
      </c>
      <c r="K625" s="69">
        <f>SUMIF(Data!$H$2:$H$10178,$C625,Data!$J$2:$J$10178)</f>
        <v>0</v>
      </c>
      <c r="L625" s="69">
        <f>SUMIF(Data!$K$2:$K$10178,$C625,Data!$M$2:$M$10178)</f>
        <v>0</v>
      </c>
      <c r="M625" s="69">
        <f>SUMIF(Data!$N$2:$N$10178,$C625,Data!$P$2:$P$10178)</f>
        <v>0</v>
      </c>
      <c r="N625" s="69">
        <f ca="1">SUMIF(Data!$Q$2:$R$10178,$C625,Data!$S$2:$S$10178)</f>
        <v>0</v>
      </c>
      <c r="O625" s="69">
        <f ca="1">SUMIF(Data!$T$2:$U$10178,$C625,Data!$V$2:$V$10178)</f>
        <v>0</v>
      </c>
      <c r="P625" s="69">
        <f>SUMIF(Data!$W$2:$W$10178,$C625,Data!$Y$2:$Y$10178)</f>
        <v>0</v>
      </c>
      <c r="Q625" s="84"/>
      <c r="R625" s="82"/>
      <c r="S625" s="120"/>
      <c r="T625" s="76"/>
      <c r="U625" s="142"/>
      <c r="V625" s="73"/>
      <c r="W625" s="73"/>
      <c r="X625" s="73"/>
      <c r="Y625" s="74"/>
      <c r="Z625" s="86"/>
    </row>
    <row r="626" spans="2:26" s="85" customFormat="1" ht="15.95" hidden="1" customHeight="1" thickTop="1" thickBot="1" x14ac:dyDescent="0.3">
      <c r="B626" s="86"/>
      <c r="C626" s="83">
        <v>9900009126</v>
      </c>
      <c r="D626" s="125">
        <f t="shared" si="126"/>
        <v>9126</v>
      </c>
      <c r="E626" s="195" t="s">
        <v>225</v>
      </c>
      <c r="F626" s="195" t="s">
        <v>104</v>
      </c>
      <c r="G626" s="295">
        <v>1.7000000000000001E-2</v>
      </c>
      <c r="H626" s="285">
        <f t="shared" ref="H626" ca="1" si="138">G626*I626</f>
        <v>0</v>
      </c>
      <c r="I626" s="194">
        <f t="shared" ref="I626" ca="1" si="139">SUM(J626:P626)</f>
        <v>0</v>
      </c>
      <c r="J626" s="69">
        <f>SUMIF(Data!$H$2:$H$10178,$C626,Data!$D$2:$D$10178)</f>
        <v>0</v>
      </c>
      <c r="K626" s="69">
        <f>SUMIF(Data!$H$2:$H$10178,$C626,Data!$J$2:$J$10178)</f>
        <v>0</v>
      </c>
      <c r="L626" s="69">
        <f>SUMIF(Data!$K$2:$K$10178,$C626,Data!$M$2:$M$10178)</f>
        <v>0</v>
      </c>
      <c r="M626" s="69">
        <f>SUMIF(Data!$N$2:$N$10178,$C626,Data!$P$2:$P$10178)</f>
        <v>0</v>
      </c>
      <c r="N626" s="69">
        <f ca="1">SUMIF(Data!$Q$2:$R$10178,$C626,Data!$S$2:$S$10178)</f>
        <v>0</v>
      </c>
      <c r="O626" s="69">
        <f ca="1">SUMIF(Data!$T$2:$U$10178,$C626,Data!$V$2:$V$10178)</f>
        <v>0</v>
      </c>
      <c r="P626" s="69">
        <f>SUMIF(Data!$W$2:$W$10178,$C626,Data!$Y$2:$Y$10178)</f>
        <v>0</v>
      </c>
      <c r="Q626" s="84"/>
      <c r="R626" s="82"/>
      <c r="S626" s="120"/>
      <c r="T626" s="76"/>
      <c r="U626" s="142"/>
      <c r="V626" s="73"/>
      <c r="W626" s="73"/>
      <c r="X626" s="73"/>
      <c r="Y626" s="74"/>
      <c r="Z626" s="86"/>
    </row>
    <row r="627" spans="2:26" s="85" customFormat="1" ht="15.95" hidden="1" customHeight="1" thickTop="1" thickBot="1" x14ac:dyDescent="0.3">
      <c r="B627" s="86"/>
      <c r="C627" s="83">
        <v>9900009202</v>
      </c>
      <c r="D627" s="125">
        <f t="shared" si="126"/>
        <v>9202</v>
      </c>
      <c r="E627" s="193" t="s">
        <v>103</v>
      </c>
      <c r="F627" s="193" t="s">
        <v>104</v>
      </c>
      <c r="G627" s="294">
        <v>235</v>
      </c>
      <c r="H627" s="285">
        <f t="shared" ca="1" si="124"/>
        <v>0</v>
      </c>
      <c r="I627" s="194">
        <f t="shared" ca="1" si="125"/>
        <v>0</v>
      </c>
      <c r="J627" s="69">
        <f>SUMIF(Data!$H$2:$H$10178,$C627,Data!$D$2:$D$10178)</f>
        <v>0</v>
      </c>
      <c r="K627" s="69">
        <f>SUMIF(Data!$H$2:$H$10178,$C627,Data!$J$2:$J$10178)</f>
        <v>0</v>
      </c>
      <c r="L627" s="69">
        <f>SUMIF(Data!$K$2:$K$10178,$C627,Data!$M$2:$M$10178)</f>
        <v>0</v>
      </c>
      <c r="M627" s="69">
        <f>SUMIF(Data!$N$2:$N$10178,$C627,Data!$P$2:$P$10178)</f>
        <v>0</v>
      </c>
      <c r="N627" s="69">
        <f ca="1">SUMIF(Data!$Q$2:$R$10178,$C627,Data!$S$2:$S$10178)</f>
        <v>0</v>
      </c>
      <c r="O627" s="69">
        <f ca="1">SUMIF(Data!$T$2:$U$10178,$C627,Data!$V$2:$V$10178)</f>
        <v>0</v>
      </c>
      <c r="P627" s="69">
        <f>SUMIF(Data!$W$2:$W$10178,$C627,Data!$Y$2:$Y$10178)</f>
        <v>0</v>
      </c>
      <c r="Q627" s="84"/>
      <c r="R627" s="82"/>
      <c r="S627" s="120"/>
      <c r="T627" s="76"/>
      <c r="U627" s="142"/>
      <c r="V627" s="73"/>
      <c r="W627" s="73"/>
      <c r="X627" s="73"/>
      <c r="Y627" s="74"/>
      <c r="Z627" s="86"/>
    </row>
    <row r="628" spans="2:26" s="85" customFormat="1" ht="15.95" hidden="1" customHeight="1" thickTop="1" thickBot="1" x14ac:dyDescent="0.3">
      <c r="B628" s="86"/>
      <c r="C628" s="83">
        <v>9900009203</v>
      </c>
      <c r="D628" s="125">
        <f t="shared" si="126"/>
        <v>9203</v>
      </c>
      <c r="E628" s="195" t="s">
        <v>107</v>
      </c>
      <c r="F628" s="193" t="s">
        <v>104</v>
      </c>
      <c r="G628" s="294">
        <v>4.08</v>
      </c>
      <c r="H628" s="285">
        <f t="shared" ref="H628" ca="1" si="140">G628*I628</f>
        <v>0</v>
      </c>
      <c r="I628" s="194">
        <f t="shared" ref="I628" ca="1" si="141">SUM(J628:P628)</f>
        <v>0</v>
      </c>
      <c r="J628" s="69">
        <f>SUMIF(Data!$H$2:$H$10178,$C628,Data!$D$2:$D$10178)</f>
        <v>0</v>
      </c>
      <c r="K628" s="69">
        <f>SUMIF(Data!$H$2:$H$10178,$C628,Data!$J$2:$J$10178)</f>
        <v>0</v>
      </c>
      <c r="L628" s="69">
        <f>SUMIF(Data!$K$2:$K$10178,$C628,Data!$M$2:$M$10178)</f>
        <v>0</v>
      </c>
      <c r="M628" s="69">
        <f>SUMIF(Data!$N$2:$N$10178,$C628,Data!$P$2:$P$10178)</f>
        <v>0</v>
      </c>
      <c r="N628" s="69">
        <f ca="1">SUMIF(Data!$Q$2:$R$10178,$C628,Data!$S$2:$S$10178)</f>
        <v>0</v>
      </c>
      <c r="O628" s="69">
        <f ca="1">SUMIF(Data!$T$2:$U$10178,$C628,Data!$V$2:$V$10178)</f>
        <v>0</v>
      </c>
      <c r="P628" s="69">
        <f>SUMIF(Data!$W$2:$W$10178,$C628,Data!$Y$2:$Y$10178)</f>
        <v>0</v>
      </c>
      <c r="Q628" s="84"/>
      <c r="R628" s="82"/>
      <c r="S628" s="120"/>
      <c r="T628" s="76"/>
      <c r="U628" s="142"/>
      <c r="V628" s="73"/>
      <c r="W628" s="73"/>
      <c r="X628" s="73"/>
      <c r="Y628" s="74"/>
      <c r="Z628" s="86"/>
    </row>
    <row r="629" spans="2:26" s="85" customFormat="1" ht="15.95" hidden="1" customHeight="1" thickTop="1" thickBot="1" x14ac:dyDescent="0.3">
      <c r="B629" s="86"/>
      <c r="C629" s="83">
        <v>9900009204</v>
      </c>
      <c r="D629" s="125">
        <f t="shared" ref="D629" si="142">C629-9900000000</f>
        <v>9204</v>
      </c>
      <c r="E629" s="193" t="s">
        <v>103</v>
      </c>
      <c r="F629" s="193" t="s">
        <v>104</v>
      </c>
      <c r="G629" s="294">
        <v>240</v>
      </c>
      <c r="H629" s="285">
        <f t="shared" ref="H629" ca="1" si="143">G629*I629</f>
        <v>0</v>
      </c>
      <c r="I629" s="194">
        <f t="shared" ref="I629" ca="1" si="144">SUM(J629:P629)</f>
        <v>0</v>
      </c>
      <c r="J629" s="69">
        <f>SUMIF(Data!$H$2:$H$10178,$C629,Data!$D$2:$D$10178)</f>
        <v>0</v>
      </c>
      <c r="K629" s="69">
        <f>SUMIF(Data!$H$2:$H$10178,$C629,Data!$J$2:$J$10178)</f>
        <v>0</v>
      </c>
      <c r="L629" s="69">
        <f>SUMIF(Data!$K$2:$K$10178,$C629,Data!$M$2:$M$10178)</f>
        <v>0</v>
      </c>
      <c r="M629" s="69">
        <f>SUMIF(Data!$N$2:$N$10178,$C629,Data!$P$2:$P$10178)</f>
        <v>0</v>
      </c>
      <c r="N629" s="69">
        <f ca="1">SUMIF(Data!$Q$2:$R$10178,$C629,Data!$S$2:$S$10178)</f>
        <v>0</v>
      </c>
      <c r="O629" s="69">
        <f ca="1">SUMIF(Data!$T$2:$U$10178,$C629,Data!$V$2:$V$10178)</f>
        <v>0</v>
      </c>
      <c r="P629" s="69">
        <f>SUMIF(Data!$W$2:$W$10178,$C629,Data!$Y$2:$Y$10178)</f>
        <v>0</v>
      </c>
      <c r="Q629" s="84"/>
      <c r="R629" s="82"/>
      <c r="S629" s="120"/>
      <c r="T629" s="76"/>
      <c r="U629" s="142"/>
      <c r="V629" s="73"/>
      <c r="W629" s="73"/>
      <c r="X629" s="73"/>
      <c r="Y629" s="74"/>
      <c r="Z629" s="86"/>
    </row>
    <row r="630" spans="2:26" s="85" customFormat="1" ht="15.95" hidden="1" customHeight="1" thickTop="1" thickBot="1" x14ac:dyDescent="0.3">
      <c r="B630" s="86"/>
      <c r="C630" s="83">
        <v>9900009208</v>
      </c>
      <c r="D630" s="125">
        <f t="shared" si="126"/>
        <v>9208</v>
      </c>
      <c r="E630" s="195" t="s">
        <v>124</v>
      </c>
      <c r="F630" s="195" t="s">
        <v>86</v>
      </c>
      <c r="G630" s="295">
        <v>11.25</v>
      </c>
      <c r="H630" s="285">
        <f t="shared" ca="1" si="124"/>
        <v>0</v>
      </c>
      <c r="I630" s="194">
        <f t="shared" ca="1" si="125"/>
        <v>0</v>
      </c>
      <c r="J630" s="69">
        <f>SUMIF(Data!$H$2:$H$10178,$C630,Data!$D$2:$D$10178)</f>
        <v>0</v>
      </c>
      <c r="K630" s="69">
        <f>SUMIF(Data!$H$2:$H$10178,$C630,Data!$J$2:$J$10178)</f>
        <v>0</v>
      </c>
      <c r="L630" s="69">
        <f>SUMIF(Data!$K$2:$K$10178,$C630,Data!$M$2:$M$10178)</f>
        <v>0</v>
      </c>
      <c r="M630" s="69">
        <f>SUMIF(Data!$N$2:$N$10178,$C630,Data!$P$2:$P$10178)</f>
        <v>0</v>
      </c>
      <c r="N630" s="69">
        <f ca="1">SUMIF(Data!$Q$2:$R$10178,$C630,Data!$S$2:$S$10178)</f>
        <v>0</v>
      </c>
      <c r="O630" s="69">
        <f ca="1">SUMIF(Data!$T$2:$U$10178,$C630,Data!$V$2:$V$10178)</f>
        <v>0</v>
      </c>
      <c r="P630" s="69">
        <f>SUMIF(Data!$W$2:$W$10178,$C630,Data!$Y$2:$Y$10178)</f>
        <v>0</v>
      </c>
      <c r="Q630" s="84"/>
      <c r="R630" s="82"/>
      <c r="S630" s="120"/>
      <c r="T630" s="76"/>
      <c r="U630" s="142"/>
      <c r="V630" s="73"/>
      <c r="W630" s="73"/>
      <c r="X630" s="73"/>
      <c r="Y630" s="74"/>
      <c r="Z630" s="86"/>
    </row>
    <row r="631" spans="2:26" s="85" customFormat="1" ht="15.95" hidden="1" customHeight="1" thickTop="1" thickBot="1" x14ac:dyDescent="0.3">
      <c r="B631" s="86"/>
      <c r="C631" s="83">
        <v>9900009209</v>
      </c>
      <c r="D631" s="125">
        <f t="shared" si="126"/>
        <v>9209</v>
      </c>
      <c r="E631" s="195" t="s">
        <v>124</v>
      </c>
      <c r="F631" s="195" t="s">
        <v>86</v>
      </c>
      <c r="G631" s="295">
        <v>7.6</v>
      </c>
      <c r="H631" s="285">
        <f t="shared" ca="1" si="124"/>
        <v>0</v>
      </c>
      <c r="I631" s="194">
        <f t="shared" ca="1" si="125"/>
        <v>0</v>
      </c>
      <c r="J631" s="69">
        <f>SUMIF(Data!$H$2:$H$10178,$C631,Data!$D$2:$D$10178)</f>
        <v>0</v>
      </c>
      <c r="K631" s="69">
        <f>SUMIF(Data!$H$2:$H$10178,$C631,Data!$J$2:$J$10178)</f>
        <v>0</v>
      </c>
      <c r="L631" s="69">
        <f>SUMIF(Data!$K$2:$K$10178,$C631,Data!$M$2:$M$10178)</f>
        <v>0</v>
      </c>
      <c r="M631" s="69">
        <f>SUMIF(Data!$N$2:$N$10178,$C631,Data!$P$2:$P$10178)</f>
        <v>0</v>
      </c>
      <c r="N631" s="69">
        <f ca="1">SUMIF(Data!$Q$2:$R$10178,$C631,Data!$S$2:$S$10178)</f>
        <v>0</v>
      </c>
      <c r="O631" s="69">
        <f ca="1">SUMIF(Data!$T$2:$U$10178,$C631,Data!$V$2:$V$10178)</f>
        <v>0</v>
      </c>
      <c r="P631" s="69">
        <f>SUMIF(Data!$W$2:$W$10178,$C631,Data!$Y$2:$Y$10178)</f>
        <v>0</v>
      </c>
      <c r="Q631" s="84"/>
      <c r="R631" s="82"/>
      <c r="S631" s="120"/>
      <c r="T631" s="76"/>
      <c r="U631" s="142"/>
      <c r="V631" s="73"/>
      <c r="W631" s="73"/>
      <c r="X631" s="73"/>
      <c r="Y631" s="74"/>
      <c r="Z631" s="86"/>
    </row>
    <row r="632" spans="2:26" s="85" customFormat="1" ht="15.95" hidden="1" customHeight="1" thickTop="1" thickBot="1" x14ac:dyDescent="0.3">
      <c r="B632" s="86"/>
      <c r="C632" s="83">
        <v>9900009210</v>
      </c>
      <c r="D632" s="125">
        <f t="shared" si="126"/>
        <v>9210</v>
      </c>
      <c r="E632" s="195" t="s">
        <v>226</v>
      </c>
      <c r="F632" s="195" t="s">
        <v>86</v>
      </c>
      <c r="G632" s="295">
        <v>0</v>
      </c>
      <c r="H632" s="285">
        <f t="shared" ca="1" si="124"/>
        <v>0</v>
      </c>
      <c r="I632" s="194">
        <f t="shared" ca="1" si="125"/>
        <v>0</v>
      </c>
      <c r="J632" s="69">
        <f>SUMIF(Data!$H$2:$H$10178,$C632,Data!$D$2:$D$10178)</f>
        <v>0</v>
      </c>
      <c r="K632" s="69">
        <f>SUMIF(Data!$H$2:$H$10178,$C632,Data!$J$2:$J$10178)</f>
        <v>0</v>
      </c>
      <c r="L632" s="69">
        <f>SUMIF(Data!$K$2:$K$10178,$C632,Data!$M$2:$M$10178)</f>
        <v>0</v>
      </c>
      <c r="M632" s="69">
        <f>SUMIF(Data!$N$2:$N$10178,$C632,Data!$P$2:$P$10178)</f>
        <v>0</v>
      </c>
      <c r="N632" s="69">
        <f ca="1">SUMIF(Data!$Q$2:$R$10178,$C632,Data!$S$2:$S$10178)</f>
        <v>0</v>
      </c>
      <c r="O632" s="69">
        <f ca="1">SUMIF(Data!$T$2:$U$10178,$C632,Data!$V$2:$V$10178)</f>
        <v>0</v>
      </c>
      <c r="P632" s="69">
        <f>SUMIF(Data!$W$2:$W$10178,$C632,Data!$Y$2:$Y$10178)</f>
        <v>0</v>
      </c>
      <c r="Q632" s="84"/>
      <c r="R632" s="82"/>
      <c r="S632" s="120"/>
      <c r="T632" s="76"/>
      <c r="U632" s="142"/>
      <c r="V632" s="73"/>
      <c r="W632" s="73"/>
      <c r="X632" s="73"/>
      <c r="Y632" s="74"/>
      <c r="Z632" s="86"/>
    </row>
    <row r="633" spans="2:26" s="85" customFormat="1" ht="15.95" hidden="1" customHeight="1" thickTop="1" thickBot="1" x14ac:dyDescent="0.3">
      <c r="B633" s="86"/>
      <c r="C633" s="83">
        <v>9900009211</v>
      </c>
      <c r="D633" s="125">
        <f t="shared" si="126"/>
        <v>9211</v>
      </c>
      <c r="E633" s="195" t="s">
        <v>227</v>
      </c>
      <c r="F633" s="195" t="s">
        <v>86</v>
      </c>
      <c r="G633" s="295">
        <v>0.13</v>
      </c>
      <c r="H633" s="285">
        <f t="shared" ref="H633" ca="1" si="145">G633*I633</f>
        <v>0</v>
      </c>
      <c r="I633" s="194">
        <f t="shared" ref="I633" ca="1" si="146">SUM(J633:P633)</f>
        <v>0</v>
      </c>
      <c r="J633" s="69">
        <f>SUMIF(Data!$H$2:$H$10178,$C633,Data!$D$2:$D$10178)</f>
        <v>0</v>
      </c>
      <c r="K633" s="69">
        <f>SUMIF(Data!$H$2:$H$10178,$C633,Data!$J$2:$J$10178)</f>
        <v>0</v>
      </c>
      <c r="L633" s="69">
        <f>SUMIF(Data!$K$2:$K$10178,$C633,Data!$M$2:$M$10178)</f>
        <v>0</v>
      </c>
      <c r="M633" s="69">
        <f>SUMIF(Data!$N$2:$N$10178,$C633,Data!$P$2:$P$10178)</f>
        <v>0</v>
      </c>
      <c r="N633" s="69">
        <f ca="1">SUMIF(Data!$Q$2:$R$10178,$C633,Data!$S$2:$S$10178)</f>
        <v>0</v>
      </c>
      <c r="O633" s="69">
        <f ca="1">SUMIF(Data!$T$2:$U$10178,$C633,Data!$V$2:$V$10178)</f>
        <v>0</v>
      </c>
      <c r="P633" s="69">
        <f>SUMIF(Data!$W$2:$W$10178,$C633,Data!$Y$2:$Y$10178)</f>
        <v>0</v>
      </c>
      <c r="Q633" s="84"/>
      <c r="R633" s="82"/>
      <c r="S633" s="120"/>
      <c r="T633" s="76"/>
      <c r="U633" s="142"/>
      <c r="V633" s="73"/>
      <c r="W633" s="73"/>
      <c r="X633" s="73"/>
      <c r="Y633" s="74"/>
      <c r="Z633" s="86"/>
    </row>
    <row r="634" spans="2:26" s="85" customFormat="1" ht="15.95" hidden="1" customHeight="1" thickTop="1" thickBot="1" x14ac:dyDescent="0.3">
      <c r="B634" s="86"/>
      <c r="C634" s="83">
        <v>9900009240</v>
      </c>
      <c r="D634" s="125">
        <f t="shared" si="126"/>
        <v>9240</v>
      </c>
      <c r="E634" s="195" t="s">
        <v>164</v>
      </c>
      <c r="F634" s="195" t="s">
        <v>55</v>
      </c>
      <c r="G634" s="295">
        <v>72</v>
      </c>
      <c r="H634" s="285">
        <f t="shared" ca="1" si="124"/>
        <v>0</v>
      </c>
      <c r="I634" s="194">
        <f t="shared" ca="1" si="125"/>
        <v>0</v>
      </c>
      <c r="J634" s="69">
        <f>SUMIF(Data!$H$2:$H$10178,$C634,Data!$D$2:$D$10178)</f>
        <v>0</v>
      </c>
      <c r="K634" s="69">
        <f>SUMIF(Data!$H$2:$H$10178,$C634,Data!$J$2:$J$10178)</f>
        <v>0</v>
      </c>
      <c r="L634" s="69">
        <f>SUMIF(Data!$K$2:$K$10178,$C634,Data!$M$2:$M$10178)</f>
        <v>0</v>
      </c>
      <c r="M634" s="69">
        <f>SUMIF(Data!$N$2:$N$10178,$C634,Data!$P$2:$P$10178)</f>
        <v>0</v>
      </c>
      <c r="N634" s="69">
        <f ca="1">SUMIF(Data!$Q$2:$R$10178,$C634,Data!$S$2:$S$10178)</f>
        <v>0</v>
      </c>
      <c r="O634" s="69">
        <f ca="1">SUMIF(Data!$T$2:$U$10178,$C634,Data!$V$2:$V$10178)</f>
        <v>0</v>
      </c>
      <c r="P634" s="69">
        <f>SUMIF(Data!$W$2:$W$10178,$C634,Data!$Y$2:$Y$10178)</f>
        <v>0</v>
      </c>
      <c r="Q634" s="84"/>
      <c r="R634" s="82"/>
      <c r="S634" s="120"/>
      <c r="T634" s="76"/>
      <c r="U634" s="142"/>
      <c r="V634" s="73"/>
      <c r="W634" s="73"/>
      <c r="X634" s="73"/>
      <c r="Y634" s="74"/>
      <c r="Z634" s="86"/>
    </row>
    <row r="635" spans="2:26" s="85" customFormat="1" ht="15.95" hidden="1" customHeight="1" thickTop="1" thickBot="1" x14ac:dyDescent="0.3">
      <c r="B635" s="86"/>
      <c r="C635" s="83">
        <v>9900009280</v>
      </c>
      <c r="D635" s="125">
        <f t="shared" si="126"/>
        <v>9280</v>
      </c>
      <c r="E635" s="195" t="s">
        <v>228</v>
      </c>
      <c r="F635" s="195" t="s">
        <v>104</v>
      </c>
      <c r="G635" s="295">
        <v>150</v>
      </c>
      <c r="H635" s="285">
        <f t="shared" ca="1" si="124"/>
        <v>0</v>
      </c>
      <c r="I635" s="194">
        <f t="shared" ca="1" si="125"/>
        <v>0</v>
      </c>
      <c r="J635" s="69">
        <f>SUMIF(Data!$H$2:$H$10178,$C635,Data!$D$2:$D$10178)</f>
        <v>0</v>
      </c>
      <c r="K635" s="69">
        <f>SUMIF(Data!$H$2:$H$10178,$C635,Data!$J$2:$J$10178)</f>
        <v>0</v>
      </c>
      <c r="L635" s="69">
        <f>SUMIF(Data!$K$2:$K$10178,$C635,Data!$M$2:$M$10178)</f>
        <v>0</v>
      </c>
      <c r="M635" s="69">
        <f>SUMIF(Data!$N$2:$N$10178,$C635,Data!$P$2:$P$10178)</f>
        <v>0</v>
      </c>
      <c r="N635" s="69">
        <f ca="1">SUMIF(Data!$Q$2:$R$10178,$C635,Data!$S$2:$S$10178)</f>
        <v>0</v>
      </c>
      <c r="O635" s="69">
        <f ca="1">SUMIF(Data!$T$2:$U$10178,$C635,Data!$V$2:$V$10178)</f>
        <v>0</v>
      </c>
      <c r="P635" s="69">
        <f>SUMIF(Data!$W$2:$W$10178,$C635,Data!$Y$2:$Y$10178)</f>
        <v>0</v>
      </c>
      <c r="Q635" s="84"/>
      <c r="R635" s="82"/>
      <c r="S635" s="120"/>
      <c r="T635" s="76"/>
      <c r="U635" s="142"/>
      <c r="V635" s="73"/>
      <c r="W635" s="73"/>
      <c r="X635" s="73"/>
      <c r="Y635" s="74"/>
      <c r="Z635" s="86"/>
    </row>
    <row r="636" spans="2:26" s="85" customFormat="1" ht="15.95" hidden="1" customHeight="1" thickTop="1" thickBot="1" x14ac:dyDescent="0.3">
      <c r="B636" s="86"/>
      <c r="C636" s="83">
        <v>9900022199</v>
      </c>
      <c r="D636" s="125">
        <f t="shared" si="126"/>
        <v>22199</v>
      </c>
      <c r="E636" s="195" t="s">
        <v>229</v>
      </c>
      <c r="F636" s="195" t="s">
        <v>86</v>
      </c>
      <c r="G636" s="295">
        <v>45</v>
      </c>
      <c r="H636" s="285">
        <f t="shared" ca="1" si="124"/>
        <v>0</v>
      </c>
      <c r="I636" s="194">
        <f t="shared" ca="1" si="125"/>
        <v>0</v>
      </c>
      <c r="J636" s="69">
        <f>SUMIF(Data!$H$2:$H$10178,$C636,Data!$D$2:$D$10178)</f>
        <v>0</v>
      </c>
      <c r="K636" s="69">
        <f>SUMIF(Data!$H$2:$H$10178,$C636,Data!$J$2:$J$10178)</f>
        <v>0</v>
      </c>
      <c r="L636" s="69">
        <f>SUMIF(Data!$K$2:$K$10178,$C636,Data!$M$2:$M$10178)</f>
        <v>0</v>
      </c>
      <c r="M636" s="69">
        <f>SUMIF(Data!$N$2:$N$10178,$C636,Data!$P$2:$P$10178)</f>
        <v>0</v>
      </c>
      <c r="N636" s="69">
        <f ca="1">SUMIF(Data!$Q$2:$R$10178,$C636,Data!$S$2:$S$10178)</f>
        <v>0</v>
      </c>
      <c r="O636" s="69">
        <f ca="1">SUMIF(Data!$T$2:$U$10178,$C636,Data!$V$2:$V$10178)</f>
        <v>0</v>
      </c>
      <c r="P636" s="69">
        <f>SUMIF(Data!$W$2:$W$10178,$C636,Data!$Y$2:$Y$10178)</f>
        <v>0</v>
      </c>
      <c r="Q636" s="84"/>
      <c r="R636" s="82"/>
      <c r="S636" s="120"/>
      <c r="T636" s="76"/>
      <c r="U636" s="142"/>
      <c r="V636" s="73"/>
      <c r="W636" s="73"/>
      <c r="X636" s="73"/>
      <c r="Y636" s="74"/>
      <c r="Z636" s="86"/>
    </row>
    <row r="637" spans="2:26" s="85" customFormat="1" ht="15.95" hidden="1" customHeight="1" thickTop="1" thickBot="1" x14ac:dyDescent="0.3">
      <c r="B637" s="86"/>
      <c r="C637" s="83">
        <v>9900021818</v>
      </c>
      <c r="D637" s="125">
        <f t="shared" si="126"/>
        <v>21818</v>
      </c>
      <c r="E637" s="195" t="s">
        <v>230</v>
      </c>
      <c r="F637" s="195"/>
      <c r="G637" s="295">
        <v>124.38</v>
      </c>
      <c r="H637" s="285">
        <f t="shared" ca="1" si="124"/>
        <v>0</v>
      </c>
      <c r="I637" s="194">
        <f t="shared" ca="1" si="125"/>
        <v>0</v>
      </c>
      <c r="J637" s="69">
        <f>SUMIF(Data!$H$2:$H$10178,$C637,Data!$D$2:$D$10178)</f>
        <v>0</v>
      </c>
      <c r="K637" s="69">
        <f>SUMIF(Data!$H$2:$H$10178,$C637,Data!$J$2:$J$10178)</f>
        <v>0</v>
      </c>
      <c r="L637" s="69">
        <f>SUMIF(Data!$K$2:$K$10178,$C637,Data!$M$2:$M$10178)</f>
        <v>0</v>
      </c>
      <c r="M637" s="69">
        <f>SUMIF(Data!$N$2:$N$10178,$C637,Data!$P$2:$P$10178)</f>
        <v>0</v>
      </c>
      <c r="N637" s="69">
        <f ca="1">SUMIF(Data!$Q$2:$R$10178,$C637,Data!$S$2:$S$10178)</f>
        <v>0</v>
      </c>
      <c r="O637" s="69">
        <f ca="1">SUMIF(Data!$T$2:$U$10178,$C637,Data!$V$2:$V$10178)</f>
        <v>0</v>
      </c>
      <c r="P637" s="69">
        <f>SUMIF(Data!$W$2:$W$10178,$C637,Data!$Y$2:$Y$10178)</f>
        <v>0</v>
      </c>
      <c r="Q637" s="84"/>
      <c r="R637" s="82"/>
      <c r="S637" s="120"/>
      <c r="T637" s="76"/>
      <c r="U637" s="142"/>
      <c r="V637" s="73"/>
      <c r="W637" s="73"/>
      <c r="X637" s="73"/>
      <c r="Y637" s="74"/>
      <c r="Z637" s="86"/>
    </row>
    <row r="638" spans="2:26" s="85" customFormat="1" ht="15.95" hidden="1" customHeight="1" thickTop="1" thickBot="1" x14ac:dyDescent="0.3">
      <c r="B638" s="86"/>
      <c r="C638" s="83">
        <v>9900009250</v>
      </c>
      <c r="D638" s="125">
        <f t="shared" si="126"/>
        <v>9250</v>
      </c>
      <c r="E638" s="193" t="s">
        <v>103</v>
      </c>
      <c r="F638" s="193" t="s">
        <v>104</v>
      </c>
      <c r="G638" s="294">
        <v>120</v>
      </c>
      <c r="H638" s="285">
        <f t="shared" ca="1" si="124"/>
        <v>0</v>
      </c>
      <c r="I638" s="194">
        <f t="shared" ca="1" si="125"/>
        <v>0</v>
      </c>
      <c r="J638" s="69">
        <f>SUMIF(Data!$H$2:$H$10178,$C638,Data!$D$2:$D$10178)</f>
        <v>0</v>
      </c>
      <c r="K638" s="69">
        <f>SUMIF(Data!$H$2:$H$10178,$C638,Data!$J$2:$J$10178)</f>
        <v>0</v>
      </c>
      <c r="L638" s="69">
        <f>SUMIF(Data!$K$2:$K$10178,$C638,Data!$M$2:$M$10178)</f>
        <v>0</v>
      </c>
      <c r="M638" s="69">
        <f>SUMIF(Data!$N$2:$N$10178,$C638,Data!$P$2:$P$10178)</f>
        <v>0</v>
      </c>
      <c r="N638" s="69">
        <f ca="1">SUMIF(Data!$Q$2:$R$10178,$C638,Data!$S$2:$S$10178)</f>
        <v>0</v>
      </c>
      <c r="O638" s="69">
        <f ca="1">SUMIF(Data!$T$2:$U$10178,$C638,Data!$V$2:$V$10178)</f>
        <v>0</v>
      </c>
      <c r="P638" s="69">
        <f>SUMIF(Data!$W$2:$W$10178,$C638,Data!$Y$2:$Y$10178)</f>
        <v>0</v>
      </c>
      <c r="Q638" s="84"/>
      <c r="R638" s="82"/>
      <c r="S638" s="120"/>
      <c r="T638" s="76"/>
      <c r="U638" s="142"/>
      <c r="V638" s="73"/>
      <c r="W638" s="73"/>
      <c r="X638" s="73"/>
      <c r="Y638" s="74"/>
      <c r="Z638" s="86"/>
    </row>
    <row r="639" spans="2:26" s="85" customFormat="1" ht="15.95" hidden="1" customHeight="1" thickTop="1" thickBot="1" x14ac:dyDescent="0.3">
      <c r="B639" s="86"/>
      <c r="C639" s="83">
        <v>9900009251</v>
      </c>
      <c r="D639" s="125">
        <f t="shared" si="126"/>
        <v>9251</v>
      </c>
      <c r="E639" s="193" t="s">
        <v>103</v>
      </c>
      <c r="F639" s="193" t="s">
        <v>104</v>
      </c>
      <c r="G639" s="294">
        <v>120</v>
      </c>
      <c r="H639" s="285">
        <f t="shared" ca="1" si="124"/>
        <v>0</v>
      </c>
      <c r="I639" s="194">
        <f t="shared" ca="1" si="125"/>
        <v>0</v>
      </c>
      <c r="J639" s="69">
        <f>SUMIF(Data!$H$2:$H$10178,$C639,Data!$D$2:$D$10178)</f>
        <v>0</v>
      </c>
      <c r="K639" s="69">
        <f>SUMIF(Data!$H$2:$H$10178,$C639,Data!$J$2:$J$10178)</f>
        <v>0</v>
      </c>
      <c r="L639" s="69">
        <f>SUMIF(Data!$K$2:$K$10178,$C639,Data!$M$2:$M$10178)</f>
        <v>0</v>
      </c>
      <c r="M639" s="69">
        <f>SUMIF(Data!$N$2:$N$10178,$C639,Data!$P$2:$P$10178)</f>
        <v>0</v>
      </c>
      <c r="N639" s="69">
        <f ca="1">SUMIF(Data!$Q$2:$R$10178,$C639,Data!$S$2:$S$10178)</f>
        <v>0</v>
      </c>
      <c r="O639" s="69">
        <f ca="1">SUMIF(Data!$T$2:$U$10178,$C639,Data!$V$2:$V$10178)</f>
        <v>0</v>
      </c>
      <c r="P639" s="69">
        <f>SUMIF(Data!$W$2:$W$10178,$C639,Data!$Y$2:$Y$10178)</f>
        <v>0</v>
      </c>
      <c r="Q639" s="84"/>
      <c r="R639" s="82"/>
      <c r="S639" s="120"/>
      <c r="T639" s="76"/>
      <c r="U639" s="142"/>
      <c r="V639" s="73"/>
      <c r="W639" s="73"/>
      <c r="X639" s="73"/>
      <c r="Y639" s="74"/>
      <c r="Z639" s="86"/>
    </row>
    <row r="640" spans="2:26" s="85" customFormat="1" ht="15.95" hidden="1" customHeight="1" thickTop="1" thickBot="1" x14ac:dyDescent="0.3">
      <c r="B640" s="86"/>
      <c r="C640" s="83">
        <v>9900009294</v>
      </c>
      <c r="D640" s="125">
        <f t="shared" si="126"/>
        <v>9294</v>
      </c>
      <c r="E640" s="195" t="s">
        <v>231</v>
      </c>
      <c r="F640" s="195" t="s">
        <v>104</v>
      </c>
      <c r="G640" s="295">
        <v>100</v>
      </c>
      <c r="H640" s="285">
        <f t="shared" ca="1" si="124"/>
        <v>0</v>
      </c>
      <c r="I640" s="194">
        <f t="shared" ca="1" si="125"/>
        <v>0</v>
      </c>
      <c r="J640" s="69">
        <f>SUMIF(Data!$H$2:$H$10178,$C640,Data!$D$2:$D$10178)</f>
        <v>0</v>
      </c>
      <c r="K640" s="69">
        <f>SUMIF(Data!$H$2:$H$10178,$C640,Data!$J$2:$J$10178)</f>
        <v>0</v>
      </c>
      <c r="L640" s="69">
        <f>SUMIF(Data!$K$2:$K$10178,$C640,Data!$M$2:$M$10178)</f>
        <v>0</v>
      </c>
      <c r="M640" s="69">
        <f>SUMIF(Data!$N$2:$N$10178,$C640,Data!$P$2:$P$10178)</f>
        <v>0</v>
      </c>
      <c r="N640" s="69">
        <f ca="1">SUMIF(Data!$Q$2:$R$10178,$C640,Data!$S$2:$S$10178)</f>
        <v>0</v>
      </c>
      <c r="O640" s="69">
        <f ca="1">SUMIF(Data!$T$2:$U$10178,$C640,Data!$V$2:$V$10178)</f>
        <v>0</v>
      </c>
      <c r="P640" s="69">
        <f>SUMIF(Data!$W$2:$W$10178,$C640,Data!$Y$2:$Y$10178)</f>
        <v>0</v>
      </c>
      <c r="Q640" s="84"/>
      <c r="R640" s="82"/>
      <c r="S640" s="120"/>
      <c r="T640" s="76"/>
      <c r="U640" s="142"/>
      <c r="V640" s="73"/>
      <c r="W640" s="73"/>
      <c r="X640" s="73"/>
      <c r="Y640" s="74"/>
      <c r="Z640" s="86"/>
    </row>
    <row r="641" spans="2:26" s="85" customFormat="1" ht="15.95" hidden="1" customHeight="1" thickTop="1" thickBot="1" x14ac:dyDescent="0.3">
      <c r="B641" s="86"/>
      <c r="C641" s="83">
        <v>9900009295</v>
      </c>
      <c r="D641" s="125">
        <f t="shared" si="126"/>
        <v>9295</v>
      </c>
      <c r="E641" s="195" t="s">
        <v>232</v>
      </c>
      <c r="F641" s="195" t="s">
        <v>233</v>
      </c>
      <c r="G641" s="295">
        <v>1.5</v>
      </c>
      <c r="H641" s="285">
        <f t="shared" ca="1" si="124"/>
        <v>0</v>
      </c>
      <c r="I641" s="194">
        <f t="shared" ca="1" si="125"/>
        <v>0</v>
      </c>
      <c r="J641" s="69">
        <f>SUMIF(Data!$H$2:$H$10178,$C641,Data!$D$2:$D$10178)</f>
        <v>0</v>
      </c>
      <c r="K641" s="69">
        <f>SUMIF(Data!$H$2:$H$10178,$C641,Data!$J$2:$J$10178)</f>
        <v>0</v>
      </c>
      <c r="L641" s="69">
        <f>SUMIF(Data!$K$2:$K$10178,$C641,Data!$M$2:$M$10178)</f>
        <v>0</v>
      </c>
      <c r="M641" s="69">
        <f>SUMIF(Data!$N$2:$N$10178,$C641,Data!$P$2:$P$10178)</f>
        <v>0</v>
      </c>
      <c r="N641" s="69">
        <f ca="1">SUMIF(Data!$Q$2:$R$10178,$C641,Data!$S$2:$S$10178)</f>
        <v>0</v>
      </c>
      <c r="O641" s="69">
        <f ca="1">SUMIF(Data!$T$2:$U$10178,$C641,Data!$V$2:$V$10178)</f>
        <v>0</v>
      </c>
      <c r="P641" s="69">
        <f>SUMIF(Data!$W$2:$W$10178,$C641,Data!$Y$2:$Y$10178)</f>
        <v>0</v>
      </c>
      <c r="Q641" s="84"/>
      <c r="R641" s="82"/>
      <c r="S641" s="120"/>
      <c r="T641" s="76"/>
      <c r="U641" s="142"/>
      <c r="V641" s="73"/>
      <c r="W641" s="73"/>
      <c r="X641" s="73"/>
      <c r="Y641" s="74"/>
      <c r="Z641" s="86"/>
    </row>
    <row r="642" spans="2:26" s="85" customFormat="1" ht="15.95" hidden="1" customHeight="1" thickTop="1" thickBot="1" x14ac:dyDescent="0.3">
      <c r="B642" s="86"/>
      <c r="C642" s="83">
        <v>9900009296</v>
      </c>
      <c r="D642" s="125">
        <f t="shared" si="126"/>
        <v>9296</v>
      </c>
      <c r="E642" s="195" t="s">
        <v>234</v>
      </c>
      <c r="F642" s="195" t="s">
        <v>233</v>
      </c>
      <c r="G642" s="295">
        <v>4.5</v>
      </c>
      <c r="H642" s="285">
        <f t="shared" ca="1" si="124"/>
        <v>0</v>
      </c>
      <c r="I642" s="194">
        <f t="shared" ca="1" si="125"/>
        <v>0</v>
      </c>
      <c r="J642" s="69">
        <f>SUMIF(Data!$H$2:$H$10178,$C642,Data!$D$2:$D$10178)</f>
        <v>0</v>
      </c>
      <c r="K642" s="69">
        <f>SUMIF(Data!$H$2:$H$10178,$C642,Data!$J$2:$J$10178)</f>
        <v>0</v>
      </c>
      <c r="L642" s="69">
        <f>SUMIF(Data!$K$2:$K$10178,$C642,Data!$M$2:$M$10178)</f>
        <v>0</v>
      </c>
      <c r="M642" s="69">
        <f>SUMIF(Data!$N$2:$N$10178,$C642,Data!$P$2:$P$10178)</f>
        <v>0</v>
      </c>
      <c r="N642" s="69">
        <f ca="1">SUMIF(Data!$Q$2:$R$10178,$C642,Data!$S$2:$S$10178)</f>
        <v>0</v>
      </c>
      <c r="O642" s="69">
        <f ca="1">SUMIF(Data!$T$2:$U$10178,$C642,Data!$V$2:$V$10178)</f>
        <v>0</v>
      </c>
      <c r="P642" s="69">
        <f>SUMIF(Data!$W$2:$W$10178,$C642,Data!$Y$2:$Y$10178)</f>
        <v>0</v>
      </c>
      <c r="Q642" s="84"/>
      <c r="R642" s="82"/>
      <c r="S642" s="120"/>
      <c r="T642" s="76"/>
      <c r="U642" s="142"/>
      <c r="V642" s="73"/>
      <c r="W642" s="73"/>
      <c r="X642" s="73"/>
      <c r="Y642" s="74"/>
      <c r="Z642" s="86"/>
    </row>
    <row r="643" spans="2:26" s="85" customFormat="1" ht="15.95" hidden="1" customHeight="1" thickTop="1" thickBot="1" x14ac:dyDescent="0.3">
      <c r="B643" s="86"/>
      <c r="C643" s="219">
        <v>9900020141</v>
      </c>
      <c r="D643" s="125">
        <f t="shared" si="126"/>
        <v>20141</v>
      </c>
      <c r="E643" s="193" t="s">
        <v>235</v>
      </c>
      <c r="F643" s="193" t="s">
        <v>86</v>
      </c>
      <c r="G643" s="294">
        <v>36</v>
      </c>
      <c r="H643" s="285">
        <f t="shared" ca="1" si="124"/>
        <v>0</v>
      </c>
      <c r="I643" s="194">
        <f t="shared" ca="1" si="125"/>
        <v>0</v>
      </c>
      <c r="J643" s="69">
        <f>SUMIF(Data!$H$2:$H$10178,$C643,Data!$D$2:$D$10178)</f>
        <v>0</v>
      </c>
      <c r="K643" s="69">
        <f>SUMIF(Data!$H$2:$H$10178,$C643,Data!$J$2:$J$10178)</f>
        <v>0</v>
      </c>
      <c r="L643" s="69">
        <f>SUMIF(Data!$K$2:$K$10178,$C643,Data!$M$2:$M$10178)</f>
        <v>0</v>
      </c>
      <c r="M643" s="69">
        <f>SUMIF(Data!$N$2:$N$10178,$C643,Data!$P$2:$P$10178)</f>
        <v>0</v>
      </c>
      <c r="N643" s="69">
        <f ca="1">SUMIF(Data!$Q$2:$R$10178,$C643,Data!$S$2:$S$10178)</f>
        <v>0</v>
      </c>
      <c r="O643" s="69">
        <f ca="1">SUMIF(Data!$T$2:$U$10178,$C643,Data!$V$2:$V$10178)</f>
        <v>0</v>
      </c>
      <c r="P643" s="69">
        <f>SUMIF(Data!$W$2:$W$10178,$C643,Data!$Y$2:$Y$10178)</f>
        <v>0</v>
      </c>
      <c r="Q643" s="84"/>
      <c r="R643" s="82"/>
      <c r="S643" s="120"/>
      <c r="T643" s="76"/>
      <c r="U643" s="142"/>
      <c r="V643" s="73"/>
      <c r="W643" s="73"/>
      <c r="X643" s="73"/>
      <c r="Y643" s="74"/>
      <c r="Z643" s="86"/>
    </row>
    <row r="644" spans="2:26" s="85" customFormat="1" ht="15.95" hidden="1" customHeight="1" thickTop="1" thickBot="1" x14ac:dyDescent="0.3">
      <c r="B644" s="86"/>
      <c r="C644" s="219">
        <v>9900020190</v>
      </c>
      <c r="D644" s="125">
        <f t="shared" si="126"/>
        <v>20190</v>
      </c>
      <c r="E644" s="193" t="s">
        <v>236</v>
      </c>
      <c r="F644" s="193" t="s">
        <v>86</v>
      </c>
      <c r="G644" s="294">
        <v>26</v>
      </c>
      <c r="H644" s="285">
        <f t="shared" ca="1" si="124"/>
        <v>0</v>
      </c>
      <c r="I644" s="194">
        <f t="shared" ca="1" si="125"/>
        <v>0</v>
      </c>
      <c r="J644" s="69">
        <f>SUMIF(Data!$H$2:$H$10178,$C644,Data!$D$2:$D$10178)</f>
        <v>0</v>
      </c>
      <c r="K644" s="69">
        <f>SUMIF(Data!$H$2:$H$10178,$C644,Data!$J$2:$J$10178)</f>
        <v>0</v>
      </c>
      <c r="L644" s="69">
        <f>SUMIF(Data!$K$2:$K$10178,$C644,Data!$M$2:$M$10178)</f>
        <v>0</v>
      </c>
      <c r="M644" s="69">
        <f>SUMIF(Data!$N$2:$N$10178,$C644,Data!$P$2:$P$10178)</f>
        <v>0</v>
      </c>
      <c r="N644" s="69">
        <f ca="1">SUMIF(Data!$Q$2:$R$10178,$C644,Data!$S$2:$S$10178)</f>
        <v>0</v>
      </c>
      <c r="O644" s="69">
        <f ca="1">SUMIF(Data!$T$2:$U$10178,$C644,Data!$V$2:$V$10178)</f>
        <v>0</v>
      </c>
      <c r="P644" s="69">
        <f>SUMIF(Data!$W$2:$W$10178,$C644,Data!$Y$2:$Y$10178)</f>
        <v>0</v>
      </c>
      <c r="Q644" s="84"/>
      <c r="R644" s="82"/>
      <c r="S644" s="120"/>
      <c r="T644" s="76"/>
      <c r="U644" s="142"/>
      <c r="V644" s="73"/>
      <c r="W644" s="73"/>
      <c r="X644" s="73"/>
      <c r="Y644" s="74"/>
      <c r="Z644" s="86"/>
    </row>
    <row r="645" spans="2:26" s="85" customFormat="1" ht="15.95" hidden="1" customHeight="1" thickTop="1" thickBot="1" x14ac:dyDescent="0.3">
      <c r="B645" s="86"/>
      <c r="C645" s="219">
        <v>9900020460</v>
      </c>
      <c r="D645" s="125">
        <f t="shared" si="126"/>
        <v>20460</v>
      </c>
      <c r="E645" s="193" t="s">
        <v>237</v>
      </c>
      <c r="F645" s="193" t="s">
        <v>86</v>
      </c>
      <c r="G645" s="294">
        <v>3.13</v>
      </c>
      <c r="H645" s="285">
        <f t="shared" ca="1" si="124"/>
        <v>0</v>
      </c>
      <c r="I645" s="194">
        <f t="shared" ca="1" si="125"/>
        <v>0</v>
      </c>
      <c r="J645" s="69">
        <f>SUMIF(Data!$H$2:$H$10178,$C645,Data!$D$2:$D$10178)</f>
        <v>0</v>
      </c>
      <c r="K645" s="69">
        <f>SUMIF(Data!$H$2:$H$10178,$C645,Data!$J$2:$J$10178)</f>
        <v>0</v>
      </c>
      <c r="L645" s="69">
        <f>SUMIF(Data!$K$2:$K$10178,$C645,Data!$M$2:$M$10178)</f>
        <v>0</v>
      </c>
      <c r="M645" s="69">
        <f>SUMIF(Data!$N$2:$N$10178,$C645,Data!$P$2:$P$10178)</f>
        <v>0</v>
      </c>
      <c r="N645" s="69">
        <f ca="1">SUMIF(Data!$Q$2:$R$10178,$C645,Data!$S$2:$S$10178)</f>
        <v>0</v>
      </c>
      <c r="O645" s="69">
        <f ca="1">SUMIF(Data!$T$2:$U$10178,$C645,Data!$V$2:$V$10178)</f>
        <v>0</v>
      </c>
      <c r="P645" s="69">
        <f>SUMIF(Data!$W$2:$W$10178,$C645,Data!$Y$2:$Y$10178)</f>
        <v>0</v>
      </c>
      <c r="Q645" s="84"/>
      <c r="R645" s="82"/>
      <c r="S645" s="120"/>
      <c r="T645" s="76"/>
      <c r="U645" s="142"/>
      <c r="V645" s="73"/>
      <c r="W645" s="73"/>
      <c r="X645" s="73"/>
      <c r="Y645" s="74"/>
      <c r="Z645" s="86"/>
    </row>
    <row r="646" spans="2:26" s="85" customFormat="1" ht="15.95" hidden="1" customHeight="1" thickTop="1" thickBot="1" x14ac:dyDescent="0.3">
      <c r="B646" s="86"/>
      <c r="C646" s="219">
        <v>9900020462</v>
      </c>
      <c r="D646" s="125">
        <f t="shared" si="126"/>
        <v>20462</v>
      </c>
      <c r="E646" s="193" t="s">
        <v>238</v>
      </c>
      <c r="F646" s="193" t="s">
        <v>86</v>
      </c>
      <c r="G646" s="294">
        <v>1.52</v>
      </c>
      <c r="H646" s="285">
        <f t="shared" ca="1" si="124"/>
        <v>0</v>
      </c>
      <c r="I646" s="194">
        <f t="shared" ca="1" si="125"/>
        <v>0</v>
      </c>
      <c r="J646" s="69">
        <f>SUMIF(Data!$H$2:$H$10178,$C646,Data!$D$2:$D$10178)</f>
        <v>0</v>
      </c>
      <c r="K646" s="69">
        <f>SUMIF(Data!$H$2:$H$10178,$C646,Data!$J$2:$J$10178)</f>
        <v>0</v>
      </c>
      <c r="L646" s="69">
        <f>SUMIF(Data!$K$2:$K$10178,$C646,Data!$M$2:$M$10178)</f>
        <v>0</v>
      </c>
      <c r="M646" s="69">
        <f>SUMIF(Data!$N$2:$N$10178,$C646,Data!$P$2:$P$10178)</f>
        <v>0</v>
      </c>
      <c r="N646" s="69">
        <f ca="1">SUMIF(Data!$Q$2:$R$10178,$C646,Data!$S$2:$S$10178)</f>
        <v>0</v>
      </c>
      <c r="O646" s="69">
        <f ca="1">SUMIF(Data!$T$2:$U$10178,$C646,Data!$V$2:$V$10178)</f>
        <v>0</v>
      </c>
      <c r="P646" s="69">
        <f>SUMIF(Data!$W$2:$W$10178,$C646,Data!$Y$2:$Y$10178)</f>
        <v>0</v>
      </c>
      <c r="Q646" s="84"/>
      <c r="R646" s="82"/>
      <c r="S646" s="120"/>
      <c r="T646" s="76"/>
      <c r="U646" s="142"/>
      <c r="V646" s="73"/>
      <c r="W646" s="73"/>
      <c r="X646" s="73"/>
      <c r="Y646" s="74"/>
      <c r="Z646" s="86"/>
    </row>
    <row r="647" spans="2:26" s="85" customFormat="1" ht="15.95" hidden="1" customHeight="1" thickTop="1" thickBot="1" x14ac:dyDescent="0.3">
      <c r="B647" s="86"/>
      <c r="C647" s="219">
        <v>9900020465</v>
      </c>
      <c r="D647" s="125">
        <f t="shared" si="126"/>
        <v>20465</v>
      </c>
      <c r="E647" s="193" t="s">
        <v>239</v>
      </c>
      <c r="F647" s="193" t="s">
        <v>86</v>
      </c>
      <c r="G647" s="294">
        <v>19.149999999999999</v>
      </c>
      <c r="H647" s="285">
        <f t="shared" ca="1" si="124"/>
        <v>0</v>
      </c>
      <c r="I647" s="194">
        <f t="shared" ca="1" si="125"/>
        <v>0</v>
      </c>
      <c r="J647" s="69">
        <f>SUMIF(Data!$H$2:$H$10178,$C647,Data!$D$2:$D$10178)</f>
        <v>0</v>
      </c>
      <c r="K647" s="69">
        <f>SUMIF(Data!$H$2:$H$10178,$C647,Data!$J$2:$J$10178)</f>
        <v>0</v>
      </c>
      <c r="L647" s="69">
        <f>SUMIF(Data!$K$2:$K$10178,$C647,Data!$M$2:$M$10178)</f>
        <v>0</v>
      </c>
      <c r="M647" s="69">
        <f>SUMIF(Data!$N$2:$N$10178,$C647,Data!$P$2:$P$10178)</f>
        <v>0</v>
      </c>
      <c r="N647" s="69">
        <f ca="1">SUMIF(Data!$Q$2:$R$10178,$C647,Data!$S$2:$S$10178)</f>
        <v>0</v>
      </c>
      <c r="O647" s="69">
        <f ca="1">SUMIF(Data!$T$2:$U$10178,$C647,Data!$V$2:$V$10178)</f>
        <v>0</v>
      </c>
      <c r="P647" s="69">
        <f>SUMIF(Data!$W$2:$W$10178,$C647,Data!$Y$2:$Y$10178)</f>
        <v>0</v>
      </c>
      <c r="Q647" s="84"/>
      <c r="R647" s="82"/>
      <c r="S647" s="120"/>
      <c r="T647" s="76"/>
      <c r="U647" s="142"/>
      <c r="V647" s="73"/>
      <c r="W647" s="73"/>
      <c r="X647" s="73"/>
      <c r="Y647" s="74"/>
      <c r="Z647" s="86"/>
    </row>
    <row r="648" spans="2:26" s="85" customFormat="1" ht="15.95" hidden="1" customHeight="1" thickTop="1" thickBot="1" x14ac:dyDescent="0.3">
      <c r="B648" s="86"/>
      <c r="C648" s="219">
        <v>9900020468</v>
      </c>
      <c r="D648" s="125">
        <f t="shared" si="126"/>
        <v>20468</v>
      </c>
      <c r="E648" s="193" t="s">
        <v>240</v>
      </c>
      <c r="F648" s="193" t="s">
        <v>86</v>
      </c>
      <c r="G648" s="294">
        <v>75.2</v>
      </c>
      <c r="H648" s="285">
        <f t="shared" ca="1" si="124"/>
        <v>0</v>
      </c>
      <c r="I648" s="194">
        <f t="shared" ref="I648:I650" ca="1" si="147">SUM(J648:P648)</f>
        <v>0</v>
      </c>
      <c r="J648" s="69">
        <f>SUMIF(Data!$H$2:$H$10178,$C648,Data!$D$2:$D$10178)</f>
        <v>0</v>
      </c>
      <c r="K648" s="69">
        <f>SUMIF(Data!$H$2:$H$10178,$C648,Data!$J$2:$J$10178)</f>
        <v>0</v>
      </c>
      <c r="L648" s="69">
        <f>SUMIF(Data!$K$2:$K$10178,$C648,Data!$M$2:$M$10178)</f>
        <v>0</v>
      </c>
      <c r="M648" s="69">
        <f>SUMIF(Data!$N$2:$N$10178,$C648,Data!$P$2:$P$10178)</f>
        <v>0</v>
      </c>
      <c r="N648" s="69">
        <f ca="1">SUMIF(Data!$Q$2:$R$10178,$C648,Data!$S$2:$S$10178)</f>
        <v>0</v>
      </c>
      <c r="O648" s="69">
        <f ca="1">SUMIF(Data!$T$2:$U$10178,$C648,Data!$V$2:$V$10178)</f>
        <v>0</v>
      </c>
      <c r="P648" s="69">
        <f>SUMIF(Data!$W$2:$W$10178,$C648,Data!$Y$2:$Y$10178)</f>
        <v>0</v>
      </c>
      <c r="Q648" s="84"/>
      <c r="R648" s="82"/>
      <c r="S648" s="120"/>
      <c r="T648" s="76"/>
      <c r="U648" s="142"/>
      <c r="V648" s="73"/>
      <c r="W648" s="73"/>
      <c r="X648" s="73"/>
      <c r="Y648" s="74"/>
      <c r="Z648" s="86"/>
    </row>
    <row r="649" spans="2:26" s="85" customFormat="1" ht="15.95" hidden="1" customHeight="1" thickTop="1" x14ac:dyDescent="0.25">
      <c r="B649" s="86"/>
      <c r="C649" s="219">
        <v>9900029211</v>
      </c>
      <c r="D649" s="125">
        <f>C649-9900000000</f>
        <v>29211</v>
      </c>
      <c r="E649" t="s">
        <v>241</v>
      </c>
      <c r="F649" s="193" t="s">
        <v>86</v>
      </c>
      <c r="G649" s="294">
        <v>0.13</v>
      </c>
      <c r="H649" s="285">
        <f t="shared" ref="H649" ca="1" si="148">G649*I649</f>
        <v>0</v>
      </c>
      <c r="I649" s="194">
        <f t="shared" ca="1" si="147"/>
        <v>0</v>
      </c>
      <c r="J649" s="69">
        <f>SUMIF(Data!$H$2:$H$10178,$C649,Data!$D$2:$D$10178)</f>
        <v>0</v>
      </c>
      <c r="K649" s="69">
        <f>SUMIF(Data!$H$2:$H$10178,$C649,Data!$J$2:$J$10178)</f>
        <v>0</v>
      </c>
      <c r="L649" s="69">
        <f>SUMIF(Data!$K$2:$K$10178,$C649,Data!$M$2:$M$10178)</f>
        <v>0</v>
      </c>
      <c r="M649" s="69">
        <f>SUMIF(Data!$N$2:$N$10178,$C649,Data!$P$2:$P$10178)</f>
        <v>0</v>
      </c>
      <c r="N649" s="69">
        <f ca="1">SUMIF(Data!$Q$2:$R$10178,$C649,Data!$S$2:$S$10178)</f>
        <v>0</v>
      </c>
      <c r="O649" s="69">
        <f ca="1">SUMIF(Data!$T$2:$U$10178,$C649,Data!$V$2:$V$10178)</f>
        <v>0</v>
      </c>
      <c r="P649" s="69">
        <f>SUMIF(Data!$W$2:$W$10178,$C649,Data!$Y$2:$Y$10178)</f>
        <v>0</v>
      </c>
      <c r="Q649" s="84"/>
      <c r="R649" s="82"/>
      <c r="S649" s="82"/>
      <c r="T649" s="76"/>
      <c r="U649" s="76"/>
      <c r="V649" s="76"/>
      <c r="W649" s="76"/>
      <c r="X649" s="76"/>
      <c r="Y649" s="76"/>
      <c r="Z649" s="86"/>
    </row>
    <row r="650" spans="2:26" s="85" customFormat="1" ht="15.95" hidden="1" customHeight="1" x14ac:dyDescent="0.25">
      <c r="B650" s="86"/>
      <c r="C650" s="219">
        <v>9900030141</v>
      </c>
      <c r="D650" s="125">
        <f>C650-9900000000</f>
        <v>30141</v>
      </c>
      <c r="E650" t="s">
        <v>242</v>
      </c>
      <c r="F650" s="193" t="s">
        <v>86</v>
      </c>
      <c r="G650" s="294">
        <v>0</v>
      </c>
      <c r="H650" s="285">
        <v>0</v>
      </c>
      <c r="I650" s="194">
        <f t="shared" ca="1" si="147"/>
        <v>0</v>
      </c>
      <c r="J650" s="69">
        <f>SUMIF(Data!$H$2:$H$10178,$C650,Data!$D$2:$D$10178)</f>
        <v>0</v>
      </c>
      <c r="K650" s="69">
        <f>SUMIF(Data!$H$2:$H$10178,$C650,Data!$J$2:$J$10178)</f>
        <v>0</v>
      </c>
      <c r="L650" s="69">
        <f>SUMIF(Data!$K$2:$K$10178,$C650,Data!$M$2:$M$10178)</f>
        <v>0</v>
      </c>
      <c r="M650" s="69">
        <f>SUMIF(Data!$N$2:$N$10178,$C650,Data!$P$2:$P$10178)</f>
        <v>0</v>
      </c>
      <c r="N650" s="69">
        <f ca="1">SUMIF(Data!$Q$2:$R$10178,$C650,Data!$S$2:$S$10178)</f>
        <v>0</v>
      </c>
      <c r="O650" s="69">
        <f ca="1">SUMIF(Data!$T$2:$U$10178,$C650,Data!$V$2:$V$10178)</f>
        <v>0</v>
      </c>
      <c r="P650" s="69">
        <f>SUMIF(Data!$W$2:$W$10178,$C650,Data!$Y$2:$Y$10178)</f>
        <v>0</v>
      </c>
      <c r="Q650" s="84"/>
      <c r="W650" s="76"/>
      <c r="X650" s="76"/>
      <c r="Y650" s="76"/>
      <c r="Z650" s="86"/>
    </row>
    <row r="651" spans="2:26" s="85" customFormat="1" ht="15.95" hidden="1" customHeight="1" x14ac:dyDescent="0.25">
      <c r="B651" s="86"/>
      <c r="C651" s="87"/>
      <c r="D651" s="126"/>
      <c r="E651" s="86"/>
      <c r="F651" s="86"/>
      <c r="G651" s="286"/>
      <c r="H651" s="286"/>
      <c r="I651" s="86"/>
      <c r="J651" s="82"/>
      <c r="K651" s="84"/>
      <c r="L651" s="84"/>
      <c r="M651" s="84"/>
      <c r="N651" s="84"/>
      <c r="O651" s="84"/>
      <c r="P651" s="84"/>
      <c r="Q651" s="84"/>
      <c r="R651" s="82"/>
      <c r="S651" s="86"/>
      <c r="T651" s="86"/>
      <c r="U651" s="86"/>
      <c r="V651" s="86"/>
      <c r="W651" s="86"/>
      <c r="X651" s="86"/>
      <c r="Y651" s="86"/>
      <c r="Z651" s="86"/>
    </row>
    <row r="652" spans="2:26" s="85" customFormat="1" ht="21.75" customHeight="1" thickBot="1" x14ac:dyDescent="0.3">
      <c r="B652" s="82"/>
      <c r="C652" s="90"/>
      <c r="D652" s="127"/>
      <c r="E652" s="88"/>
      <c r="F652" s="88"/>
      <c r="G652" s="287"/>
      <c r="H652" s="287"/>
      <c r="I652" s="113"/>
      <c r="J652" s="189"/>
      <c r="R652" s="82"/>
      <c r="S652" s="88"/>
      <c r="T652" s="88"/>
      <c r="U652" s="88"/>
      <c r="V652" s="88"/>
      <c r="W652" s="88"/>
      <c r="X652" s="88"/>
      <c r="Y652" s="88"/>
      <c r="Z652" s="82"/>
    </row>
    <row r="653" spans="2:26" s="85" customFormat="1" ht="15" customHeight="1" thickTop="1" thickBot="1" x14ac:dyDescent="0.3">
      <c r="B653" s="82"/>
      <c r="C653" s="299"/>
      <c r="D653" s="298"/>
      <c r="E653" s="353" t="s">
        <v>243</v>
      </c>
      <c r="F653" s="302" t="s">
        <v>55</v>
      </c>
      <c r="G653" s="303"/>
      <c r="H653" s="303">
        <f ca="1">SUMIF(F16:H649,"WOOD",H16:H649)</f>
        <v>0</v>
      </c>
      <c r="I653" s="189"/>
      <c r="J653" s="189"/>
      <c r="R653" s="82"/>
      <c r="S653" s="82"/>
      <c r="T653" s="82"/>
      <c r="U653" s="82"/>
      <c r="V653" s="82"/>
      <c r="W653" s="82"/>
      <c r="X653" s="82"/>
      <c r="Y653" s="82"/>
      <c r="Z653" s="82"/>
    </row>
    <row r="654" spans="2:26" s="85" customFormat="1" ht="12.75" customHeight="1" thickTop="1" thickBot="1" x14ac:dyDescent="0.3">
      <c r="B654" s="82"/>
      <c r="C654" s="300"/>
      <c r="D654" s="298"/>
      <c r="E654" s="354"/>
      <c r="F654" s="302" t="s">
        <v>86</v>
      </c>
      <c r="G654" s="303"/>
      <c r="H654" s="303">
        <f ca="1">SUMIF(F16:H649,"PLASTIC",H16:H649)</f>
        <v>0</v>
      </c>
      <c r="I654" s="189"/>
      <c r="J654" s="189"/>
      <c r="R654" s="82"/>
      <c r="S654" s="82"/>
      <c r="T654" s="82"/>
      <c r="U654" s="82"/>
      <c r="V654" s="82"/>
      <c r="W654" s="82"/>
      <c r="X654" s="82"/>
      <c r="Y654" s="82"/>
      <c r="Z654" s="82"/>
    </row>
    <row r="655" spans="2:26" s="85" customFormat="1" ht="12.75" customHeight="1" thickTop="1" thickBot="1" x14ac:dyDescent="0.3">
      <c r="B655" s="82"/>
      <c r="C655" s="300"/>
      <c r="D655" s="298"/>
      <c r="E655" s="354"/>
      <c r="F655" s="302" t="s">
        <v>75</v>
      </c>
      <c r="G655" s="303"/>
      <c r="H655" s="303">
        <f ca="1">SUMIF(F16:H649,"SOLIDBOARD",H16:H649)</f>
        <v>0</v>
      </c>
      <c r="I655" s="189"/>
      <c r="J655" s="189"/>
      <c r="R655" s="82"/>
      <c r="S655" s="82"/>
      <c r="T655" s="82"/>
      <c r="U655" s="82"/>
      <c r="V655" s="82"/>
      <c r="W655" s="82"/>
      <c r="X655" s="82"/>
      <c r="Y655" s="82"/>
      <c r="Z655" s="82"/>
    </row>
    <row r="656" spans="2:26" s="85" customFormat="1" ht="13.5" customHeight="1" thickTop="1" thickBot="1" x14ac:dyDescent="0.3">
      <c r="B656" s="82"/>
      <c r="C656" s="300"/>
      <c r="D656" s="298"/>
      <c r="E656" s="354"/>
      <c r="F656" s="302" t="s">
        <v>101</v>
      </c>
      <c r="G656" s="303"/>
      <c r="H656" s="303">
        <f ca="1">SUMIF(F16:H649,"CARDBOARD",H16:H649)</f>
        <v>0</v>
      </c>
      <c r="I656" s="189"/>
      <c r="J656" s="189"/>
      <c r="R656" s="82"/>
      <c r="S656" s="82"/>
      <c r="T656" s="82"/>
      <c r="U656" s="82"/>
      <c r="V656" s="82"/>
      <c r="W656" s="82"/>
      <c r="X656" s="82"/>
      <c r="Y656" s="82"/>
      <c r="Z656" s="82"/>
    </row>
    <row r="657" spans="2:26" s="85" customFormat="1" ht="13.5" customHeight="1" thickTop="1" thickBot="1" x14ac:dyDescent="0.3">
      <c r="B657" s="82"/>
      <c r="C657" s="300"/>
      <c r="D657" s="298"/>
      <c r="E657" s="354"/>
      <c r="F657" s="302" t="s">
        <v>104</v>
      </c>
      <c r="G657" s="303"/>
      <c r="H657" s="303">
        <f ca="1">SUMIF(F16:H649,"METAL",H16:H649)</f>
        <v>0</v>
      </c>
      <c r="I657" s="189"/>
      <c r="J657" s="189"/>
      <c r="R657" s="82"/>
      <c r="S657" s="82"/>
      <c r="T657" s="82"/>
      <c r="U657" s="82"/>
      <c r="V657" s="82"/>
      <c r="W657" s="82"/>
      <c r="X657" s="82"/>
      <c r="Y657" s="82"/>
      <c r="Z657" s="82"/>
    </row>
    <row r="658" spans="2:26" s="85" customFormat="1" ht="13.5" customHeight="1" thickTop="1" thickBot="1" x14ac:dyDescent="0.3">
      <c r="B658" s="82"/>
      <c r="C658" s="300"/>
      <c r="D658" s="298"/>
      <c r="E658" s="354"/>
      <c r="F658" s="302" t="s">
        <v>191</v>
      </c>
      <c r="G658" s="303"/>
      <c r="H658" s="303">
        <f ca="1">SUMIF(F16:H649,"RUBBER",H16:H649)</f>
        <v>0</v>
      </c>
      <c r="I658" s="189"/>
      <c r="J658" s="189"/>
      <c r="R658" s="82"/>
      <c r="S658" s="82"/>
      <c r="T658" s="82"/>
      <c r="U658" s="82"/>
      <c r="V658" s="82"/>
      <c r="W658" s="82"/>
      <c r="X658" s="82"/>
      <c r="Y658" s="82"/>
      <c r="Z658" s="82"/>
    </row>
    <row r="659" spans="2:26" s="85" customFormat="1" ht="13.5" customHeight="1" thickTop="1" thickBot="1" x14ac:dyDescent="0.3">
      <c r="B659" s="82"/>
      <c r="C659" s="301"/>
      <c r="D659" s="298"/>
      <c r="E659" s="355"/>
      <c r="F659" s="304" t="s">
        <v>244</v>
      </c>
      <c r="G659" s="305"/>
      <c r="H659" s="305">
        <f ca="1">SUBTOTAL(9,H653:H658)</f>
        <v>0</v>
      </c>
      <c r="I659" s="189"/>
      <c r="J659" s="189"/>
      <c r="R659" s="82"/>
      <c r="S659" s="82"/>
      <c r="T659" s="82"/>
      <c r="U659" s="82"/>
      <c r="V659" s="82"/>
      <c r="W659" s="82"/>
      <c r="X659" s="82"/>
      <c r="Y659" s="82"/>
      <c r="Z659" s="82"/>
    </row>
    <row r="660" spans="2:26" s="85" customFormat="1" ht="13.5" customHeight="1" x14ac:dyDescent="0.25">
      <c r="B660" s="82"/>
      <c r="C660" s="297"/>
      <c r="D660" s="298"/>
      <c r="E660" s="82"/>
      <c r="F660" s="82"/>
      <c r="G660" s="295"/>
      <c r="H660" s="295"/>
      <c r="I660" s="189"/>
      <c r="J660" s="189"/>
      <c r="R660" s="82"/>
      <c r="S660" s="82"/>
      <c r="T660" s="82"/>
      <c r="U660" s="82"/>
      <c r="V660" s="82"/>
      <c r="W660" s="82"/>
      <c r="X660" s="82"/>
      <c r="Y660" s="82"/>
      <c r="Z660" s="82"/>
    </row>
    <row r="661" spans="2:26" s="85" customFormat="1" ht="15.95" customHeight="1" x14ac:dyDescent="0.25">
      <c r="B661" s="82"/>
      <c r="C661" s="377" t="s">
        <v>245</v>
      </c>
      <c r="D661" s="378"/>
      <c r="E661" s="378"/>
      <c r="F661" s="378"/>
      <c r="G661" s="378"/>
      <c r="H661" s="378"/>
      <c r="I661" s="378"/>
      <c r="J661" s="263"/>
      <c r="R661" s="379"/>
      <c r="S661" s="380"/>
      <c r="T661" s="380"/>
      <c r="U661" s="380"/>
      <c r="V661" s="380"/>
      <c r="W661" s="380"/>
      <c r="X661" s="380"/>
      <c r="Y661" s="381"/>
      <c r="Z661" s="82"/>
    </row>
    <row r="662" spans="2:26" s="85" customFormat="1" ht="15.95" customHeight="1" x14ac:dyDescent="0.25">
      <c r="B662" s="82"/>
      <c r="C662" s="364"/>
      <c r="D662" s="365"/>
      <c r="E662" s="365"/>
      <c r="F662" s="365"/>
      <c r="G662" s="365"/>
      <c r="H662" s="365"/>
      <c r="I662" s="365"/>
      <c r="J662" s="365"/>
      <c r="K662" s="93"/>
      <c r="L662" s="128"/>
      <c r="M662" s="94"/>
      <c r="N662" s="114"/>
      <c r="O662" s="93"/>
      <c r="P662" s="128"/>
      <c r="Q662" s="94"/>
      <c r="R662" s="370"/>
      <c r="S662" s="371"/>
      <c r="T662" s="371"/>
      <c r="U662" s="371"/>
      <c r="V662" s="371"/>
      <c r="W662" s="371"/>
      <c r="X662" s="371"/>
      <c r="Y662" s="372"/>
      <c r="Z662" s="82"/>
    </row>
    <row r="663" spans="2:26" s="85" customFormat="1" ht="15.95" customHeight="1" x14ac:dyDescent="0.25">
      <c r="B663" s="82"/>
      <c r="C663" s="366"/>
      <c r="D663" s="367"/>
      <c r="E663" s="367"/>
      <c r="F663" s="367"/>
      <c r="G663" s="367"/>
      <c r="H663" s="367"/>
      <c r="I663" s="367"/>
      <c r="J663" s="367"/>
      <c r="R663" s="373"/>
      <c r="S663" s="373"/>
      <c r="T663" s="373"/>
      <c r="U663" s="373"/>
      <c r="V663" s="373"/>
      <c r="W663" s="373"/>
      <c r="X663" s="373"/>
      <c r="Y663" s="374"/>
      <c r="Z663" s="82"/>
    </row>
    <row r="664" spans="2:26" s="85" customFormat="1" ht="15.95" customHeight="1" x14ac:dyDescent="0.25">
      <c r="B664" s="82"/>
      <c r="C664" s="366"/>
      <c r="D664" s="367"/>
      <c r="E664" s="367"/>
      <c r="F664" s="367"/>
      <c r="G664" s="367"/>
      <c r="H664" s="367"/>
      <c r="I664" s="367"/>
      <c r="J664" s="367"/>
      <c r="R664" s="373"/>
      <c r="S664" s="373"/>
      <c r="T664" s="373"/>
      <c r="U664" s="373"/>
      <c r="V664" s="373"/>
      <c r="W664" s="373"/>
      <c r="X664" s="373"/>
      <c r="Y664" s="374"/>
      <c r="Z664" s="82"/>
    </row>
    <row r="665" spans="2:26" s="85" customFormat="1" ht="15.95" customHeight="1" x14ac:dyDescent="0.25">
      <c r="B665" s="82"/>
      <c r="C665" s="366"/>
      <c r="D665" s="367"/>
      <c r="E665" s="367"/>
      <c r="F665" s="367"/>
      <c r="G665" s="367"/>
      <c r="H665" s="367"/>
      <c r="I665" s="367"/>
      <c r="J665" s="367"/>
      <c r="R665" s="373"/>
      <c r="S665" s="373"/>
      <c r="T665" s="373"/>
      <c r="U665" s="373"/>
      <c r="V665" s="373"/>
      <c r="W665" s="373"/>
      <c r="X665" s="373"/>
      <c r="Y665" s="374"/>
      <c r="Z665" s="82"/>
    </row>
    <row r="666" spans="2:26" s="85" customFormat="1" ht="15.95" customHeight="1" x14ac:dyDescent="0.25">
      <c r="B666" s="82"/>
      <c r="C666" s="368"/>
      <c r="D666" s="369"/>
      <c r="E666" s="369"/>
      <c r="F666" s="369"/>
      <c r="G666" s="369"/>
      <c r="H666" s="369"/>
      <c r="I666" s="369"/>
      <c r="J666" s="369"/>
      <c r="R666" s="375"/>
      <c r="S666" s="375"/>
      <c r="T666" s="375"/>
      <c r="U666" s="375"/>
      <c r="V666" s="375"/>
      <c r="W666" s="375"/>
      <c r="X666" s="375"/>
      <c r="Y666" s="376"/>
      <c r="Z666" s="82"/>
    </row>
    <row r="667" spans="2:26" s="85" customFormat="1" ht="15.95" customHeight="1" x14ac:dyDescent="0.25">
      <c r="B667" s="82"/>
      <c r="C667" s="143" t="str">
        <f>'INPUT '!D123</f>
        <v>VGLS INSPECTION dept. VERSION 71 updated 05/08/2026  (BY: Ian Shortley)</v>
      </c>
      <c r="D667" s="144"/>
      <c r="E667" s="145"/>
      <c r="F667" s="145"/>
      <c r="G667" s="288"/>
      <c r="H667" s="288"/>
      <c r="I667" s="146"/>
      <c r="J667" s="146"/>
      <c r="R667" s="145"/>
      <c r="S667" s="145"/>
      <c r="T667" s="145"/>
      <c r="U667" s="145"/>
      <c r="V667" s="145"/>
      <c r="W667" s="145"/>
      <c r="X667" s="145"/>
      <c r="Y667" s="145"/>
      <c r="Z667" s="82"/>
    </row>
    <row r="668" spans="2:26" s="85" customFormat="1" ht="15.95" customHeight="1" x14ac:dyDescent="0.25">
      <c r="B668" s="82"/>
      <c r="C668" s="91"/>
      <c r="D668" s="129"/>
      <c r="E668" s="92"/>
      <c r="F668" s="92"/>
      <c r="G668" s="289"/>
      <c r="H668" s="289"/>
      <c r="I668" s="115"/>
      <c r="J668" s="189"/>
      <c r="R668" s="82"/>
      <c r="S668" s="92"/>
      <c r="T668" s="92"/>
      <c r="U668" s="92"/>
      <c r="V668" s="92"/>
      <c r="W668" s="92"/>
      <c r="X668" s="92"/>
      <c r="Y668" s="92"/>
      <c r="Z668" s="82"/>
    </row>
    <row r="669" spans="2:26" s="85" customFormat="1" ht="15.95" customHeight="1" x14ac:dyDescent="0.25">
      <c r="C669" s="89"/>
      <c r="D669" s="130"/>
      <c r="G669" s="290"/>
      <c r="H669" s="290"/>
      <c r="I669" s="116"/>
      <c r="J669" s="116"/>
    </row>
  </sheetData>
  <autoFilter ref="C14:S651" xr:uid="{00000000-0009-0000-0000-000002000000}">
    <filterColumn colId="6">
      <customFilters>
        <customFilter operator="greaterThanOrEqual" val="1"/>
      </customFilters>
    </filterColumn>
  </autoFilter>
  <mergeCells count="20">
    <mergeCell ref="V8:W8"/>
    <mergeCell ref="V7:W7"/>
    <mergeCell ref="C662:J666"/>
    <mergeCell ref="R662:Y666"/>
    <mergeCell ref="X7:Y7"/>
    <mergeCell ref="X8:Y8"/>
    <mergeCell ref="U13:Y13"/>
    <mergeCell ref="C661:I661"/>
    <mergeCell ref="R661:Y661"/>
    <mergeCell ref="S7:U7"/>
    <mergeCell ref="S8:U8"/>
    <mergeCell ref="L10:N10"/>
    <mergeCell ref="O10:P10"/>
    <mergeCell ref="L11:N11"/>
    <mergeCell ref="O11:P11"/>
    <mergeCell ref="E653:E659"/>
    <mergeCell ref="S10:W10"/>
    <mergeCell ref="X10:Y10"/>
    <mergeCell ref="X11:Y11"/>
    <mergeCell ref="S11:W11"/>
  </mergeCells>
  <dataValidations count="2">
    <dataValidation type="whole" allowBlank="1" showInputMessage="1" showErrorMessage="1" error="These contents of these cells are results from a LOOKUP. please do not enter info . " sqref="I16:I650" xr:uid="{00000000-0002-0000-0200-000000000000}">
      <formula1>9999999999</formula1>
      <formula2>9999999999999990</formula2>
    </dataValidation>
    <dataValidation allowBlank="1" showInputMessage="1" showErrorMessage="1" error="These contents of these cells are results from a LOOKUP. please do not enter info . " sqref="C16:H650" xr:uid="{00000000-0002-0000-0200-000001000000}"/>
  </dataValidations>
  <pageMargins left="0.23622047244094491" right="0.23622047244094491" top="0.19685039370078741" bottom="0.74803149606299213" header="0.31496062992125984" footer="0.31496062992125984"/>
  <pageSetup paperSize="9" scale="74" orientation="landscape" r:id="rId1"/>
  <headerFooter>
    <oddFooter>&amp;LVGLS Packaging Gothenburg&amp;C&amp;F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FFC000"/>
  </sheetPr>
  <dimension ref="A1:Z838"/>
  <sheetViews>
    <sheetView zoomScale="87" zoomScaleNormal="87" workbookViewId="0">
      <pane ySplit="1" topLeftCell="A83" activePane="bottomLeft" state="frozen"/>
      <selection activeCell="E18" sqref="E18"/>
      <selection pane="bottomLeft" activeCell="H108" sqref="H108"/>
    </sheetView>
  </sheetViews>
  <sheetFormatPr defaultColWidth="9.140625" defaultRowHeight="15" x14ac:dyDescent="0.25"/>
  <cols>
    <col min="1" max="1" width="12.85546875" style="1" customWidth="1"/>
    <col min="2" max="2" width="13.85546875" style="21" customWidth="1"/>
    <col min="3" max="4" width="13.85546875" style="30" customWidth="1"/>
    <col min="5" max="5" width="37.42578125" style="1" customWidth="1"/>
    <col min="6" max="6" width="7.7109375" style="2" customWidth="1"/>
    <col min="7" max="7" width="13.7109375" style="314" customWidth="1"/>
    <col min="8" max="8" width="15.5703125" customWidth="1"/>
    <col min="9" max="9" width="12.5703125" style="26" bestFit="1" customWidth="1"/>
    <col min="10" max="10" width="6.7109375" style="226" customWidth="1"/>
    <col min="11" max="11" width="15" style="15" customWidth="1"/>
    <col min="12" max="12" width="13" style="11" customWidth="1"/>
    <col min="13" max="13" width="6.5703125" style="2" customWidth="1"/>
    <col min="14" max="14" width="15.7109375" style="16" customWidth="1"/>
    <col min="15" max="15" width="8" style="9" customWidth="1"/>
    <col min="16" max="16" width="6.5703125" style="2" customWidth="1"/>
    <col min="17" max="17" width="15.140625" style="16" customWidth="1"/>
    <col min="18" max="18" width="8" style="9" customWidth="1"/>
    <col min="19" max="19" width="9.28515625" style="2" customWidth="1"/>
    <col min="20" max="20" width="13.7109375" style="16" bestFit="1" customWidth="1"/>
    <col min="21" max="21" width="8.5703125" style="9" customWidth="1"/>
    <col min="22" max="22" width="7.7109375" style="2" customWidth="1"/>
    <col min="23" max="23" width="15.5703125" style="16" bestFit="1" customWidth="1"/>
    <col min="24" max="24" width="7.28515625" style="9" customWidth="1"/>
    <col min="25" max="25" width="7.7109375" style="1" customWidth="1"/>
    <col min="26" max="26" width="7.7109375" style="27" customWidth="1"/>
    <col min="27" max="16384" width="9.140625" style="1"/>
  </cols>
  <sheetData>
    <row r="1" spans="1:26" s="20" customFormat="1" ht="30.75" customHeight="1" x14ac:dyDescent="0.25">
      <c r="A1" s="18" t="s">
        <v>246</v>
      </c>
      <c r="B1" s="245" t="s">
        <v>247</v>
      </c>
      <c r="C1" s="246" t="s">
        <v>248</v>
      </c>
      <c r="D1" s="246" t="s">
        <v>249</v>
      </c>
      <c r="E1" s="19" t="s">
        <v>250</v>
      </c>
      <c r="F1" s="247" t="s">
        <v>251</v>
      </c>
      <c r="G1" s="313" t="s">
        <v>252</v>
      </c>
      <c r="H1" s="23" t="s">
        <v>253</v>
      </c>
      <c r="I1" s="248" t="s">
        <v>254</v>
      </c>
      <c r="J1" s="249" t="s">
        <v>255</v>
      </c>
      <c r="K1" s="24" t="s">
        <v>256</v>
      </c>
      <c r="L1" s="250" t="s">
        <v>257</v>
      </c>
      <c r="M1" s="251" t="s">
        <v>258</v>
      </c>
      <c r="N1" s="25" t="s">
        <v>259</v>
      </c>
      <c r="O1" s="250" t="s">
        <v>260</v>
      </c>
      <c r="P1" s="251" t="s">
        <v>261</v>
      </c>
      <c r="Q1" s="25" t="s">
        <v>262</v>
      </c>
      <c r="R1" s="250" t="s">
        <v>263</v>
      </c>
      <c r="S1" s="251" t="s">
        <v>264</v>
      </c>
      <c r="T1" s="25" t="s">
        <v>265</v>
      </c>
      <c r="U1" s="250" t="s">
        <v>266</v>
      </c>
      <c r="V1" s="251" t="s">
        <v>267</v>
      </c>
      <c r="W1" s="25" t="s">
        <v>268</v>
      </c>
      <c r="X1" s="252" t="s">
        <v>269</v>
      </c>
      <c r="Y1" s="253" t="s">
        <v>270</v>
      </c>
    </row>
    <row r="2" spans="1:26" s="20" customFormat="1" ht="12.75" customHeight="1" x14ac:dyDescent="0.25">
      <c r="A2" s="3">
        <v>9900010000</v>
      </c>
      <c r="B2" s="212">
        <f>Data!$A2-9900010000</f>
        <v>0</v>
      </c>
      <c r="C2" s="100">
        <f>IF(EXACT($B2,LOOKUP($B2,'INPUT '!$D$16:$D$116)),LOOKUP($B2,'INPUT '!$D$16:$D$116,'INPUT '!$E$16:$E$116),"0")</f>
        <v>0</v>
      </c>
      <c r="D2" s="100">
        <f>IF(EXACT($B2,LOOKUP($B2,'INPUT '!$D$16:$D$116)),LOOKUP($B2,'INPUT '!$D$16:$D$116,'INPUT '!$F$16:$F$116),"0")</f>
        <v>0</v>
      </c>
      <c r="E2" s="1" t="s">
        <v>271</v>
      </c>
      <c r="F2" s="2"/>
      <c r="G2" s="314"/>
      <c r="H2" s="228">
        <v>9900000000</v>
      </c>
      <c r="I2" s="101">
        <v>1</v>
      </c>
      <c r="J2" s="221">
        <f t="shared" ref="J2:J79" si="0">I2*C2</f>
        <v>0</v>
      </c>
      <c r="K2" s="229"/>
      <c r="L2" s="102"/>
      <c r="M2" s="103">
        <f t="shared" ref="M2:M79" si="1">L2*C2</f>
        <v>0</v>
      </c>
      <c r="N2" s="229"/>
      <c r="O2" s="102"/>
      <c r="P2" s="103">
        <f t="shared" ref="P2:P79" si="2">O2*C2</f>
        <v>0</v>
      </c>
      <c r="Q2" s="229"/>
      <c r="R2" s="102"/>
      <c r="S2" s="103">
        <f t="shared" ref="S2:S65" si="3">R2*C2</f>
        <v>0</v>
      </c>
      <c r="T2" s="229"/>
      <c r="U2" s="102"/>
      <c r="V2" s="103">
        <f t="shared" ref="V2:V79" si="4">U2*C2</f>
        <v>0</v>
      </c>
      <c r="W2" s="229"/>
      <c r="X2" s="101"/>
      <c r="Y2" s="104">
        <f t="shared" ref="Y2:Y79" si="5">X2*C2</f>
        <v>0</v>
      </c>
    </row>
    <row r="3" spans="1:26" x14ac:dyDescent="0.25">
      <c r="A3" s="3">
        <v>9900010001</v>
      </c>
      <c r="B3" s="212">
        <f>Data!$A3-9900010000</f>
        <v>1</v>
      </c>
      <c r="C3" s="100" t="str">
        <f>IF(EXACT($B3,LOOKUP($B3,'INPUT '!$D$16:$D$116)),LOOKUP($B3,'INPUT '!$D$16:$D$116,'INPUT '!$E$16:$E$116),"0")</f>
        <v>0</v>
      </c>
      <c r="D3" s="100" t="str">
        <f>IF(EXACT($B3,LOOKUP($B3,'INPUT '!$D$16:$D$116)),LOOKUP($B3,'INPUT '!$D$16:$D$116,'INPUT '!$F$16:$F$116),"0")</f>
        <v>0</v>
      </c>
      <c r="E3" s="1" t="s">
        <v>272</v>
      </c>
      <c r="F3" s="2" t="s">
        <v>273</v>
      </c>
      <c r="G3" s="315"/>
      <c r="H3" s="26">
        <v>9900000001</v>
      </c>
      <c r="I3" s="4"/>
      <c r="J3" s="222">
        <f t="shared" si="0"/>
        <v>0</v>
      </c>
      <c r="K3" s="11"/>
      <c r="L3" s="2"/>
      <c r="M3" s="16">
        <f t="shared" si="1"/>
        <v>0</v>
      </c>
      <c r="N3" s="9">
        <v>9900000001</v>
      </c>
      <c r="O3" s="2">
        <v>10</v>
      </c>
      <c r="P3" s="16">
        <f t="shared" si="2"/>
        <v>0</v>
      </c>
      <c r="Q3" s="9"/>
      <c r="R3" s="2"/>
      <c r="S3" s="103">
        <f t="shared" si="3"/>
        <v>0</v>
      </c>
      <c r="T3" s="9"/>
      <c r="U3" s="2"/>
      <c r="V3" s="16">
        <f t="shared" si="4"/>
        <v>0</v>
      </c>
      <c r="W3" s="9"/>
      <c r="X3" s="1"/>
      <c r="Y3" s="27">
        <f t="shared" si="5"/>
        <v>0</v>
      </c>
      <c r="Z3" s="1"/>
    </row>
    <row r="4" spans="1:26" x14ac:dyDescent="0.25">
      <c r="A4" s="3">
        <v>9900010002</v>
      </c>
      <c r="B4" s="212">
        <f>Data!$A4-9900010000</f>
        <v>2</v>
      </c>
      <c r="C4" s="100" t="str">
        <f>IF(EXACT($B4,LOOKUP($B4,'INPUT '!$D$16:$D$116)),LOOKUP($B4,'INPUT '!$D$16:$D$116,'INPUT '!$E$16:$E$116),"0")</f>
        <v>0</v>
      </c>
      <c r="D4" s="100" t="str">
        <f>IF(EXACT($B4,LOOKUP($B4,'INPUT '!$D$16:$D$116)),LOOKUP($B4,'INPUT '!$D$16:$D$116,'INPUT '!$F$16:$F$116),"0")</f>
        <v>0</v>
      </c>
      <c r="E4" s="1" t="s">
        <v>274</v>
      </c>
      <c r="F4" s="2" t="s">
        <v>275</v>
      </c>
      <c r="G4" s="315"/>
      <c r="H4" s="26">
        <v>9900000002</v>
      </c>
      <c r="I4" s="4"/>
      <c r="J4" s="222">
        <f t="shared" si="0"/>
        <v>0</v>
      </c>
      <c r="K4" s="11"/>
      <c r="L4" s="2"/>
      <c r="M4" s="16">
        <f t="shared" si="1"/>
        <v>0</v>
      </c>
      <c r="N4" s="9">
        <v>9900000002</v>
      </c>
      <c r="O4" s="2">
        <v>20</v>
      </c>
      <c r="P4" s="16">
        <f t="shared" si="2"/>
        <v>0</v>
      </c>
      <c r="Q4" s="9"/>
      <c r="R4" s="2"/>
      <c r="S4" s="103">
        <f t="shared" si="3"/>
        <v>0</v>
      </c>
      <c r="T4" s="9"/>
      <c r="U4" s="2"/>
      <c r="V4" s="16">
        <f t="shared" si="4"/>
        <v>0</v>
      </c>
      <c r="W4" s="9"/>
      <c r="X4" s="1"/>
      <c r="Y4" s="27">
        <f t="shared" si="5"/>
        <v>0</v>
      </c>
      <c r="Z4" s="1"/>
    </row>
    <row r="5" spans="1:26" x14ac:dyDescent="0.25">
      <c r="A5" s="3">
        <v>9900010005</v>
      </c>
      <c r="B5" s="212">
        <f>Data!$A5-9900010000</f>
        <v>5</v>
      </c>
      <c r="C5" s="100" t="str">
        <f>IF(EXACT($B5,LOOKUP($B5,'INPUT '!$D$16:$D$116)),LOOKUP($B5,'INPUT '!$D$16:$D$116,'INPUT '!$E$16:$E$116),"0")</f>
        <v>0</v>
      </c>
      <c r="D5" s="100" t="str">
        <f>IF(EXACT($B5,LOOKUP($B5,'INPUT '!$D$16:$D$116)),LOOKUP($B5,'INPUT '!$D$16:$D$116,'INPUT '!$F$16:$F$116),"0")</f>
        <v>0</v>
      </c>
      <c r="E5" s="1" t="s">
        <v>276</v>
      </c>
      <c r="F5" s="2" t="s">
        <v>277</v>
      </c>
      <c r="G5" s="315"/>
      <c r="H5" s="26">
        <v>9900000005</v>
      </c>
      <c r="I5" s="4"/>
      <c r="J5" s="222">
        <f t="shared" si="0"/>
        <v>0</v>
      </c>
      <c r="K5" s="11"/>
      <c r="L5" s="2"/>
      <c r="M5" s="16">
        <f t="shared" si="1"/>
        <v>0</v>
      </c>
      <c r="N5" s="9">
        <v>9900000005</v>
      </c>
      <c r="O5" s="2">
        <v>1</v>
      </c>
      <c r="P5" s="16">
        <f t="shared" si="2"/>
        <v>0</v>
      </c>
      <c r="Q5" s="9"/>
      <c r="R5" s="2"/>
      <c r="S5" s="103">
        <f t="shared" si="3"/>
        <v>0</v>
      </c>
      <c r="T5" s="9"/>
      <c r="U5" s="2"/>
      <c r="V5" s="16">
        <f t="shared" si="4"/>
        <v>0</v>
      </c>
      <c r="W5" s="9"/>
      <c r="X5" s="1"/>
      <c r="Y5" s="27">
        <f t="shared" si="5"/>
        <v>0</v>
      </c>
      <c r="Z5" s="1"/>
    </row>
    <row r="6" spans="1:26" x14ac:dyDescent="0.25">
      <c r="A6" s="3">
        <v>9900010006</v>
      </c>
      <c r="B6" s="212">
        <f>Data!$A6-9900010000</f>
        <v>6</v>
      </c>
      <c r="C6" s="100" t="str">
        <f>IF(EXACT($B6,LOOKUP($B6,'INPUT '!$D$16:$D$116)),LOOKUP($B6,'INPUT '!$D$16:$D$116,'INPUT '!$E$16:$E$116),"0")</f>
        <v>0</v>
      </c>
      <c r="D6" s="100" t="str">
        <f>IF(EXACT($B6,LOOKUP($B6,'INPUT '!$D$16:$D$116)),LOOKUP($B6,'INPUT '!$D$16:$D$116,'INPUT '!$F$16:$F$116),"0")</f>
        <v>0</v>
      </c>
      <c r="E6" s="1" t="s">
        <v>278</v>
      </c>
      <c r="F6" s="2" t="s">
        <v>279</v>
      </c>
      <c r="G6" s="315"/>
      <c r="H6" s="26">
        <v>9900000006</v>
      </c>
      <c r="I6" s="4"/>
      <c r="J6" s="222">
        <f t="shared" si="0"/>
        <v>0</v>
      </c>
      <c r="K6" s="11"/>
      <c r="L6" s="2"/>
      <c r="M6" s="16">
        <f t="shared" si="1"/>
        <v>0</v>
      </c>
      <c r="N6" s="9">
        <v>9900000006</v>
      </c>
      <c r="O6" s="2">
        <v>10</v>
      </c>
      <c r="P6" s="16">
        <f t="shared" si="2"/>
        <v>0</v>
      </c>
      <c r="Q6" s="9"/>
      <c r="R6" s="2"/>
      <c r="S6" s="103">
        <f t="shared" si="3"/>
        <v>0</v>
      </c>
      <c r="T6" s="9"/>
      <c r="U6" s="2"/>
      <c r="V6" s="16">
        <f t="shared" si="4"/>
        <v>0</v>
      </c>
      <c r="W6" s="9"/>
      <c r="X6" s="1"/>
      <c r="Y6" s="27">
        <f t="shared" si="5"/>
        <v>0</v>
      </c>
      <c r="Z6" s="1"/>
    </row>
    <row r="7" spans="1:26" x14ac:dyDescent="0.25">
      <c r="A7" s="3">
        <v>9900010009</v>
      </c>
      <c r="B7" s="212">
        <f>Data!$A7-9900010000</f>
        <v>9</v>
      </c>
      <c r="C7" s="100" t="str">
        <f>IF(EXACT($B7,LOOKUP($B7,'INPUT '!$D$16:$D$116)),LOOKUP($B7,'INPUT '!$D$16:$D$116,'INPUT '!$E$16:$E$116),"0")</f>
        <v>0</v>
      </c>
      <c r="D7" s="100" t="str">
        <f>IF(EXACT($B7,LOOKUP($B7,'INPUT '!$D$16:$D$116)),LOOKUP($B7,'INPUT '!$D$16:$D$116,'INPUT '!$F$16:$F$116),"0")</f>
        <v>0</v>
      </c>
      <c r="E7" s="1" t="s">
        <v>280</v>
      </c>
      <c r="F7" s="2" t="s">
        <v>281</v>
      </c>
      <c r="G7" s="315"/>
      <c r="H7" s="26">
        <v>9900000009</v>
      </c>
      <c r="I7" s="4"/>
      <c r="J7" s="222">
        <f t="shared" si="0"/>
        <v>0</v>
      </c>
      <c r="K7" s="11"/>
      <c r="L7" s="2"/>
      <c r="M7" s="16">
        <f t="shared" si="1"/>
        <v>0</v>
      </c>
      <c r="N7" s="9">
        <v>9900000009</v>
      </c>
      <c r="O7" s="2">
        <v>10</v>
      </c>
      <c r="P7" s="16">
        <f t="shared" si="2"/>
        <v>0</v>
      </c>
      <c r="Q7" s="9"/>
      <c r="R7" s="2"/>
      <c r="S7" s="103">
        <f t="shared" si="3"/>
        <v>0</v>
      </c>
      <c r="T7" s="9"/>
      <c r="U7" s="2"/>
      <c r="V7" s="16">
        <f t="shared" si="4"/>
        <v>0</v>
      </c>
      <c r="W7" s="9"/>
      <c r="X7" s="1"/>
      <c r="Y7" s="27">
        <f t="shared" si="5"/>
        <v>0</v>
      </c>
      <c r="Z7" s="1"/>
    </row>
    <row r="8" spans="1:26" x14ac:dyDescent="0.25">
      <c r="A8" s="3">
        <v>9900010021</v>
      </c>
      <c r="B8" s="212">
        <f>Data!$A8-9900010000</f>
        <v>21</v>
      </c>
      <c r="C8" s="100" t="str">
        <f>IF(EXACT($B8,LOOKUP($B8,'INPUT '!$D$16:$D$116)),LOOKUP($B8,'INPUT '!$D$16:$D$116,'INPUT '!$E$16:$E$116),"0")</f>
        <v>0</v>
      </c>
      <c r="D8" s="100" t="str">
        <f>IF(EXACT($B8,LOOKUP($B8,'INPUT '!$D$16:$D$116)),LOOKUP($B8,'INPUT '!$D$16:$D$116,'INPUT '!$F$16:$F$116),"0")</f>
        <v>0</v>
      </c>
      <c r="E8" s="1" t="s">
        <v>282</v>
      </c>
      <c r="F8" s="2" t="s">
        <v>273</v>
      </c>
      <c r="G8" s="315"/>
      <c r="H8" s="26">
        <v>9900000021</v>
      </c>
      <c r="I8" s="4"/>
      <c r="J8" s="222">
        <f t="shared" si="0"/>
        <v>0</v>
      </c>
      <c r="K8" s="11"/>
      <c r="L8" s="2"/>
      <c r="M8" s="16">
        <f t="shared" si="1"/>
        <v>0</v>
      </c>
      <c r="N8" s="9">
        <v>9900000001</v>
      </c>
      <c r="O8" s="2">
        <v>2</v>
      </c>
      <c r="P8" s="16">
        <f t="shared" si="2"/>
        <v>0</v>
      </c>
      <c r="Q8" s="9">
        <v>9900000021</v>
      </c>
      <c r="R8" s="2">
        <v>50</v>
      </c>
      <c r="S8" s="103">
        <f t="shared" si="3"/>
        <v>0</v>
      </c>
      <c r="T8" s="9"/>
      <c r="U8" s="2"/>
      <c r="V8" s="16">
        <f t="shared" si="4"/>
        <v>0</v>
      </c>
      <c r="W8" s="9"/>
      <c r="X8" s="1"/>
      <c r="Y8" s="27">
        <f t="shared" si="5"/>
        <v>0</v>
      </c>
      <c r="Z8" s="1"/>
    </row>
    <row r="9" spans="1:26" x14ac:dyDescent="0.25">
      <c r="A9" s="3">
        <v>9900010022</v>
      </c>
      <c r="B9" s="212">
        <f>Data!$A9-9900010000</f>
        <v>22</v>
      </c>
      <c r="C9" s="100" t="str">
        <f>IF(EXACT($B9,LOOKUP($B9,'INPUT '!$D$16:$D$116)),LOOKUP($B9,'INPUT '!$D$16:$D$116,'INPUT '!$E$16:$E$116),"0")</f>
        <v>0</v>
      </c>
      <c r="D9" s="100" t="str">
        <f>IF(EXACT($B9,LOOKUP($B9,'INPUT '!$D$16:$D$116)),LOOKUP($B9,'INPUT '!$D$16:$D$116,'INPUT '!$F$16:$F$116),"0")</f>
        <v>0</v>
      </c>
      <c r="E9" s="1" t="s">
        <v>283</v>
      </c>
      <c r="F9" s="2" t="s">
        <v>275</v>
      </c>
      <c r="G9" s="315"/>
      <c r="H9" s="26">
        <v>9900000022</v>
      </c>
      <c r="I9" s="4"/>
      <c r="J9" s="222">
        <f t="shared" si="0"/>
        <v>0</v>
      </c>
      <c r="K9" s="11"/>
      <c r="L9" s="2"/>
      <c r="M9" s="16">
        <f t="shared" si="1"/>
        <v>0</v>
      </c>
      <c r="N9" s="9">
        <v>9900000002</v>
      </c>
      <c r="O9" s="2">
        <v>2</v>
      </c>
      <c r="P9" s="16">
        <f t="shared" si="2"/>
        <v>0</v>
      </c>
      <c r="Q9" s="9">
        <v>9900000022</v>
      </c>
      <c r="R9" s="2">
        <v>50</v>
      </c>
      <c r="S9" s="103">
        <f t="shared" si="3"/>
        <v>0</v>
      </c>
      <c r="T9" s="9"/>
      <c r="U9" s="2"/>
      <c r="V9" s="16">
        <f t="shared" si="4"/>
        <v>0</v>
      </c>
      <c r="W9" s="9"/>
      <c r="X9" s="1"/>
      <c r="Y9" s="27">
        <f t="shared" si="5"/>
        <v>0</v>
      </c>
      <c r="Z9" s="1"/>
    </row>
    <row r="10" spans="1:26" x14ac:dyDescent="0.25">
      <c r="A10" s="3">
        <v>9900010025</v>
      </c>
      <c r="B10" s="212">
        <f>Data!$A10-9900010000</f>
        <v>25</v>
      </c>
      <c r="C10" s="100" t="str">
        <f>IF(EXACT($B10,LOOKUP($B10,'INPUT '!$D$16:$D$116)),LOOKUP($B10,'INPUT '!$D$16:$D$116,'INPUT '!$E$16:$E$116),"0")</f>
        <v>0</v>
      </c>
      <c r="D10" s="100" t="str">
        <f>IF(EXACT($B10,LOOKUP($B10,'INPUT '!$D$16:$D$116)),LOOKUP($B10,'INPUT '!$D$16:$D$116,'INPUT '!$F$16:$F$116),"0")</f>
        <v>0</v>
      </c>
      <c r="E10" s="1" t="s">
        <v>284</v>
      </c>
      <c r="F10" s="2" t="s">
        <v>277</v>
      </c>
      <c r="G10" s="315"/>
      <c r="H10" s="26">
        <v>9900000025</v>
      </c>
      <c r="I10" s="4"/>
      <c r="J10" s="222">
        <f t="shared" si="0"/>
        <v>0</v>
      </c>
      <c r="K10" s="11"/>
      <c r="L10" s="2"/>
      <c r="M10" s="16">
        <f t="shared" si="1"/>
        <v>0</v>
      </c>
      <c r="N10" s="9">
        <v>9900000005</v>
      </c>
      <c r="O10" s="2">
        <v>1</v>
      </c>
      <c r="P10" s="16">
        <f t="shared" si="2"/>
        <v>0</v>
      </c>
      <c r="Q10" s="9">
        <v>9900000025</v>
      </c>
      <c r="R10" s="2">
        <v>25</v>
      </c>
      <c r="S10" s="103">
        <f t="shared" si="3"/>
        <v>0</v>
      </c>
      <c r="T10" s="9"/>
      <c r="U10" s="2"/>
      <c r="V10" s="16">
        <f t="shared" si="4"/>
        <v>0</v>
      </c>
      <c r="W10" s="9"/>
      <c r="X10" s="1"/>
      <c r="Y10" s="27">
        <f t="shared" si="5"/>
        <v>0</v>
      </c>
      <c r="Z10" s="1"/>
    </row>
    <row r="11" spans="1:26" x14ac:dyDescent="0.25">
      <c r="A11" s="3">
        <v>9900010026</v>
      </c>
      <c r="B11" s="212">
        <f>Data!$A11-9900010000</f>
        <v>26</v>
      </c>
      <c r="C11" s="100" t="str">
        <f>IF(EXACT($B11,LOOKUP($B11,'INPUT '!$D$16:$D$116)),LOOKUP($B11,'INPUT '!$D$16:$D$116,'INPUT '!$E$16:$E$116),"0")</f>
        <v>0</v>
      </c>
      <c r="D11" s="100" t="str">
        <f>IF(EXACT($B11,LOOKUP($B11,'INPUT '!$D$16:$D$116)),LOOKUP($B11,'INPUT '!$D$16:$D$116,'INPUT '!$F$16:$F$116),"0")</f>
        <v>0</v>
      </c>
      <c r="E11" s="1" t="s">
        <v>285</v>
      </c>
      <c r="F11" s="2" t="s">
        <v>279</v>
      </c>
      <c r="G11" s="315"/>
      <c r="H11" s="26">
        <v>9900000026</v>
      </c>
      <c r="I11" s="4"/>
      <c r="J11" s="222">
        <f t="shared" si="0"/>
        <v>0</v>
      </c>
      <c r="K11" s="11"/>
      <c r="L11" s="2"/>
      <c r="M11" s="16">
        <f t="shared" si="1"/>
        <v>0</v>
      </c>
      <c r="N11" s="9">
        <v>9900000006</v>
      </c>
      <c r="O11" s="2">
        <v>1</v>
      </c>
      <c r="P11" s="16">
        <f t="shared" si="2"/>
        <v>0</v>
      </c>
      <c r="Q11" s="9">
        <v>9900000026</v>
      </c>
      <c r="R11" s="2">
        <v>32</v>
      </c>
      <c r="S11" s="103">
        <f t="shared" si="3"/>
        <v>0</v>
      </c>
      <c r="T11" s="9"/>
      <c r="U11" s="2"/>
      <c r="V11" s="16">
        <f t="shared" si="4"/>
        <v>0</v>
      </c>
      <c r="W11" s="9"/>
      <c r="X11" s="1"/>
      <c r="Y11" s="27">
        <f t="shared" si="5"/>
        <v>0</v>
      </c>
      <c r="Z11" s="1"/>
    </row>
    <row r="12" spans="1:26" x14ac:dyDescent="0.25">
      <c r="A12" s="3">
        <v>9900010029</v>
      </c>
      <c r="B12" s="212">
        <f>Data!$A12-9900010000</f>
        <v>29</v>
      </c>
      <c r="C12" s="100" t="str">
        <f>IF(EXACT($B12,LOOKUP($B12,'INPUT '!$D$16:$D$116)),LOOKUP($B12,'INPUT '!$D$16:$D$116,'INPUT '!$E$16:$E$116),"0")</f>
        <v>0</v>
      </c>
      <c r="D12" s="100" t="str">
        <f>IF(EXACT($B12,LOOKUP($B12,'INPUT '!$D$16:$D$116)),LOOKUP($B12,'INPUT '!$D$16:$D$116,'INPUT '!$F$16:$F$116),"0")</f>
        <v>0</v>
      </c>
      <c r="E12" s="1" t="s">
        <v>286</v>
      </c>
      <c r="F12" s="2" t="s">
        <v>281</v>
      </c>
      <c r="G12" s="315"/>
      <c r="H12" s="26">
        <v>9900000029</v>
      </c>
      <c r="I12" s="4"/>
      <c r="J12" s="222">
        <f t="shared" si="0"/>
        <v>0</v>
      </c>
      <c r="K12" s="11"/>
      <c r="L12" s="2"/>
      <c r="M12" s="16">
        <f t="shared" si="1"/>
        <v>0</v>
      </c>
      <c r="N12" s="9">
        <v>9900000009</v>
      </c>
      <c r="O12" s="2">
        <v>1</v>
      </c>
      <c r="P12" s="16">
        <f t="shared" si="2"/>
        <v>0</v>
      </c>
      <c r="Q12" s="9">
        <v>9900000029</v>
      </c>
      <c r="R12" s="2">
        <v>32</v>
      </c>
      <c r="S12" s="103">
        <f t="shared" si="3"/>
        <v>0</v>
      </c>
      <c r="T12" s="9"/>
      <c r="U12" s="2"/>
      <c r="V12" s="16">
        <f t="shared" si="4"/>
        <v>0</v>
      </c>
      <c r="W12" s="9"/>
      <c r="X12" s="1"/>
      <c r="Y12" s="27">
        <f t="shared" si="5"/>
        <v>0</v>
      </c>
      <c r="Z12" s="1"/>
    </row>
    <row r="13" spans="1:26" x14ac:dyDescent="0.25">
      <c r="A13" s="3">
        <v>9900010031</v>
      </c>
      <c r="B13" s="212">
        <f>Data!$A13-9900010000</f>
        <v>31</v>
      </c>
      <c r="C13" s="100" t="str">
        <f>IF(EXACT($B13,LOOKUP($B13,'INPUT '!$D$16:$D$116)),LOOKUP($B13,'INPUT '!$D$16:$D$116,'INPUT '!$E$16:$E$116),"0")</f>
        <v>0</v>
      </c>
      <c r="D13" s="100" t="str">
        <f>IF(EXACT($B13,LOOKUP($B13,'INPUT '!$D$16:$D$116)),LOOKUP($B13,'INPUT '!$D$16:$D$116,'INPUT '!$F$16:$F$116),"0")</f>
        <v>0</v>
      </c>
      <c r="E13" s="1" t="s">
        <v>287</v>
      </c>
      <c r="F13" s="2" t="s">
        <v>273</v>
      </c>
      <c r="G13" s="315"/>
      <c r="H13" s="26">
        <v>9900000031</v>
      </c>
      <c r="I13" s="4">
        <v>50</v>
      </c>
      <c r="J13" s="222">
        <f t="shared" si="0"/>
        <v>0</v>
      </c>
      <c r="K13" s="11"/>
      <c r="L13" s="2"/>
      <c r="M13" s="16">
        <f t="shared" si="1"/>
        <v>0</v>
      </c>
      <c r="N13" s="9">
        <v>9900000001</v>
      </c>
      <c r="O13" s="2">
        <v>1</v>
      </c>
      <c r="P13" s="16">
        <f t="shared" si="2"/>
        <v>0</v>
      </c>
      <c r="Q13" s="9"/>
      <c r="R13" s="2"/>
      <c r="S13" s="103">
        <f t="shared" si="3"/>
        <v>0</v>
      </c>
      <c r="T13" s="9"/>
      <c r="U13" s="2"/>
      <c r="V13" s="16">
        <f t="shared" si="4"/>
        <v>0</v>
      </c>
      <c r="W13" s="9"/>
      <c r="X13" s="1"/>
      <c r="Y13" s="27">
        <f t="shared" si="5"/>
        <v>0</v>
      </c>
      <c r="Z13" s="1"/>
    </row>
    <row r="14" spans="1:26" x14ac:dyDescent="0.25">
      <c r="A14" s="3">
        <v>9900010035</v>
      </c>
      <c r="B14" s="212">
        <f>Data!$A14-9900010000</f>
        <v>35</v>
      </c>
      <c r="C14" s="100" t="str">
        <f>IF(EXACT($B14,LOOKUP($B14,'INPUT '!$D$16:$D$116)),LOOKUP($B14,'INPUT '!$D$16:$D$116,'INPUT '!$E$16:$E$116),"0")</f>
        <v>0</v>
      </c>
      <c r="D14" s="100" t="str">
        <f>IF(EXACT($B14,LOOKUP($B14,'INPUT '!$D$16:$D$116)),LOOKUP($B14,'INPUT '!$D$16:$D$116,'INPUT '!$F$16:$F$116),"0")</f>
        <v>0</v>
      </c>
      <c r="E14" s="1" t="s">
        <v>288</v>
      </c>
      <c r="F14" s="2" t="s">
        <v>277</v>
      </c>
      <c r="G14" s="315"/>
      <c r="H14" s="26">
        <v>9900000035</v>
      </c>
      <c r="I14" s="101">
        <v>50</v>
      </c>
      <c r="J14" s="221">
        <f t="shared" si="0"/>
        <v>0</v>
      </c>
      <c r="K14" s="229"/>
      <c r="L14" s="102"/>
      <c r="M14" s="103">
        <f t="shared" si="1"/>
        <v>0</v>
      </c>
      <c r="N14" s="229">
        <v>9900000005</v>
      </c>
      <c r="O14" s="102">
        <v>1</v>
      </c>
      <c r="P14" s="103">
        <f t="shared" si="2"/>
        <v>0</v>
      </c>
      <c r="Q14" s="229"/>
      <c r="R14" s="102"/>
      <c r="S14" s="103">
        <f t="shared" si="3"/>
        <v>0</v>
      </c>
      <c r="T14" s="229"/>
      <c r="U14" s="102"/>
      <c r="V14" s="103">
        <f t="shared" si="4"/>
        <v>0</v>
      </c>
      <c r="W14" s="229"/>
      <c r="X14" s="101"/>
      <c r="Y14" s="104">
        <f t="shared" si="5"/>
        <v>0</v>
      </c>
      <c r="Z14" s="1"/>
    </row>
    <row r="15" spans="1:26" x14ac:dyDescent="0.25">
      <c r="A15" s="3">
        <v>9900010041</v>
      </c>
      <c r="B15" s="212">
        <f>Data!$A15-9900010000</f>
        <v>41</v>
      </c>
      <c r="C15" s="100" t="str">
        <f>IF(EXACT($B15,LOOKUP($B15,'INPUT '!$D$16:$D$116)),LOOKUP($B15,'INPUT '!$D$16:$D$116,'INPUT '!$E$16:$E$116),"0")</f>
        <v>0</v>
      </c>
      <c r="D15" s="100" t="str">
        <f>IF(EXACT($B15,LOOKUP($B15,'INPUT '!$D$16:$D$116)),LOOKUP($B15,'INPUT '!$D$16:$D$116,'INPUT '!$F$16:$F$116),"0")</f>
        <v>0</v>
      </c>
      <c r="E15" s="1" t="s">
        <v>289</v>
      </c>
      <c r="F15" s="2" t="s">
        <v>273</v>
      </c>
      <c r="G15" s="315"/>
      <c r="H15" s="26">
        <v>9900000041</v>
      </c>
      <c r="I15" s="4">
        <v>50</v>
      </c>
      <c r="J15" s="222">
        <f t="shared" si="0"/>
        <v>0</v>
      </c>
      <c r="K15" s="11"/>
      <c r="L15" s="2"/>
      <c r="M15" s="16">
        <f t="shared" si="1"/>
        <v>0</v>
      </c>
      <c r="N15" s="9">
        <v>9900000001</v>
      </c>
      <c r="O15" s="2">
        <v>1</v>
      </c>
      <c r="P15" s="16">
        <f t="shared" si="2"/>
        <v>0</v>
      </c>
      <c r="Q15" s="9"/>
      <c r="R15" s="2"/>
      <c r="S15" s="103">
        <f t="shared" si="3"/>
        <v>0</v>
      </c>
      <c r="T15" s="9"/>
      <c r="U15" s="2"/>
      <c r="V15" s="16">
        <f t="shared" si="4"/>
        <v>0</v>
      </c>
      <c r="W15" s="9"/>
      <c r="X15" s="1"/>
      <c r="Y15" s="27">
        <f t="shared" si="5"/>
        <v>0</v>
      </c>
      <c r="Z15" s="1"/>
    </row>
    <row r="16" spans="1:26" x14ac:dyDescent="0.25">
      <c r="A16" s="3">
        <v>9900010045</v>
      </c>
      <c r="B16" s="212">
        <f>Data!$A16-9900010000</f>
        <v>45</v>
      </c>
      <c r="C16" s="100" t="str">
        <f>IF(EXACT($B16,LOOKUP($B16,'INPUT '!$D$16:$D$116)),LOOKUP($B16,'INPUT '!$D$16:$D$116,'INPUT '!$E$16:$E$116),"0")</f>
        <v>0</v>
      </c>
      <c r="D16" s="100" t="str">
        <f>IF(EXACT($B16,LOOKUP($B16,'INPUT '!$D$16:$D$116)),LOOKUP($B16,'INPUT '!$D$16:$D$116,'INPUT '!$F$16:$F$116),"0")</f>
        <v>0</v>
      </c>
      <c r="E16" s="1" t="s">
        <v>290</v>
      </c>
      <c r="F16" s="2" t="s">
        <v>277</v>
      </c>
      <c r="G16" s="315"/>
      <c r="H16" s="26">
        <v>9900000045</v>
      </c>
      <c r="I16" s="4">
        <v>20</v>
      </c>
      <c r="J16" s="222">
        <f t="shared" si="0"/>
        <v>0</v>
      </c>
      <c r="K16" s="11"/>
      <c r="L16" s="2"/>
      <c r="M16" s="16">
        <f t="shared" si="1"/>
        <v>0</v>
      </c>
      <c r="N16" s="9">
        <v>9900000005</v>
      </c>
      <c r="O16" s="2">
        <v>1</v>
      </c>
      <c r="P16" s="16">
        <f t="shared" si="2"/>
        <v>0</v>
      </c>
      <c r="Q16" s="9"/>
      <c r="R16" s="2"/>
      <c r="S16" s="103">
        <f t="shared" si="3"/>
        <v>0</v>
      </c>
      <c r="T16" s="9"/>
      <c r="U16" s="2"/>
      <c r="V16" s="16">
        <f t="shared" si="4"/>
        <v>0</v>
      </c>
      <c r="W16" s="9"/>
      <c r="X16" s="1"/>
      <c r="Y16" s="27">
        <f t="shared" si="5"/>
        <v>0</v>
      </c>
      <c r="Z16" s="1"/>
    </row>
    <row r="17" spans="1:26" x14ac:dyDescent="0.25">
      <c r="A17" s="3">
        <v>9900010051</v>
      </c>
      <c r="B17" s="212">
        <f>Data!$A17-9900010000</f>
        <v>51</v>
      </c>
      <c r="C17" s="100" t="str">
        <f>IF(EXACT($B17,LOOKUP($B17,'INPUT '!$D$16:$D$116)),LOOKUP($B17,'INPUT '!$D$16:$D$116,'INPUT '!$E$16:$E$116),"0")</f>
        <v>0</v>
      </c>
      <c r="D17" s="100" t="str">
        <f>IF(EXACT($B17,LOOKUP($B17,'INPUT '!$D$16:$D$116)),LOOKUP($B17,'INPUT '!$D$16:$D$116,'INPUT '!$F$16:$F$116),"0")</f>
        <v>0</v>
      </c>
      <c r="E17" s="1" t="s">
        <v>291</v>
      </c>
      <c r="F17" s="2" t="s">
        <v>273</v>
      </c>
      <c r="G17" s="315"/>
      <c r="H17" s="26">
        <v>9900000051</v>
      </c>
      <c r="I17" s="4">
        <v>100</v>
      </c>
      <c r="J17" s="222">
        <f t="shared" si="0"/>
        <v>0</v>
      </c>
      <c r="K17" s="11"/>
      <c r="L17" s="2"/>
      <c r="M17" s="16">
        <f t="shared" si="1"/>
        <v>0</v>
      </c>
      <c r="N17" s="9">
        <v>9900000001</v>
      </c>
      <c r="O17" s="2">
        <v>1</v>
      </c>
      <c r="P17" s="16">
        <f t="shared" si="2"/>
        <v>0</v>
      </c>
      <c r="Q17" s="9"/>
      <c r="R17" s="2"/>
      <c r="S17" s="103">
        <f t="shared" si="3"/>
        <v>0</v>
      </c>
      <c r="T17" s="9">
        <v>9900000071</v>
      </c>
      <c r="U17" s="2">
        <v>1</v>
      </c>
      <c r="V17" s="16">
        <f t="shared" si="4"/>
        <v>0</v>
      </c>
      <c r="W17" s="9">
        <v>9900001021</v>
      </c>
      <c r="X17" s="1">
        <v>1</v>
      </c>
      <c r="Y17" s="27">
        <f t="shared" si="5"/>
        <v>0</v>
      </c>
      <c r="Z17" s="1"/>
    </row>
    <row r="18" spans="1:26" x14ac:dyDescent="0.25">
      <c r="A18" s="3">
        <v>9900010052</v>
      </c>
      <c r="B18" s="212">
        <f>Data!$A18-9900010000</f>
        <v>52</v>
      </c>
      <c r="C18" s="100" t="str">
        <f>IF(EXACT($B18,LOOKUP($B18,'INPUT '!$D$16:$D$116)),LOOKUP($B18,'INPUT '!$D$16:$D$116,'INPUT '!$E$16:$E$116),"0")</f>
        <v>0</v>
      </c>
      <c r="D18" s="100" t="str">
        <f>IF(EXACT($B18,LOOKUP($B18,'INPUT '!$D$16:$D$116)),LOOKUP($B18,'INPUT '!$D$16:$D$116,'INPUT '!$F$16:$F$116),"0")</f>
        <v>0</v>
      </c>
      <c r="E18" s="1" t="s">
        <v>291</v>
      </c>
      <c r="F18" s="2" t="s">
        <v>275</v>
      </c>
      <c r="G18" s="315"/>
      <c r="H18" s="26">
        <v>9900000052</v>
      </c>
      <c r="I18" s="101">
        <v>100</v>
      </c>
      <c r="J18" s="221">
        <f t="shared" si="0"/>
        <v>0</v>
      </c>
      <c r="K18" s="229"/>
      <c r="L18" s="102"/>
      <c r="M18" s="103">
        <f t="shared" si="1"/>
        <v>0</v>
      </c>
      <c r="N18" s="229">
        <v>9900000002</v>
      </c>
      <c r="O18" s="102">
        <v>1</v>
      </c>
      <c r="P18" s="103">
        <f t="shared" si="2"/>
        <v>0</v>
      </c>
      <c r="Q18" s="229"/>
      <c r="R18" s="102"/>
      <c r="S18" s="103">
        <f t="shared" si="3"/>
        <v>0</v>
      </c>
      <c r="T18" s="229">
        <v>9900000072</v>
      </c>
      <c r="U18" s="102">
        <v>1</v>
      </c>
      <c r="V18" s="103">
        <f t="shared" si="4"/>
        <v>0</v>
      </c>
      <c r="W18" s="229">
        <v>9900001022</v>
      </c>
      <c r="X18" s="101">
        <v>1</v>
      </c>
      <c r="Y18" s="104">
        <f t="shared" si="5"/>
        <v>0</v>
      </c>
      <c r="Z18" s="1"/>
    </row>
    <row r="19" spans="1:26" x14ac:dyDescent="0.25">
      <c r="A19" s="3">
        <v>9900010055</v>
      </c>
      <c r="B19" s="212">
        <f>Data!$A19-9900010000</f>
        <v>55</v>
      </c>
      <c r="C19" s="100" t="str">
        <f>IF(EXACT($B19,LOOKUP($B19,'INPUT '!$D$16:$D$116)),LOOKUP($B19,'INPUT '!$D$16:$D$116,'INPUT '!$E$16:$E$116),"0")</f>
        <v>0</v>
      </c>
      <c r="D19" s="100" t="str">
        <f>IF(EXACT($B19,LOOKUP($B19,'INPUT '!$D$16:$D$116)),LOOKUP($B19,'INPUT '!$D$16:$D$116,'INPUT '!$F$16:$F$116),"0")</f>
        <v>0</v>
      </c>
      <c r="E19" s="1" t="s">
        <v>292</v>
      </c>
      <c r="F19" s="2" t="s">
        <v>277</v>
      </c>
      <c r="G19" s="315"/>
      <c r="H19" s="26">
        <v>9900000055</v>
      </c>
      <c r="I19" s="101">
        <v>100</v>
      </c>
      <c r="J19" s="221">
        <f t="shared" si="0"/>
        <v>0</v>
      </c>
      <c r="K19" s="229"/>
      <c r="L19" s="102"/>
      <c r="M19" s="103">
        <f t="shared" si="1"/>
        <v>0</v>
      </c>
      <c r="N19" s="229">
        <v>9900000005</v>
      </c>
      <c r="O19" s="102">
        <v>1</v>
      </c>
      <c r="P19" s="103">
        <f t="shared" si="2"/>
        <v>0</v>
      </c>
      <c r="Q19" s="229"/>
      <c r="R19" s="102"/>
      <c r="S19" s="103">
        <f t="shared" si="3"/>
        <v>0</v>
      </c>
      <c r="T19" s="229">
        <v>9900000752</v>
      </c>
      <c r="U19" s="102">
        <v>1</v>
      </c>
      <c r="V19" s="103">
        <f t="shared" si="4"/>
        <v>0</v>
      </c>
      <c r="W19" s="229">
        <v>9900001025</v>
      </c>
      <c r="X19" s="101">
        <v>1</v>
      </c>
      <c r="Y19" s="104">
        <f t="shared" si="5"/>
        <v>0</v>
      </c>
      <c r="Z19" s="1"/>
    </row>
    <row r="20" spans="1:26" x14ac:dyDescent="0.25">
      <c r="A20" s="3">
        <v>9900010056</v>
      </c>
      <c r="B20" s="212">
        <f>Data!$A20-9900010000</f>
        <v>56</v>
      </c>
      <c r="C20" s="100" t="str">
        <f>IF(EXACT($B20,LOOKUP($B20,'INPUT '!$D$16:$D$116)),LOOKUP($B20,'INPUT '!$D$16:$D$116,'INPUT '!$E$16:$E$116),"0")</f>
        <v>0</v>
      </c>
      <c r="D20" s="100" t="str">
        <f>IF(EXACT($B20,LOOKUP($B20,'INPUT '!$D$16:$D$116)),LOOKUP($B20,'INPUT '!$D$16:$D$116,'INPUT '!$F$16:$F$116),"0")</f>
        <v>0</v>
      </c>
      <c r="E20" s="1" t="s">
        <v>72</v>
      </c>
      <c r="F20" s="2" t="s">
        <v>279</v>
      </c>
      <c r="G20" s="315"/>
      <c r="H20" s="26">
        <v>9900000056</v>
      </c>
      <c r="I20" s="4">
        <v>100</v>
      </c>
      <c r="J20" s="222">
        <f t="shared" si="0"/>
        <v>0</v>
      </c>
      <c r="K20" s="11"/>
      <c r="L20" s="2"/>
      <c r="M20" s="16">
        <f t="shared" si="1"/>
        <v>0</v>
      </c>
      <c r="N20" s="9">
        <v>9900000006</v>
      </c>
      <c r="O20" s="2">
        <v>1</v>
      </c>
      <c r="P20" s="16">
        <f t="shared" si="2"/>
        <v>0</v>
      </c>
      <c r="Q20" s="9"/>
      <c r="R20" s="2"/>
      <c r="S20" s="103">
        <f t="shared" si="3"/>
        <v>0</v>
      </c>
      <c r="T20" s="9">
        <v>9900000076</v>
      </c>
      <c r="U20" s="2">
        <v>1</v>
      </c>
      <c r="V20" s="16">
        <f t="shared" si="4"/>
        <v>0</v>
      </c>
      <c r="W20" s="9">
        <v>9900001026</v>
      </c>
      <c r="X20" s="1">
        <v>1</v>
      </c>
      <c r="Y20" s="27">
        <f t="shared" si="5"/>
        <v>0</v>
      </c>
      <c r="Z20" s="1"/>
    </row>
    <row r="21" spans="1:26" x14ac:dyDescent="0.25">
      <c r="A21" s="3">
        <v>9900010059</v>
      </c>
      <c r="B21" s="212">
        <f>Data!$A21-9900010000</f>
        <v>59</v>
      </c>
      <c r="C21" s="100" t="str">
        <f>IF(EXACT($B21,LOOKUP($B21,'INPUT '!$D$16:$D$116)),LOOKUP($B21,'INPUT '!$D$16:$D$116,'INPUT '!$E$16:$E$116),"0")</f>
        <v>0</v>
      </c>
      <c r="D21" s="100" t="str">
        <f>IF(EXACT($B21,LOOKUP($B21,'INPUT '!$D$16:$D$116)),LOOKUP($B21,'INPUT '!$D$16:$D$116,'INPUT '!$F$16:$F$116),"0")</f>
        <v>0</v>
      </c>
      <c r="E21" s="1" t="s">
        <v>73</v>
      </c>
      <c r="F21" s="2" t="s">
        <v>281</v>
      </c>
      <c r="G21" s="315"/>
      <c r="H21" s="26">
        <v>9900000059</v>
      </c>
      <c r="I21" s="101">
        <v>100</v>
      </c>
      <c r="J21" s="221">
        <f t="shared" si="0"/>
        <v>0</v>
      </c>
      <c r="K21" s="229"/>
      <c r="L21" s="102"/>
      <c r="M21" s="103">
        <f t="shared" si="1"/>
        <v>0</v>
      </c>
      <c r="N21" s="9">
        <v>9900000009</v>
      </c>
      <c r="O21" s="2">
        <v>1</v>
      </c>
      <c r="P21" s="103">
        <f t="shared" si="2"/>
        <v>0</v>
      </c>
      <c r="Q21" s="229"/>
      <c r="R21" s="102"/>
      <c r="S21" s="103">
        <f t="shared" si="3"/>
        <v>0</v>
      </c>
      <c r="T21" s="9">
        <v>9900000079</v>
      </c>
      <c r="U21" s="102">
        <v>1</v>
      </c>
      <c r="V21" s="103">
        <f t="shared" si="4"/>
        <v>0</v>
      </c>
      <c r="W21" s="229">
        <v>9900001029</v>
      </c>
      <c r="X21" s="101">
        <v>1</v>
      </c>
      <c r="Y21" s="104">
        <f t="shared" si="5"/>
        <v>0</v>
      </c>
      <c r="Z21" s="1"/>
    </row>
    <row r="22" spans="1:26" x14ac:dyDescent="0.25">
      <c r="A22" s="3">
        <v>9900010061</v>
      </c>
      <c r="B22" s="212">
        <f>Data!$A22-9900010000</f>
        <v>61</v>
      </c>
      <c r="C22" s="100" t="str">
        <f>IF(EXACT($B22,LOOKUP($B22,'INPUT '!$D$16:$D$116)),LOOKUP($B22,'INPUT '!$D$16:$D$116,'INPUT '!$E$16:$E$116),"0")</f>
        <v>0</v>
      </c>
      <c r="D22" s="100" t="str">
        <f>IF(EXACT($B22,LOOKUP($B22,'INPUT '!$D$16:$D$116)),LOOKUP($B22,'INPUT '!$D$16:$D$116,'INPUT '!$F$16:$F$116),"0")</f>
        <v>0</v>
      </c>
      <c r="E22" s="1" t="s">
        <v>74</v>
      </c>
      <c r="F22" s="2" t="s">
        <v>273</v>
      </c>
      <c r="G22" s="315"/>
      <c r="H22" s="26">
        <v>9900000061</v>
      </c>
      <c r="I22" s="4">
        <v>120</v>
      </c>
      <c r="J22" s="222">
        <f t="shared" si="0"/>
        <v>0</v>
      </c>
      <c r="K22" s="11"/>
      <c r="L22" s="2"/>
      <c r="M22" s="16">
        <f t="shared" si="1"/>
        <v>0</v>
      </c>
      <c r="N22" s="9">
        <v>9900000001</v>
      </c>
      <c r="O22" s="2">
        <v>1</v>
      </c>
      <c r="P22" s="16">
        <f t="shared" si="2"/>
        <v>0</v>
      </c>
      <c r="Q22" s="9">
        <v>9900000021</v>
      </c>
      <c r="R22" s="2">
        <v>2</v>
      </c>
      <c r="S22" s="103">
        <f t="shared" si="3"/>
        <v>0</v>
      </c>
      <c r="T22" s="9">
        <v>9900000071</v>
      </c>
      <c r="U22" s="2">
        <v>1</v>
      </c>
      <c r="V22" s="16">
        <f t="shared" si="4"/>
        <v>0</v>
      </c>
      <c r="W22" s="9">
        <v>9900001021</v>
      </c>
      <c r="X22" s="1">
        <v>1</v>
      </c>
      <c r="Y22" s="27">
        <f t="shared" si="5"/>
        <v>0</v>
      </c>
      <c r="Z22" s="1"/>
    </row>
    <row r="23" spans="1:26" x14ac:dyDescent="0.25">
      <c r="A23" s="3">
        <v>9900010062</v>
      </c>
      <c r="B23" s="212">
        <f>Data!$A23-9900010000</f>
        <v>62</v>
      </c>
      <c r="C23" s="100" t="str">
        <f>IF(EXACT($B23,LOOKUP($B23,'INPUT '!$D$16:$D$116)),LOOKUP($B23,'INPUT '!$D$16:$D$116,'INPUT '!$E$16:$E$116),"0")</f>
        <v>0</v>
      </c>
      <c r="D23" s="100" t="str">
        <f>IF(EXACT($B23,LOOKUP($B23,'INPUT '!$D$16:$D$116)),LOOKUP($B23,'INPUT '!$D$16:$D$116,'INPUT '!$F$16:$F$116),"0")</f>
        <v>0</v>
      </c>
      <c r="E23" s="1" t="s">
        <v>76</v>
      </c>
      <c r="F23" s="2" t="s">
        <v>275</v>
      </c>
      <c r="G23" s="315"/>
      <c r="H23" s="26">
        <v>9900000062</v>
      </c>
      <c r="I23" s="4">
        <v>120</v>
      </c>
      <c r="J23" s="222">
        <f t="shared" si="0"/>
        <v>0</v>
      </c>
      <c r="K23" s="11"/>
      <c r="L23" s="2"/>
      <c r="M23" s="16">
        <f t="shared" si="1"/>
        <v>0</v>
      </c>
      <c r="N23" s="9">
        <v>9900000002</v>
      </c>
      <c r="O23" s="2">
        <v>1</v>
      </c>
      <c r="P23" s="16">
        <f t="shared" si="2"/>
        <v>0</v>
      </c>
      <c r="Q23" s="9">
        <v>9900000022</v>
      </c>
      <c r="R23" s="2">
        <v>2</v>
      </c>
      <c r="S23" s="103">
        <f t="shared" si="3"/>
        <v>0</v>
      </c>
      <c r="T23" s="9">
        <v>9900000072</v>
      </c>
      <c r="U23" s="2">
        <v>1</v>
      </c>
      <c r="V23" s="16">
        <f t="shared" si="4"/>
        <v>0</v>
      </c>
      <c r="W23" s="9">
        <v>9900001022</v>
      </c>
      <c r="X23" s="1">
        <v>1</v>
      </c>
      <c r="Y23" s="27">
        <f t="shared" si="5"/>
        <v>0</v>
      </c>
      <c r="Z23" s="1"/>
    </row>
    <row r="24" spans="1:26" x14ac:dyDescent="0.25">
      <c r="A24" s="3">
        <v>9900010065</v>
      </c>
      <c r="B24" s="212">
        <f>Data!$A24-9900010000</f>
        <v>65</v>
      </c>
      <c r="C24" s="100" t="str">
        <f>IF(EXACT($B24,LOOKUP($B24,'INPUT '!$D$16:$D$116)),LOOKUP($B24,'INPUT '!$D$16:$D$116,'INPUT '!$E$16:$E$116),"0")</f>
        <v>0</v>
      </c>
      <c r="D24" s="100" t="str">
        <f>IF(EXACT($B24,LOOKUP($B24,'INPUT '!$D$16:$D$116)),LOOKUP($B24,'INPUT '!$D$16:$D$116,'INPUT '!$F$16:$F$116),"0")</f>
        <v>0</v>
      </c>
      <c r="E24" s="1" t="s">
        <v>77</v>
      </c>
      <c r="F24" s="2" t="s">
        <v>277</v>
      </c>
      <c r="G24" s="315"/>
      <c r="H24" s="26">
        <v>9900000065</v>
      </c>
      <c r="I24" s="4">
        <v>100</v>
      </c>
      <c r="J24" s="222">
        <f t="shared" si="0"/>
        <v>0</v>
      </c>
      <c r="K24" s="11"/>
      <c r="L24" s="2"/>
      <c r="M24" s="16">
        <f t="shared" si="1"/>
        <v>0</v>
      </c>
      <c r="N24" s="9">
        <v>9900000005</v>
      </c>
      <c r="O24" s="2">
        <v>1</v>
      </c>
      <c r="P24" s="16">
        <f t="shared" si="2"/>
        <v>0</v>
      </c>
      <c r="Q24" s="9">
        <v>9900000025</v>
      </c>
      <c r="R24" s="2">
        <v>2</v>
      </c>
      <c r="S24" s="103">
        <f t="shared" si="3"/>
        <v>0</v>
      </c>
      <c r="T24" s="9">
        <v>9900000075</v>
      </c>
      <c r="U24" s="2">
        <v>1</v>
      </c>
      <c r="V24" s="16">
        <f t="shared" si="4"/>
        <v>0</v>
      </c>
      <c r="W24" s="9">
        <v>9900001025</v>
      </c>
      <c r="X24" s="1">
        <v>1</v>
      </c>
      <c r="Y24" s="27">
        <f t="shared" si="5"/>
        <v>0</v>
      </c>
      <c r="Z24" s="1"/>
    </row>
    <row r="25" spans="1:26" x14ac:dyDescent="0.25">
      <c r="A25" s="3">
        <v>9900010066</v>
      </c>
      <c r="B25" s="212">
        <f>Data!$A25-9900010000</f>
        <v>66</v>
      </c>
      <c r="C25" s="100" t="str">
        <f>IF(EXACT($B25,LOOKUP($B25,'INPUT '!$D$16:$D$116)),LOOKUP($B25,'INPUT '!$D$16:$D$116,'INPUT '!$E$16:$E$116),"0")</f>
        <v>0</v>
      </c>
      <c r="D25" s="100" t="str">
        <f>IF(EXACT($B25,LOOKUP($B25,'INPUT '!$D$16:$D$116)),LOOKUP($B25,'INPUT '!$D$16:$D$116,'INPUT '!$F$16:$F$116),"0")</f>
        <v>0</v>
      </c>
      <c r="E25" s="1" t="s">
        <v>78</v>
      </c>
      <c r="F25" s="2" t="s">
        <v>279</v>
      </c>
      <c r="G25" s="315"/>
      <c r="H25" s="26">
        <v>9900000066</v>
      </c>
      <c r="I25" s="4">
        <v>100</v>
      </c>
      <c r="J25" s="222">
        <f t="shared" si="0"/>
        <v>0</v>
      </c>
      <c r="K25" s="11"/>
      <c r="L25" s="2"/>
      <c r="M25" s="16">
        <f t="shared" si="1"/>
        <v>0</v>
      </c>
      <c r="N25" s="9">
        <v>9900000006</v>
      </c>
      <c r="O25" s="2">
        <v>1</v>
      </c>
      <c r="P25" s="16">
        <f t="shared" si="2"/>
        <v>0</v>
      </c>
      <c r="Q25" s="9">
        <v>9900000026</v>
      </c>
      <c r="R25" s="2">
        <v>2</v>
      </c>
      <c r="S25" s="103">
        <f t="shared" si="3"/>
        <v>0</v>
      </c>
      <c r="T25" s="9">
        <v>9900000076</v>
      </c>
      <c r="U25" s="2">
        <v>1</v>
      </c>
      <c r="V25" s="16">
        <f t="shared" si="4"/>
        <v>0</v>
      </c>
      <c r="W25" s="9">
        <v>9900001026</v>
      </c>
      <c r="X25" s="1">
        <v>1</v>
      </c>
      <c r="Y25" s="27">
        <f t="shared" si="5"/>
        <v>0</v>
      </c>
      <c r="Z25" s="1"/>
    </row>
    <row r="26" spans="1:26" x14ac:dyDescent="0.25">
      <c r="A26" s="3">
        <v>9900010069</v>
      </c>
      <c r="B26" s="212">
        <f>Data!$A26-9900010000</f>
        <v>69</v>
      </c>
      <c r="C26" s="100" t="str">
        <f>IF(EXACT($B26,LOOKUP($B26,'INPUT '!$D$16:$D$116)),LOOKUP($B26,'INPUT '!$D$16:$D$116,'INPUT '!$E$16:$E$116),"0")</f>
        <v>0</v>
      </c>
      <c r="D26" s="100" t="str">
        <f>IF(EXACT($B26,LOOKUP($B26,'INPUT '!$D$16:$D$116)),LOOKUP($B26,'INPUT '!$D$16:$D$116,'INPUT '!$F$16:$F$116),"0")</f>
        <v>0</v>
      </c>
      <c r="E26" s="1" t="s">
        <v>79</v>
      </c>
      <c r="F26" s="2" t="s">
        <v>281</v>
      </c>
      <c r="G26" s="315"/>
      <c r="H26" s="26">
        <v>9900000069</v>
      </c>
      <c r="I26" s="4">
        <v>100</v>
      </c>
      <c r="J26" s="222">
        <f t="shared" si="0"/>
        <v>0</v>
      </c>
      <c r="K26" s="11"/>
      <c r="L26" s="2"/>
      <c r="M26" s="16">
        <f t="shared" si="1"/>
        <v>0</v>
      </c>
      <c r="N26" s="9">
        <v>9900000009</v>
      </c>
      <c r="O26" s="2">
        <v>1</v>
      </c>
      <c r="P26" s="16">
        <f t="shared" si="2"/>
        <v>0</v>
      </c>
      <c r="Q26" s="9">
        <v>9900000029</v>
      </c>
      <c r="R26" s="2">
        <v>2</v>
      </c>
      <c r="S26" s="103">
        <f t="shared" si="3"/>
        <v>0</v>
      </c>
      <c r="T26" s="9">
        <v>9900000079</v>
      </c>
      <c r="U26" s="2">
        <v>1</v>
      </c>
      <c r="V26" s="16">
        <f t="shared" si="4"/>
        <v>0</v>
      </c>
      <c r="W26" s="9">
        <v>9900001029</v>
      </c>
      <c r="X26" s="1">
        <v>1</v>
      </c>
      <c r="Y26" s="27">
        <f t="shared" si="5"/>
        <v>0</v>
      </c>
      <c r="Z26" s="1"/>
    </row>
    <row r="27" spans="1:26" x14ac:dyDescent="0.25">
      <c r="A27" s="3">
        <v>9900010071</v>
      </c>
      <c r="B27" s="212">
        <f>Data!$A27-9900010000</f>
        <v>71</v>
      </c>
      <c r="C27" s="100" t="str">
        <f>IF(EXACT($B27,LOOKUP($B27,'INPUT '!$D$16:$D$116)),LOOKUP($B27,'INPUT '!$D$16:$D$116,'INPUT '!$E$16:$E$116),"0")</f>
        <v>0</v>
      </c>
      <c r="D27" s="100" t="str">
        <f>IF(EXACT($B27,LOOKUP($B27,'INPUT '!$D$16:$D$116)),LOOKUP($B27,'INPUT '!$D$16:$D$116,'INPUT '!$F$16:$F$116),"0")</f>
        <v>0</v>
      </c>
      <c r="E27" s="1" t="s">
        <v>293</v>
      </c>
      <c r="F27" s="2" t="s">
        <v>273</v>
      </c>
      <c r="G27" s="315"/>
      <c r="H27" s="26">
        <v>9900000071</v>
      </c>
      <c r="I27" s="4"/>
      <c r="J27" s="222">
        <f t="shared" si="0"/>
        <v>0</v>
      </c>
      <c r="K27" s="11"/>
      <c r="L27" s="2"/>
      <c r="M27" s="16">
        <f t="shared" si="1"/>
        <v>0</v>
      </c>
      <c r="N27" s="9">
        <v>9900000001</v>
      </c>
      <c r="O27" s="2">
        <v>1</v>
      </c>
      <c r="P27" s="16">
        <f t="shared" si="2"/>
        <v>0</v>
      </c>
      <c r="Q27" s="9"/>
      <c r="R27" s="2"/>
      <c r="S27" s="103">
        <f t="shared" si="3"/>
        <v>0</v>
      </c>
      <c r="T27" s="9">
        <v>9900000071</v>
      </c>
      <c r="U27" s="2">
        <v>25</v>
      </c>
      <c r="V27" s="16">
        <f t="shared" si="4"/>
        <v>0</v>
      </c>
      <c r="W27" s="9"/>
      <c r="X27" s="1"/>
      <c r="Y27" s="27">
        <f t="shared" si="5"/>
        <v>0</v>
      </c>
      <c r="Z27" s="1"/>
    </row>
    <row r="28" spans="1:26" x14ac:dyDescent="0.25">
      <c r="A28" s="3">
        <v>9900010072</v>
      </c>
      <c r="B28" s="212">
        <f>Data!$A28-9900010000</f>
        <v>72</v>
      </c>
      <c r="C28" s="100" t="str">
        <f>IF(EXACT($B28,LOOKUP($B28,'INPUT '!$D$16:$D$116)),LOOKUP($B28,'INPUT '!$D$16:$D$116,'INPUT '!$E$16:$E$116),"0")</f>
        <v>0</v>
      </c>
      <c r="D28" s="100" t="str">
        <f>IF(EXACT($B28,LOOKUP($B28,'INPUT '!$D$16:$D$116)),LOOKUP($B28,'INPUT '!$D$16:$D$116,'INPUT '!$F$16:$F$116),"0")</f>
        <v>0</v>
      </c>
      <c r="E28" s="1" t="s">
        <v>294</v>
      </c>
      <c r="F28" s="2" t="s">
        <v>275</v>
      </c>
      <c r="G28" s="315"/>
      <c r="H28" s="26">
        <v>9900000072</v>
      </c>
      <c r="I28" s="4"/>
      <c r="J28" s="222">
        <f t="shared" si="0"/>
        <v>0</v>
      </c>
      <c r="K28" s="11"/>
      <c r="L28" s="2"/>
      <c r="M28" s="16">
        <f t="shared" si="1"/>
        <v>0</v>
      </c>
      <c r="N28" s="9">
        <v>9900000002</v>
      </c>
      <c r="O28" s="2">
        <v>1</v>
      </c>
      <c r="P28" s="16">
        <f t="shared" si="2"/>
        <v>0</v>
      </c>
      <c r="Q28" s="9"/>
      <c r="R28" s="2"/>
      <c r="S28" s="103">
        <f t="shared" si="3"/>
        <v>0</v>
      </c>
      <c r="T28" s="9">
        <v>9900000072</v>
      </c>
      <c r="U28" s="2">
        <v>25</v>
      </c>
      <c r="V28" s="16">
        <f t="shared" si="4"/>
        <v>0</v>
      </c>
      <c r="W28" s="9"/>
      <c r="X28" s="1"/>
      <c r="Y28" s="27">
        <f t="shared" si="5"/>
        <v>0</v>
      </c>
      <c r="Z28" s="1"/>
    </row>
    <row r="29" spans="1:26" x14ac:dyDescent="0.25">
      <c r="A29" s="3">
        <v>9900010075</v>
      </c>
      <c r="B29" s="212">
        <f>Data!$A29-9900010000</f>
        <v>75</v>
      </c>
      <c r="C29" s="100" t="str">
        <f>IF(EXACT($B29,LOOKUP($B29,'INPUT '!$D$16:$D$116)),LOOKUP($B29,'INPUT '!$D$16:$D$116,'INPUT '!$E$16:$E$116),"0")</f>
        <v>0</v>
      </c>
      <c r="D29" s="100" t="str">
        <f>IF(EXACT($B29,LOOKUP($B29,'INPUT '!$D$16:$D$116)),LOOKUP($B29,'INPUT '!$D$16:$D$116,'INPUT '!$F$16:$F$116),"0")</f>
        <v>0</v>
      </c>
      <c r="E29" s="1" t="s">
        <v>295</v>
      </c>
      <c r="F29" s="2" t="s">
        <v>277</v>
      </c>
      <c r="G29" s="315"/>
      <c r="H29" s="26">
        <v>9900000075</v>
      </c>
      <c r="I29" s="4"/>
      <c r="J29" s="222">
        <f t="shared" si="0"/>
        <v>0</v>
      </c>
      <c r="K29" s="11"/>
      <c r="L29" s="2"/>
      <c r="M29" s="16">
        <f t="shared" si="1"/>
        <v>0</v>
      </c>
      <c r="N29" s="9">
        <v>9900000005</v>
      </c>
      <c r="O29" s="2">
        <v>1</v>
      </c>
      <c r="P29" s="16">
        <f t="shared" si="2"/>
        <v>0</v>
      </c>
      <c r="Q29" s="9"/>
      <c r="R29" s="2"/>
      <c r="S29" s="103">
        <f t="shared" si="3"/>
        <v>0</v>
      </c>
      <c r="T29" s="9">
        <v>9900000075</v>
      </c>
      <c r="U29" s="2">
        <v>25</v>
      </c>
      <c r="V29" s="16">
        <f t="shared" si="4"/>
        <v>0</v>
      </c>
      <c r="W29" s="9"/>
      <c r="X29" s="1"/>
      <c r="Y29" s="27">
        <f t="shared" si="5"/>
        <v>0</v>
      </c>
      <c r="Z29" s="1"/>
    </row>
    <row r="30" spans="1:26" x14ac:dyDescent="0.25">
      <c r="A30" s="3">
        <v>9900010076</v>
      </c>
      <c r="B30" s="212">
        <f>Data!$A30-9900010000</f>
        <v>76</v>
      </c>
      <c r="C30" s="100" t="str">
        <f>IF(EXACT($B30,LOOKUP($B30,'INPUT '!$D$16:$D$116)),LOOKUP($B30,'INPUT '!$D$16:$D$116,'INPUT '!$E$16:$E$116),"0")</f>
        <v>0</v>
      </c>
      <c r="D30" s="100" t="str">
        <f>IF(EXACT($B30,LOOKUP($B30,'INPUT '!$D$16:$D$116)),LOOKUP($B30,'INPUT '!$D$16:$D$116,'INPUT '!$F$16:$F$116),"0")</f>
        <v>0</v>
      </c>
      <c r="E30" s="1" t="s">
        <v>296</v>
      </c>
      <c r="F30" s="2" t="s">
        <v>279</v>
      </c>
      <c r="G30" s="315"/>
      <c r="H30" s="26">
        <v>9900000076</v>
      </c>
      <c r="I30" s="4"/>
      <c r="J30" s="222">
        <f t="shared" si="0"/>
        <v>0</v>
      </c>
      <c r="K30" s="11"/>
      <c r="L30" s="2"/>
      <c r="M30" s="16">
        <f t="shared" si="1"/>
        <v>0</v>
      </c>
      <c r="N30" s="9">
        <v>9900000006</v>
      </c>
      <c r="O30" s="2">
        <v>1</v>
      </c>
      <c r="P30" s="16">
        <f t="shared" si="2"/>
        <v>0</v>
      </c>
      <c r="Q30" s="9"/>
      <c r="R30" s="2"/>
      <c r="S30" s="103">
        <f t="shared" si="3"/>
        <v>0</v>
      </c>
      <c r="T30" s="9">
        <v>9900000076</v>
      </c>
      <c r="U30" s="2">
        <v>25</v>
      </c>
      <c r="V30" s="16">
        <f t="shared" si="4"/>
        <v>0</v>
      </c>
      <c r="W30" s="9"/>
      <c r="X30" s="1"/>
      <c r="Y30" s="27">
        <f t="shared" si="5"/>
        <v>0</v>
      </c>
      <c r="Z30" s="1"/>
    </row>
    <row r="31" spans="1:26" x14ac:dyDescent="0.25">
      <c r="A31" s="3">
        <v>9900010079</v>
      </c>
      <c r="B31" s="212">
        <f>Data!$A31-9900010000</f>
        <v>79</v>
      </c>
      <c r="C31" s="100" t="str">
        <f>IF(EXACT($B31,LOOKUP($B31,'INPUT '!$D$16:$D$116)),LOOKUP($B31,'INPUT '!$D$16:$D$116,'INPUT '!$E$16:$E$116),"0")</f>
        <v>0</v>
      </c>
      <c r="D31" s="100" t="str">
        <f>IF(EXACT($B31,LOOKUP($B31,'INPUT '!$D$16:$D$116)),LOOKUP($B31,'INPUT '!$D$16:$D$116,'INPUT '!$F$16:$F$116),"0")</f>
        <v>0</v>
      </c>
      <c r="E31" s="1" t="s">
        <v>297</v>
      </c>
      <c r="F31" s="2" t="s">
        <v>281</v>
      </c>
      <c r="G31" s="315"/>
      <c r="H31" s="26">
        <v>9900000079</v>
      </c>
      <c r="I31" s="4"/>
      <c r="J31" s="222">
        <f t="shared" si="0"/>
        <v>0</v>
      </c>
      <c r="K31" s="11"/>
      <c r="L31" s="2"/>
      <c r="M31" s="16">
        <f t="shared" si="1"/>
        <v>0</v>
      </c>
      <c r="N31" s="9">
        <v>9900000009</v>
      </c>
      <c r="O31" s="2">
        <v>1</v>
      </c>
      <c r="P31" s="16">
        <f t="shared" si="2"/>
        <v>0</v>
      </c>
      <c r="Q31" s="9"/>
      <c r="R31" s="2"/>
      <c r="S31" s="103">
        <f t="shared" si="3"/>
        <v>0</v>
      </c>
      <c r="T31" s="9">
        <v>9900000079</v>
      </c>
      <c r="U31" s="2">
        <v>25</v>
      </c>
      <c r="V31" s="16">
        <f t="shared" si="4"/>
        <v>0</v>
      </c>
      <c r="W31" s="9"/>
      <c r="X31" s="1"/>
      <c r="Y31" s="27">
        <f t="shared" si="5"/>
        <v>0</v>
      </c>
      <c r="Z31" s="1"/>
    </row>
    <row r="32" spans="1:26" x14ac:dyDescent="0.25">
      <c r="A32" s="3">
        <v>9900010081</v>
      </c>
      <c r="B32" s="212">
        <f>Data!$A32-9900010000</f>
        <v>81</v>
      </c>
      <c r="C32" s="100" t="str">
        <f>IF(EXACT($B32,LOOKUP($B32,'INPUT '!$D$16:$D$116)),LOOKUP($B32,'INPUT '!$D$16:$D$116,'INPUT '!$E$16:$E$116),"0")</f>
        <v>0</v>
      </c>
      <c r="D32" s="100" t="str">
        <f>IF(EXACT($B32,LOOKUP($B32,'INPUT '!$D$16:$D$116)),LOOKUP($B32,'INPUT '!$D$16:$D$116,'INPUT '!$F$16:$F$116),"0")</f>
        <v>0</v>
      </c>
      <c r="E32" s="1" t="s">
        <v>298</v>
      </c>
      <c r="F32" s="2" t="s">
        <v>273</v>
      </c>
      <c r="G32" s="315"/>
      <c r="H32" s="26">
        <v>9900000081</v>
      </c>
      <c r="I32" s="4">
        <v>135</v>
      </c>
      <c r="J32" s="222">
        <f t="shared" si="0"/>
        <v>0</v>
      </c>
      <c r="K32" s="11"/>
      <c r="L32" s="2"/>
      <c r="M32" s="16">
        <f t="shared" si="1"/>
        <v>0</v>
      </c>
      <c r="N32" s="9">
        <v>9900000001</v>
      </c>
      <c r="O32" s="2">
        <v>1</v>
      </c>
      <c r="P32" s="16">
        <f t="shared" si="2"/>
        <v>0</v>
      </c>
      <c r="Q32" s="9">
        <v>9900000021</v>
      </c>
      <c r="R32" s="2">
        <v>3</v>
      </c>
      <c r="S32" s="103">
        <f t="shared" si="3"/>
        <v>0</v>
      </c>
      <c r="T32" s="9">
        <v>9900000071</v>
      </c>
      <c r="U32" s="2">
        <v>1</v>
      </c>
      <c r="V32" s="16">
        <f t="shared" si="4"/>
        <v>0</v>
      </c>
      <c r="W32" s="9"/>
      <c r="X32" s="1"/>
      <c r="Y32" s="27">
        <f t="shared" si="5"/>
        <v>0</v>
      </c>
      <c r="Z32" s="1"/>
    </row>
    <row r="33" spans="1:26" x14ac:dyDescent="0.25">
      <c r="A33" s="3">
        <v>9900010082</v>
      </c>
      <c r="B33" s="212">
        <f>Data!$A33-9900010000</f>
        <v>82</v>
      </c>
      <c r="C33" s="100" t="str">
        <f>IF(EXACT($B33,LOOKUP($B33,'INPUT '!$D$16:$D$116)),LOOKUP($B33,'INPUT '!$D$16:$D$116,'INPUT '!$E$16:$E$116),"0")</f>
        <v>0</v>
      </c>
      <c r="D33" s="100" t="str">
        <f>IF(EXACT($B33,LOOKUP($B33,'INPUT '!$D$16:$D$116)),LOOKUP($B33,'INPUT '!$D$16:$D$116,'INPUT '!$F$16:$F$116),"0")</f>
        <v>0</v>
      </c>
      <c r="E33" s="1" t="s">
        <v>299</v>
      </c>
      <c r="F33" s="2" t="s">
        <v>275</v>
      </c>
      <c r="G33" s="315"/>
      <c r="H33" s="26">
        <v>9900000082</v>
      </c>
      <c r="I33" s="4">
        <v>90</v>
      </c>
      <c r="J33" s="222">
        <f t="shared" si="0"/>
        <v>0</v>
      </c>
      <c r="K33" s="11"/>
      <c r="L33" s="2"/>
      <c r="M33" s="16">
        <f t="shared" si="1"/>
        <v>0</v>
      </c>
      <c r="N33" s="9">
        <v>9900000002</v>
      </c>
      <c r="O33" s="2">
        <v>1</v>
      </c>
      <c r="P33" s="16">
        <f t="shared" si="2"/>
        <v>0</v>
      </c>
      <c r="Q33" s="9">
        <v>9900000022</v>
      </c>
      <c r="R33" s="2">
        <v>2</v>
      </c>
      <c r="S33" s="103">
        <f t="shared" si="3"/>
        <v>0</v>
      </c>
      <c r="T33" s="9">
        <v>9900000072</v>
      </c>
      <c r="U33" s="2">
        <v>1</v>
      </c>
      <c r="V33" s="16">
        <f t="shared" si="4"/>
        <v>0</v>
      </c>
      <c r="W33" s="9"/>
      <c r="X33" s="1"/>
      <c r="Y33" s="27">
        <f t="shared" si="5"/>
        <v>0</v>
      </c>
      <c r="Z33" s="1"/>
    </row>
    <row r="34" spans="1:26" x14ac:dyDescent="0.25">
      <c r="A34" s="3">
        <v>9900010091</v>
      </c>
      <c r="B34" s="212">
        <f>Data!$A34-9900010000</f>
        <v>91</v>
      </c>
      <c r="C34" s="100" t="str">
        <f>IF(EXACT($B34,LOOKUP($B34,'INPUT '!$D$16:$D$116)),LOOKUP($B34,'INPUT '!$D$16:$D$116,'INPUT '!$E$16:$E$116),"0")</f>
        <v>0</v>
      </c>
      <c r="D34" s="100" t="str">
        <f>IF(EXACT($B34,LOOKUP($B34,'INPUT '!$D$16:$D$116)),LOOKUP($B34,'INPUT '!$D$16:$D$116,'INPUT '!$F$16:$F$116),"0")</f>
        <v>0</v>
      </c>
      <c r="E34" s="1" t="s">
        <v>300</v>
      </c>
      <c r="F34" s="2" t="s">
        <v>273</v>
      </c>
      <c r="G34" s="315"/>
      <c r="H34" s="26">
        <v>9900000091</v>
      </c>
      <c r="I34" s="4"/>
      <c r="J34" s="222">
        <f t="shared" si="0"/>
        <v>0</v>
      </c>
      <c r="K34" s="11"/>
      <c r="L34" s="2"/>
      <c r="M34" s="16">
        <f t="shared" si="1"/>
        <v>0</v>
      </c>
      <c r="N34" s="9">
        <v>9900000001</v>
      </c>
      <c r="O34" s="2">
        <v>1</v>
      </c>
      <c r="P34" s="16">
        <f t="shared" si="2"/>
        <v>0</v>
      </c>
      <c r="Q34" s="9"/>
      <c r="R34" s="2"/>
      <c r="S34" s="103">
        <f t="shared" si="3"/>
        <v>0</v>
      </c>
      <c r="T34" s="9">
        <v>9900000091</v>
      </c>
      <c r="U34" s="2">
        <v>25</v>
      </c>
      <c r="V34" s="16">
        <f t="shared" si="4"/>
        <v>0</v>
      </c>
      <c r="W34" s="9"/>
      <c r="X34" s="1"/>
      <c r="Y34" s="27">
        <f t="shared" si="5"/>
        <v>0</v>
      </c>
      <c r="Z34" s="1"/>
    </row>
    <row r="35" spans="1:26" x14ac:dyDescent="0.25">
      <c r="A35" s="3">
        <v>9900010092</v>
      </c>
      <c r="B35" s="212">
        <f>Data!$A35-9900010000</f>
        <v>92</v>
      </c>
      <c r="C35" s="100" t="str">
        <f>IF(EXACT($B35,LOOKUP($B35,'INPUT '!$D$16:$D$116)),LOOKUP($B35,'INPUT '!$D$16:$D$116,'INPUT '!$E$16:$E$116),"0")</f>
        <v>0</v>
      </c>
      <c r="D35" s="100" t="str">
        <f>IF(EXACT($B35,LOOKUP($B35,'INPUT '!$D$16:$D$116)),LOOKUP($B35,'INPUT '!$D$16:$D$116,'INPUT '!$F$16:$F$116),"0")</f>
        <v>0</v>
      </c>
      <c r="E35" s="1" t="s">
        <v>300</v>
      </c>
      <c r="F35" s="2" t="s">
        <v>275</v>
      </c>
      <c r="G35" s="315"/>
      <c r="H35" s="26">
        <v>9900000092</v>
      </c>
      <c r="I35" s="4"/>
      <c r="J35" s="222">
        <f t="shared" si="0"/>
        <v>0</v>
      </c>
      <c r="K35" s="11"/>
      <c r="L35" s="2"/>
      <c r="M35" s="16">
        <f t="shared" si="1"/>
        <v>0</v>
      </c>
      <c r="N35" s="9">
        <v>9900000002</v>
      </c>
      <c r="O35" s="2">
        <v>1</v>
      </c>
      <c r="P35" s="16">
        <f t="shared" si="2"/>
        <v>0</v>
      </c>
      <c r="Q35" s="9"/>
      <c r="R35" s="2"/>
      <c r="S35" s="103">
        <f t="shared" si="3"/>
        <v>0</v>
      </c>
      <c r="T35" s="9">
        <v>9900000092</v>
      </c>
      <c r="U35" s="2">
        <v>25</v>
      </c>
      <c r="V35" s="16">
        <f t="shared" si="4"/>
        <v>0</v>
      </c>
      <c r="W35" s="9"/>
      <c r="X35" s="1"/>
      <c r="Y35" s="27">
        <f t="shared" si="5"/>
        <v>0</v>
      </c>
      <c r="Z35" s="1"/>
    </row>
    <row r="36" spans="1:26" x14ac:dyDescent="0.25">
      <c r="A36" s="3">
        <v>9900010099</v>
      </c>
      <c r="B36" s="212">
        <f>Data!$A36-9900010000</f>
        <v>99</v>
      </c>
      <c r="C36" s="100" t="str">
        <f>IF(EXACT($B36,LOOKUP($B36,'INPUT '!$D$16:$D$116)),LOOKUP($B36,'INPUT '!$D$16:$D$116,'INPUT '!$E$16:$E$116),"0")</f>
        <v>0</v>
      </c>
      <c r="D36" s="100" t="str">
        <f>IF(EXACT($B36,LOOKUP($B36,'INPUT '!$D$16:$D$116)),LOOKUP($B36,'INPUT '!$D$16:$D$116,'INPUT '!$F$16:$F$116),"0")</f>
        <v>0</v>
      </c>
      <c r="E36" s="1" t="s">
        <v>301</v>
      </c>
      <c r="G36" s="315"/>
      <c r="H36" s="26">
        <v>9900000099</v>
      </c>
      <c r="I36" s="101">
        <v>3200</v>
      </c>
      <c r="J36" s="221">
        <f>I36*C36</f>
        <v>0</v>
      </c>
      <c r="K36" s="229"/>
      <c r="L36" s="102"/>
      <c r="M36" s="103">
        <f>L36*C36</f>
        <v>0</v>
      </c>
      <c r="N36" s="9">
        <v>9900000001</v>
      </c>
      <c r="O36" s="2">
        <v>1</v>
      </c>
      <c r="P36" s="16">
        <f t="shared" si="2"/>
        <v>0</v>
      </c>
      <c r="Q36" s="9">
        <v>9900000021</v>
      </c>
      <c r="R36" s="2">
        <v>2</v>
      </c>
      <c r="S36" s="103">
        <f t="shared" si="3"/>
        <v>0</v>
      </c>
      <c r="T36" s="9">
        <v>9900000071</v>
      </c>
      <c r="U36" s="2">
        <v>1</v>
      </c>
      <c r="V36" s="16">
        <f t="shared" si="4"/>
        <v>0</v>
      </c>
      <c r="W36" s="9"/>
      <c r="X36" s="1"/>
      <c r="Y36" s="27">
        <f t="shared" si="5"/>
        <v>0</v>
      </c>
      <c r="Z36" s="1"/>
    </row>
    <row r="37" spans="1:26" x14ac:dyDescent="0.25">
      <c r="A37" s="3">
        <v>9900010107</v>
      </c>
      <c r="B37" s="212">
        <f>Data!$A37-9900010000</f>
        <v>107</v>
      </c>
      <c r="C37" s="100" t="str">
        <f>IF(EXACT($B37,LOOKUP($B37,'INPUT '!$D$16:$D$116)),LOOKUP($B37,'INPUT '!$D$16:$D$116,'INPUT '!$E$16:$E$116),"0")</f>
        <v>0</v>
      </c>
      <c r="D37" s="100" t="str">
        <f>IF(EXACT($B37,LOOKUP($B37,'INPUT '!$D$16:$D$116)),LOOKUP($B37,'INPUT '!$D$16:$D$116,'INPUT '!$F$16:$F$116),"0")</f>
        <v>0</v>
      </c>
      <c r="E37" s="1" t="s">
        <v>302</v>
      </c>
      <c r="G37" s="315"/>
      <c r="H37" s="26">
        <v>9900000107</v>
      </c>
      <c r="I37" s="4">
        <v>1</v>
      </c>
      <c r="J37" s="222">
        <f t="shared" si="0"/>
        <v>0</v>
      </c>
      <c r="K37" s="11"/>
      <c r="L37" s="2"/>
      <c r="M37" s="16">
        <f t="shared" si="1"/>
        <v>0</v>
      </c>
      <c r="N37" s="9"/>
      <c r="O37" s="2"/>
      <c r="P37" s="16">
        <f t="shared" si="2"/>
        <v>0</v>
      </c>
      <c r="Q37" s="9"/>
      <c r="R37" s="2"/>
      <c r="S37" s="103">
        <f t="shared" si="3"/>
        <v>0</v>
      </c>
      <c r="T37" s="9"/>
      <c r="U37" s="2"/>
      <c r="V37" s="16">
        <f t="shared" si="4"/>
        <v>0</v>
      </c>
      <c r="W37" s="9"/>
      <c r="X37" s="1"/>
      <c r="Y37" s="27">
        <f t="shared" si="5"/>
        <v>0</v>
      </c>
      <c r="Z37" s="1"/>
    </row>
    <row r="38" spans="1:26" x14ac:dyDescent="0.25">
      <c r="A38" s="3">
        <v>9900010116</v>
      </c>
      <c r="B38" s="212">
        <f>Data!$A38-9900010000</f>
        <v>116</v>
      </c>
      <c r="C38" s="100" t="str">
        <f>IF(EXACT($B38,LOOKUP($B38,'INPUT '!$D$16:$D$116)),LOOKUP($B38,'INPUT '!$D$16:$D$116,'INPUT '!$E$16:$E$116),"0")</f>
        <v>0</v>
      </c>
      <c r="D38" s="100" t="str">
        <f>IF(EXACT($B38,LOOKUP($B38,'INPUT '!$D$16:$D$116)),LOOKUP($B38,'INPUT '!$D$16:$D$116,'INPUT '!$F$16:$F$116),"0")</f>
        <v>0</v>
      </c>
      <c r="E38" s="1" t="s">
        <v>93</v>
      </c>
      <c r="F38" s="2" t="s">
        <v>273</v>
      </c>
      <c r="G38" s="315"/>
      <c r="H38" s="26">
        <v>9900000116</v>
      </c>
      <c r="I38" s="101">
        <v>150</v>
      </c>
      <c r="J38" s="221">
        <f>I38*C38</f>
        <v>0</v>
      </c>
      <c r="K38" s="229"/>
      <c r="L38" s="102"/>
      <c r="M38" s="103">
        <f>L38*C38</f>
        <v>0</v>
      </c>
      <c r="N38" s="9">
        <v>9900000001</v>
      </c>
      <c r="O38" s="2">
        <v>1</v>
      </c>
      <c r="P38" s="16">
        <f t="shared" si="2"/>
        <v>0</v>
      </c>
      <c r="Q38" s="9">
        <v>9900000021</v>
      </c>
      <c r="R38" s="2">
        <v>3</v>
      </c>
      <c r="S38" s="103">
        <f t="shared" si="3"/>
        <v>0</v>
      </c>
      <c r="T38" s="9">
        <v>9900000071</v>
      </c>
      <c r="U38" s="2">
        <v>1</v>
      </c>
      <c r="V38" s="16">
        <f t="shared" si="4"/>
        <v>0</v>
      </c>
      <c r="W38" s="9">
        <v>9900001031</v>
      </c>
      <c r="X38" s="1">
        <v>1</v>
      </c>
      <c r="Y38" s="27">
        <f t="shared" si="5"/>
        <v>0</v>
      </c>
      <c r="Z38" s="1"/>
    </row>
    <row r="39" spans="1:26" x14ac:dyDescent="0.25">
      <c r="A39" s="3">
        <v>9900010119</v>
      </c>
      <c r="B39" s="212">
        <f>Data!$A39-9900010000</f>
        <v>119</v>
      </c>
      <c r="C39" s="100" t="str">
        <f>IF(EXACT($B39,LOOKUP($B39,'INPUT '!$D$16:$D$116)),LOOKUP($B39,'INPUT '!$D$16:$D$116,'INPUT '!$E$16:$E$116),"0")</f>
        <v>0</v>
      </c>
      <c r="D39" s="100" t="str">
        <f>IF(EXACT($B39,LOOKUP($B39,'INPUT '!$D$16:$D$116)),LOOKUP($B39,'INPUT '!$D$16:$D$116,'INPUT '!$F$16:$F$116),"0")</f>
        <v>0</v>
      </c>
      <c r="E39" s="1" t="s">
        <v>94</v>
      </c>
      <c r="F39" s="2" t="s">
        <v>273</v>
      </c>
      <c r="G39" s="315"/>
      <c r="H39" s="26">
        <v>9900000119</v>
      </c>
      <c r="I39" s="4">
        <v>200</v>
      </c>
      <c r="J39" s="222">
        <f t="shared" si="0"/>
        <v>0</v>
      </c>
      <c r="K39" s="11"/>
      <c r="L39" s="2"/>
      <c r="M39" s="16">
        <f t="shared" si="1"/>
        <v>0</v>
      </c>
      <c r="N39" s="9">
        <v>9900000001</v>
      </c>
      <c r="O39" s="2">
        <v>1</v>
      </c>
      <c r="P39" s="16">
        <f t="shared" si="2"/>
        <v>0</v>
      </c>
      <c r="Q39" s="9">
        <v>9900000021</v>
      </c>
      <c r="R39" s="2">
        <v>3</v>
      </c>
      <c r="S39" s="103">
        <f t="shared" si="3"/>
        <v>0</v>
      </c>
      <c r="T39" s="9">
        <v>9900000071</v>
      </c>
      <c r="U39" s="2">
        <v>1</v>
      </c>
      <c r="V39" s="16">
        <f t="shared" si="4"/>
        <v>0</v>
      </c>
      <c r="W39" s="9">
        <v>9900001041</v>
      </c>
      <c r="X39" s="1">
        <v>1</v>
      </c>
      <c r="Y39" s="27">
        <f t="shared" si="5"/>
        <v>0</v>
      </c>
      <c r="Z39" s="1"/>
    </row>
    <row r="40" spans="1:26" x14ac:dyDescent="0.25">
      <c r="A40" s="3">
        <v>9900010121</v>
      </c>
      <c r="B40" s="212">
        <f>Data!$A40-9900010000</f>
        <v>121</v>
      </c>
      <c r="C40" s="100" t="str">
        <f>IF(EXACT($B40,LOOKUP($B40,'INPUT '!$D$16:$D$116)),LOOKUP($B40,'INPUT '!$D$16:$D$116,'INPUT '!$E$16:$E$116),"0")</f>
        <v>0</v>
      </c>
      <c r="D40" s="100" t="str">
        <f>IF(EXACT($B40,LOOKUP($B40,'INPUT '!$D$16:$D$116)),LOOKUP($B40,'INPUT '!$D$16:$D$116,'INPUT '!$F$16:$F$116),"0")</f>
        <v>0</v>
      </c>
      <c r="E40" s="1" t="s">
        <v>93</v>
      </c>
      <c r="F40" s="2" t="s">
        <v>273</v>
      </c>
      <c r="G40" s="315"/>
      <c r="H40" s="26">
        <v>9900000121</v>
      </c>
      <c r="I40" s="4">
        <v>200</v>
      </c>
      <c r="J40" s="222">
        <f t="shared" si="0"/>
        <v>0</v>
      </c>
      <c r="K40" s="11"/>
      <c r="L40" s="2"/>
      <c r="M40" s="16">
        <f t="shared" si="1"/>
        <v>0</v>
      </c>
      <c r="N40" s="9">
        <v>9900000001</v>
      </c>
      <c r="O40" s="2">
        <v>1</v>
      </c>
      <c r="P40" s="16">
        <f t="shared" si="2"/>
        <v>0</v>
      </c>
      <c r="Q40" s="9">
        <v>9900000021</v>
      </c>
      <c r="R40" s="2">
        <v>3</v>
      </c>
      <c r="S40" s="103">
        <f t="shared" si="3"/>
        <v>0</v>
      </c>
      <c r="T40" s="9">
        <v>9900000071</v>
      </c>
      <c r="U40" s="2">
        <v>1</v>
      </c>
      <c r="V40" s="16">
        <f t="shared" si="4"/>
        <v>0</v>
      </c>
      <c r="W40" s="9">
        <v>9900001031</v>
      </c>
      <c r="X40" s="1">
        <v>1</v>
      </c>
      <c r="Y40" s="27">
        <f t="shared" si="5"/>
        <v>0</v>
      </c>
      <c r="Z40" s="1"/>
    </row>
    <row r="41" spans="1:26" x14ac:dyDescent="0.25">
      <c r="A41" s="3">
        <v>9900010140</v>
      </c>
      <c r="B41" s="212">
        <f>Data!$A41-9900010000</f>
        <v>140</v>
      </c>
      <c r="C41" s="100" t="str">
        <f>IF(EXACT($B41,LOOKUP($B41,'INPUT '!$D$16:$D$116)),LOOKUP($B41,'INPUT '!$D$16:$D$116,'INPUT '!$E$16:$E$116),"0")</f>
        <v>0</v>
      </c>
      <c r="D41" s="100" t="str">
        <f>IF(EXACT($B41,LOOKUP($B41,'INPUT '!$D$16:$D$116)),LOOKUP($B41,'INPUT '!$D$16:$D$116,'INPUT '!$F$16:$F$116),"0")</f>
        <v>0</v>
      </c>
      <c r="E41" s="1" t="s">
        <v>123</v>
      </c>
      <c r="F41" s="2" t="s">
        <v>273</v>
      </c>
      <c r="G41" s="315"/>
      <c r="H41" s="26">
        <v>9900000140</v>
      </c>
      <c r="I41" s="4"/>
      <c r="J41" s="222">
        <f t="shared" si="0"/>
        <v>0</v>
      </c>
      <c r="K41" s="11">
        <v>9900000105</v>
      </c>
      <c r="L41" s="2">
        <v>4</v>
      </c>
      <c r="M41" s="16">
        <f t="shared" si="1"/>
        <v>0</v>
      </c>
      <c r="N41" s="9">
        <v>9900000001</v>
      </c>
      <c r="O41" s="2">
        <v>4</v>
      </c>
      <c r="P41" s="16">
        <f t="shared" si="2"/>
        <v>0</v>
      </c>
      <c r="Q41" s="9">
        <v>9900000140</v>
      </c>
      <c r="R41" s="2">
        <v>4</v>
      </c>
      <c r="S41" s="103">
        <f t="shared" si="3"/>
        <v>0</v>
      </c>
      <c r="T41" s="9">
        <v>9900000191</v>
      </c>
      <c r="U41" s="2">
        <v>4</v>
      </c>
      <c r="V41" s="16">
        <f t="shared" si="4"/>
        <v>0</v>
      </c>
      <c r="W41" s="9"/>
      <c r="X41" s="1"/>
      <c r="Y41" s="27">
        <f t="shared" si="5"/>
        <v>0</v>
      </c>
      <c r="Z41" s="1"/>
    </row>
    <row r="42" spans="1:26" x14ac:dyDescent="0.25">
      <c r="A42" s="3">
        <v>9900010141</v>
      </c>
      <c r="B42" s="212">
        <f>Data!$A42-9900010000</f>
        <v>141</v>
      </c>
      <c r="C42" s="100" t="str">
        <f>IF(EXACT($B42,LOOKUP($B42,'INPUT '!$D$16:$D$116)),LOOKUP($B42,'INPUT '!$D$16:$D$116,'INPUT '!$E$16:$E$116),"0")</f>
        <v>0</v>
      </c>
      <c r="D42" s="100" t="str">
        <f>IF(EXACT($B42,LOOKUP($B42,'INPUT '!$D$16:$D$116)),LOOKUP($B42,'INPUT '!$D$16:$D$116,'INPUT '!$F$16:$F$116),"0")</f>
        <v>0</v>
      </c>
      <c r="E42" s="1" t="s">
        <v>303</v>
      </c>
      <c r="G42" s="315"/>
      <c r="H42" s="26">
        <v>9900000141</v>
      </c>
      <c r="I42" s="101"/>
      <c r="J42" s="221">
        <f>I42*C42</f>
        <v>0</v>
      </c>
      <c r="K42" s="229"/>
      <c r="L42" s="102"/>
      <c r="M42" s="103">
        <f>L42*C42</f>
        <v>0</v>
      </c>
      <c r="N42" s="9">
        <v>9900000141</v>
      </c>
      <c r="O42" s="2">
        <v>4</v>
      </c>
      <c r="P42" s="16">
        <f t="shared" ref="P42" si="6">O42*C42</f>
        <v>0</v>
      </c>
      <c r="Q42" s="9">
        <v>9900000142</v>
      </c>
      <c r="R42" s="2">
        <v>4</v>
      </c>
      <c r="S42" s="103">
        <f t="shared" si="3"/>
        <v>0</v>
      </c>
      <c r="T42" s="229">
        <v>9900000143</v>
      </c>
      <c r="U42" s="102">
        <v>4</v>
      </c>
      <c r="V42" s="103">
        <f>U42*C42</f>
        <v>0</v>
      </c>
      <c r="W42" s="229"/>
      <c r="X42" s="101"/>
      <c r="Y42" s="104">
        <f>X42*C42</f>
        <v>0</v>
      </c>
      <c r="Z42" s="1"/>
    </row>
    <row r="43" spans="1:26" x14ac:dyDescent="0.25">
      <c r="A43" s="3">
        <v>9900010142</v>
      </c>
      <c r="B43" s="212">
        <f>Data!$A43-9900010000</f>
        <v>142</v>
      </c>
      <c r="C43" s="100" t="str">
        <f>IF(EXACT($B43,LOOKUP($B43,'INPUT '!$D$16:$D$116)),LOOKUP($B43,'INPUT '!$D$16:$D$116,'INPUT '!$E$16:$E$116),"0")</f>
        <v>0</v>
      </c>
      <c r="D43" s="100" t="str">
        <f>IF(EXACT($B43,LOOKUP($B43,'INPUT '!$D$16:$D$116)),LOOKUP($B43,'INPUT '!$D$16:$D$116,'INPUT '!$F$16:$F$116),"0")</f>
        <v>0</v>
      </c>
      <c r="E43" s="1" t="s">
        <v>98</v>
      </c>
      <c r="G43" s="315"/>
      <c r="H43" s="26">
        <v>9900000142</v>
      </c>
      <c r="I43" s="101">
        <v>1</v>
      </c>
      <c r="J43" s="221">
        <f>I43*C43</f>
        <v>0</v>
      </c>
      <c r="K43" s="229"/>
      <c r="L43" s="102"/>
      <c r="M43" s="103">
        <f>L43*C43</f>
        <v>0</v>
      </c>
      <c r="N43" s="229">
        <v>9900000141</v>
      </c>
      <c r="O43" s="102">
        <v>1</v>
      </c>
      <c r="P43" s="103">
        <f>O43*C43</f>
        <v>0</v>
      </c>
      <c r="Q43" s="229"/>
      <c r="R43" s="102"/>
      <c r="S43" s="103">
        <f t="shared" si="3"/>
        <v>0</v>
      </c>
      <c r="T43" s="229">
        <v>9900000143</v>
      </c>
      <c r="U43" s="102">
        <v>1</v>
      </c>
      <c r="V43" s="103">
        <f>U43*C43</f>
        <v>0</v>
      </c>
      <c r="W43" s="229"/>
      <c r="X43" s="101"/>
      <c r="Y43" s="104">
        <f>X43*C43</f>
        <v>0</v>
      </c>
      <c r="Z43" s="1"/>
    </row>
    <row r="44" spans="1:26" x14ac:dyDescent="0.25">
      <c r="A44" s="3">
        <v>9900010143</v>
      </c>
      <c r="B44" s="212">
        <f>Data!$A44-9900010000</f>
        <v>143</v>
      </c>
      <c r="C44" s="100" t="str">
        <f>IF(EXACT($B44,LOOKUP($B44,'INPUT '!$D$16:$D$116)),LOOKUP($B44,'INPUT '!$D$16:$D$116,'INPUT '!$E$16:$E$116),"0")</f>
        <v>0</v>
      </c>
      <c r="D44" s="100" t="str">
        <f>IF(EXACT($B44,LOOKUP($B44,'INPUT '!$D$16:$D$116)),LOOKUP($B44,'INPUT '!$D$16:$D$116,'INPUT '!$F$16:$F$116),"0")</f>
        <v>0</v>
      </c>
      <c r="E44" s="1" t="s">
        <v>99</v>
      </c>
      <c r="G44" s="315"/>
      <c r="H44" s="26">
        <v>9900000143</v>
      </c>
      <c r="I44" s="101">
        <v>0</v>
      </c>
      <c r="J44" s="221">
        <f>I44*C44</f>
        <v>0</v>
      </c>
      <c r="K44" s="229"/>
      <c r="L44" s="102"/>
      <c r="M44" s="103">
        <f>L44*C44</f>
        <v>0</v>
      </c>
      <c r="N44" s="229"/>
      <c r="O44" s="102"/>
      <c r="P44" s="103">
        <f>O44*C44</f>
        <v>0</v>
      </c>
      <c r="Q44" s="229"/>
      <c r="R44" s="102"/>
      <c r="S44" s="103">
        <f t="shared" si="3"/>
        <v>0</v>
      </c>
      <c r="T44" s="229"/>
      <c r="U44" s="102"/>
      <c r="V44" s="103">
        <f>U44*C44</f>
        <v>0</v>
      </c>
      <c r="W44" s="229"/>
      <c r="X44" s="101"/>
      <c r="Y44" s="104">
        <f>X44*C44</f>
        <v>0</v>
      </c>
      <c r="Z44" s="1"/>
    </row>
    <row r="45" spans="1:26" x14ac:dyDescent="0.25">
      <c r="A45" s="3">
        <v>9900010153</v>
      </c>
      <c r="B45" s="212">
        <f>Data!$A45-9900010000</f>
        <v>153</v>
      </c>
      <c r="C45" s="100" t="str">
        <f>IF(EXACT($B45,LOOKUP($B45,'INPUT '!$D$16:$D$116)),LOOKUP($B45,'INPUT '!$D$16:$D$116,'INPUT '!$E$16:$E$116),"0")</f>
        <v>0</v>
      </c>
      <c r="D45" s="100" t="str">
        <f>IF(EXACT($B45,LOOKUP($B45,'INPUT '!$D$16:$D$116)),LOOKUP($B45,'INPUT '!$D$16:$D$116,'INPUT '!$F$16:$F$116),"0")</f>
        <v>0</v>
      </c>
      <c r="E45" s="1" t="s">
        <v>100</v>
      </c>
      <c r="F45" s="2" t="s">
        <v>273</v>
      </c>
      <c r="G45" s="315"/>
      <c r="H45" s="26">
        <v>9900000153</v>
      </c>
      <c r="I45" s="4">
        <v>500</v>
      </c>
      <c r="J45" s="222">
        <f t="shared" si="0"/>
        <v>0</v>
      </c>
      <c r="K45" s="11"/>
      <c r="L45" s="2"/>
      <c r="M45" s="16">
        <f t="shared" si="1"/>
        <v>0</v>
      </c>
      <c r="N45" s="9">
        <v>9900000001</v>
      </c>
      <c r="O45" s="2">
        <v>1</v>
      </c>
      <c r="P45" s="16">
        <f t="shared" si="2"/>
        <v>0</v>
      </c>
      <c r="Q45" s="9"/>
      <c r="R45" s="2"/>
      <c r="S45" s="103">
        <f t="shared" si="3"/>
        <v>0</v>
      </c>
      <c r="T45" s="9">
        <v>9900000071</v>
      </c>
      <c r="U45" s="2">
        <v>1</v>
      </c>
      <c r="V45" s="16">
        <f t="shared" si="4"/>
        <v>0</v>
      </c>
      <c r="W45" s="9"/>
      <c r="X45" s="1"/>
      <c r="Y45" s="27">
        <f t="shared" si="5"/>
        <v>0</v>
      </c>
      <c r="Z45" s="1"/>
    </row>
    <row r="46" spans="1:26" x14ac:dyDescent="0.25">
      <c r="A46" s="3">
        <v>9900010156</v>
      </c>
      <c r="B46" s="212">
        <f>Data!$A46-9900010000</f>
        <v>156</v>
      </c>
      <c r="C46" s="100" t="str">
        <f>IF(EXACT($B46,LOOKUP($B46,'INPUT '!$D$16:$D$116)),LOOKUP($B46,'INPUT '!$D$16:$D$116,'INPUT '!$E$16:$E$116),"0")</f>
        <v>0</v>
      </c>
      <c r="D46" s="100" t="str">
        <f>IF(EXACT($B46,LOOKUP($B46,'INPUT '!$D$16:$D$116)),LOOKUP($B46,'INPUT '!$D$16:$D$116,'INPUT '!$F$16:$F$116),"0")</f>
        <v>0</v>
      </c>
      <c r="E46" s="1" t="s">
        <v>102</v>
      </c>
      <c r="F46" s="2" t="s">
        <v>273</v>
      </c>
      <c r="G46" s="315"/>
      <c r="H46" s="26">
        <v>9900000156</v>
      </c>
      <c r="I46" s="101">
        <v>1620</v>
      </c>
      <c r="J46" s="221">
        <f t="shared" ref="J46:J51" si="7">I46*C46</f>
        <v>0</v>
      </c>
      <c r="K46" s="229"/>
      <c r="L46" s="102"/>
      <c r="M46" s="103">
        <f t="shared" ref="M46:M51" si="8">L46*C46</f>
        <v>0</v>
      </c>
      <c r="N46" s="9">
        <v>9900000001</v>
      </c>
      <c r="O46" s="2">
        <v>1</v>
      </c>
      <c r="P46" s="103">
        <f t="shared" ref="P46:P51" si="9">O46*C46</f>
        <v>0</v>
      </c>
      <c r="Q46" s="229"/>
      <c r="R46" s="102"/>
      <c r="S46" s="103">
        <f t="shared" si="3"/>
        <v>0</v>
      </c>
      <c r="T46" s="229"/>
      <c r="U46" s="102"/>
      <c r="V46" s="103">
        <f t="shared" ref="V46:V51" si="10">U46*C46</f>
        <v>0</v>
      </c>
      <c r="W46" s="229"/>
      <c r="X46" s="101"/>
      <c r="Y46" s="104">
        <f t="shared" ref="Y46:Y51" si="11">X46*C46</f>
        <v>0</v>
      </c>
      <c r="Z46" s="1"/>
    </row>
    <row r="47" spans="1:26" x14ac:dyDescent="0.25">
      <c r="A47" s="3">
        <v>9900010170</v>
      </c>
      <c r="B47" s="212">
        <f>Data!$A47-9900010000</f>
        <v>170</v>
      </c>
      <c r="C47" s="100" t="str">
        <f>IF(EXACT($B47,LOOKUP($B47,'INPUT '!$D$16:$D$116)),LOOKUP($B47,'INPUT '!$D$16:$D$116,'INPUT '!$E$16:$E$116),"0")</f>
        <v>0</v>
      </c>
      <c r="D47" s="100" t="str">
        <f>IF(EXACT($B47,LOOKUP($B47,'INPUT '!$D$16:$D$116)),LOOKUP($B47,'INPUT '!$D$16:$D$116,'INPUT '!$F$16:$F$116),"0")</f>
        <v>0</v>
      </c>
      <c r="E47" s="1" t="s">
        <v>103</v>
      </c>
      <c r="G47" s="315"/>
      <c r="H47" s="26">
        <v>9900000170</v>
      </c>
      <c r="I47" s="101">
        <v>1</v>
      </c>
      <c r="J47" s="221">
        <f t="shared" si="7"/>
        <v>0</v>
      </c>
      <c r="K47" s="229"/>
      <c r="L47" s="102"/>
      <c r="M47" s="103">
        <f t="shared" si="8"/>
        <v>0</v>
      </c>
      <c r="N47" s="229"/>
      <c r="O47" s="102"/>
      <c r="P47" s="103">
        <f t="shared" si="9"/>
        <v>0</v>
      </c>
      <c r="Q47" s="229"/>
      <c r="R47" s="102"/>
      <c r="S47" s="103">
        <f t="shared" si="3"/>
        <v>0</v>
      </c>
      <c r="T47" s="229"/>
      <c r="U47" s="102"/>
      <c r="V47" s="103">
        <f t="shared" si="10"/>
        <v>0</v>
      </c>
      <c r="W47" s="229"/>
      <c r="X47" s="101"/>
      <c r="Y47" s="104">
        <f t="shared" si="11"/>
        <v>0</v>
      </c>
      <c r="Z47" s="1"/>
    </row>
    <row r="48" spans="1:26" x14ac:dyDescent="0.25">
      <c r="A48" s="3">
        <v>9900010175</v>
      </c>
      <c r="B48" s="212">
        <f>Data!$A48-9900010000</f>
        <v>175</v>
      </c>
      <c r="C48" s="100" t="str">
        <f>IF(EXACT($B48,LOOKUP($B48,'INPUT '!$D$16:$D$116)),LOOKUP($B48,'INPUT '!$D$16:$D$116,'INPUT '!$E$16:$E$116),"0")</f>
        <v>0</v>
      </c>
      <c r="D48" s="100" t="str">
        <f>IF(EXACT($B48,LOOKUP($B48,'INPUT '!$D$16:$D$116)),LOOKUP($B48,'INPUT '!$D$16:$D$116,'INPUT '!$F$16:$F$116),"0")</f>
        <v>0</v>
      </c>
      <c r="E48" s="1" t="s">
        <v>105</v>
      </c>
      <c r="G48" s="315"/>
      <c r="H48" s="26">
        <v>9900000175</v>
      </c>
      <c r="I48" s="101">
        <v>104</v>
      </c>
      <c r="J48" s="221">
        <f t="shared" si="7"/>
        <v>0</v>
      </c>
      <c r="K48" s="229"/>
      <c r="L48" s="102"/>
      <c r="M48" s="103">
        <f t="shared" si="8"/>
        <v>0</v>
      </c>
      <c r="N48" s="9">
        <v>9900000001</v>
      </c>
      <c r="O48" s="2">
        <v>1</v>
      </c>
      <c r="P48" s="16">
        <f t="shared" si="9"/>
        <v>0</v>
      </c>
      <c r="Q48" s="9">
        <v>9900000021</v>
      </c>
      <c r="R48" s="2">
        <v>2</v>
      </c>
      <c r="S48" s="103">
        <f t="shared" si="3"/>
        <v>0</v>
      </c>
      <c r="T48" s="9">
        <v>9900000071</v>
      </c>
      <c r="U48" s="2">
        <v>1</v>
      </c>
      <c r="V48" s="16">
        <f t="shared" si="10"/>
        <v>0</v>
      </c>
      <c r="W48" s="229"/>
      <c r="X48" s="101"/>
      <c r="Y48" s="104">
        <f t="shared" si="11"/>
        <v>0</v>
      </c>
      <c r="Z48" s="1"/>
    </row>
    <row r="49" spans="1:26" x14ac:dyDescent="0.25">
      <c r="A49" s="3">
        <v>9900010176</v>
      </c>
      <c r="B49" s="212">
        <f>Data!$A49-9900010000</f>
        <v>176</v>
      </c>
      <c r="C49" s="100" t="str">
        <f>IF(EXACT($B49,LOOKUP($B49,'INPUT '!$D$16:$D$116)),LOOKUP($B49,'INPUT '!$D$16:$D$116,'INPUT '!$E$16:$E$116),"0")</f>
        <v>0</v>
      </c>
      <c r="D49" s="100" t="str">
        <f>IF(EXACT($B49,LOOKUP($B49,'INPUT '!$D$16:$D$116)),LOOKUP($B49,'INPUT '!$D$16:$D$116,'INPUT '!$F$16:$F$116),"0")</f>
        <v>0</v>
      </c>
      <c r="E49" s="1" t="s">
        <v>105</v>
      </c>
      <c r="G49" s="315"/>
      <c r="H49" s="26">
        <v>9900000176</v>
      </c>
      <c r="I49" s="101">
        <v>100</v>
      </c>
      <c r="J49" s="221">
        <f t="shared" si="7"/>
        <v>0</v>
      </c>
      <c r="K49" s="229"/>
      <c r="L49" s="102"/>
      <c r="M49" s="103">
        <f t="shared" si="8"/>
        <v>0</v>
      </c>
      <c r="N49" s="9">
        <v>9900000001</v>
      </c>
      <c r="O49" s="2">
        <v>1</v>
      </c>
      <c r="P49" s="16">
        <f t="shared" si="9"/>
        <v>0</v>
      </c>
      <c r="Q49" s="9">
        <v>9900000021</v>
      </c>
      <c r="R49" s="2">
        <v>2</v>
      </c>
      <c r="S49" s="103">
        <f t="shared" si="3"/>
        <v>0</v>
      </c>
      <c r="T49" s="9">
        <v>9900000071</v>
      </c>
      <c r="U49" s="2">
        <v>1</v>
      </c>
      <c r="V49" s="103">
        <f t="shared" si="10"/>
        <v>0</v>
      </c>
      <c r="W49" s="229"/>
      <c r="X49" s="101"/>
      <c r="Y49" s="104">
        <f t="shared" si="11"/>
        <v>0</v>
      </c>
      <c r="Z49" s="1"/>
    </row>
    <row r="50" spans="1:26" x14ac:dyDescent="0.25">
      <c r="A50" s="3">
        <v>9900010190</v>
      </c>
      <c r="B50" s="212">
        <f>Data!$A50-9900010000</f>
        <v>190</v>
      </c>
      <c r="C50" s="100" t="str">
        <f>IF(EXACT($B50,LOOKUP($B50,'INPUT '!$D$16:$D$116)),LOOKUP($B50,'INPUT '!$D$16:$D$116,'INPUT '!$E$16:$E$116),"0")</f>
        <v>0</v>
      </c>
      <c r="D50" s="100" t="str">
        <f>IF(EXACT($B50,LOOKUP($B50,'INPUT '!$D$16:$D$116)),LOOKUP($B50,'INPUT '!$D$16:$D$116,'INPUT '!$F$16:$F$116),"0")</f>
        <v>0</v>
      </c>
      <c r="E50" s="1" t="s">
        <v>134</v>
      </c>
      <c r="G50" s="315"/>
      <c r="H50" s="26">
        <v>9900020190</v>
      </c>
      <c r="I50" s="101">
        <v>1</v>
      </c>
      <c r="J50" s="221">
        <f t="shared" si="7"/>
        <v>0</v>
      </c>
      <c r="K50" s="229"/>
      <c r="L50" s="102"/>
      <c r="M50" s="103">
        <f t="shared" si="8"/>
        <v>0</v>
      </c>
      <c r="N50" s="229"/>
      <c r="O50" s="102"/>
      <c r="P50" s="103">
        <f t="shared" si="9"/>
        <v>0</v>
      </c>
      <c r="Q50" s="229"/>
      <c r="R50" s="102"/>
      <c r="S50" s="103">
        <f t="shared" si="3"/>
        <v>0</v>
      </c>
      <c r="T50" s="229"/>
      <c r="U50" s="102"/>
      <c r="V50" s="103">
        <f t="shared" si="10"/>
        <v>0</v>
      </c>
      <c r="W50" s="229"/>
      <c r="X50" s="101"/>
      <c r="Y50" s="104">
        <f t="shared" si="11"/>
        <v>0</v>
      </c>
      <c r="Z50" s="1"/>
    </row>
    <row r="51" spans="1:26" x14ac:dyDescent="0.25">
      <c r="A51" s="3">
        <v>9900010191</v>
      </c>
      <c r="B51" s="212">
        <f>Data!$A51-9900010000</f>
        <v>191</v>
      </c>
      <c r="C51" s="100" t="str">
        <f>IF(EXACT($B51,LOOKUP($B51,'INPUT '!$D$16:$D$116)),LOOKUP($B51,'INPUT '!$D$16:$D$116,'INPUT '!$E$16:$E$116),"0")</f>
        <v>0</v>
      </c>
      <c r="D51" s="100" t="str">
        <f>IF(EXACT($B51,LOOKUP($B51,'INPUT '!$D$16:$D$116)),LOOKUP($B51,'INPUT '!$D$16:$D$116,'INPUT '!$F$16:$F$116),"0")</f>
        <v>0</v>
      </c>
      <c r="E51" s="1" t="s">
        <v>135</v>
      </c>
      <c r="G51" s="315"/>
      <c r="H51" s="26">
        <v>9900000191</v>
      </c>
      <c r="I51" s="101">
        <v>1</v>
      </c>
      <c r="J51" s="221">
        <f t="shared" si="7"/>
        <v>0</v>
      </c>
      <c r="K51" s="229"/>
      <c r="L51" s="102"/>
      <c r="M51" s="103">
        <f t="shared" si="8"/>
        <v>0</v>
      </c>
      <c r="N51" s="229"/>
      <c r="O51" s="102"/>
      <c r="P51" s="103">
        <f t="shared" si="9"/>
        <v>0</v>
      </c>
      <c r="Q51" s="229"/>
      <c r="R51" s="102"/>
      <c r="S51" s="103">
        <f t="shared" si="3"/>
        <v>0</v>
      </c>
      <c r="T51" s="229"/>
      <c r="U51" s="102"/>
      <c r="V51" s="103">
        <f t="shared" si="10"/>
        <v>0</v>
      </c>
      <c r="W51" s="229"/>
      <c r="X51" s="101"/>
      <c r="Y51" s="104">
        <f t="shared" si="11"/>
        <v>0</v>
      </c>
      <c r="Z51" s="1"/>
    </row>
    <row r="52" spans="1:26" x14ac:dyDescent="0.25">
      <c r="A52" s="3">
        <v>9900010215</v>
      </c>
      <c r="B52" s="212">
        <f>Data!$A52-9900010000</f>
        <v>215</v>
      </c>
      <c r="C52" s="100" t="str">
        <f>IF(EXACT($B52,LOOKUP($B52,'INPUT '!$D$16:$D$116)),LOOKUP($B52,'INPUT '!$D$16:$D$116,'INPUT '!$E$16:$E$116),"0")</f>
        <v>0</v>
      </c>
      <c r="D52" s="100" t="str">
        <f>IF(EXACT($B52,LOOKUP($B52,'INPUT '!$D$16:$D$116)),LOOKUP($B52,'INPUT '!$D$16:$D$116,'INPUT '!$F$16:$F$116),"0")</f>
        <v>0</v>
      </c>
      <c r="E52" s="1" t="s">
        <v>103</v>
      </c>
      <c r="G52" s="315"/>
      <c r="H52" s="26">
        <v>9900000215</v>
      </c>
      <c r="I52" s="4">
        <v>10</v>
      </c>
      <c r="J52" s="222">
        <f t="shared" si="0"/>
        <v>0</v>
      </c>
      <c r="K52" s="11"/>
      <c r="L52" s="2"/>
      <c r="M52" s="16">
        <f t="shared" si="1"/>
        <v>0</v>
      </c>
      <c r="N52" s="9"/>
      <c r="O52" s="2"/>
      <c r="P52" s="16">
        <f t="shared" si="2"/>
        <v>0</v>
      </c>
      <c r="Q52" s="9"/>
      <c r="R52" s="2"/>
      <c r="S52" s="103">
        <f t="shared" si="3"/>
        <v>0</v>
      </c>
      <c r="T52" s="9"/>
      <c r="U52" s="2"/>
      <c r="V52" s="16">
        <f t="shared" si="4"/>
        <v>0</v>
      </c>
      <c r="W52" s="9"/>
      <c r="X52" s="1"/>
      <c r="Y52" s="27">
        <f t="shared" si="5"/>
        <v>0</v>
      </c>
      <c r="Z52" s="1"/>
    </row>
    <row r="53" spans="1:26" x14ac:dyDescent="0.25">
      <c r="A53" s="3">
        <v>9900010233</v>
      </c>
      <c r="B53" s="212">
        <f>Data!$A53-9900010000</f>
        <v>233</v>
      </c>
      <c r="C53" s="100" t="str">
        <f>IF(EXACT($B53,LOOKUP($B53,'INPUT '!$D$16:$D$116)),LOOKUP($B53,'INPUT '!$D$16:$D$116,'INPUT '!$E$16:$E$116),"0")</f>
        <v>0</v>
      </c>
      <c r="D53" s="100" t="str">
        <f>IF(EXACT($B53,LOOKUP($B53,'INPUT '!$D$16:$D$116)),LOOKUP($B53,'INPUT '!$D$16:$D$116,'INPUT '!$F$16:$F$116),"0")</f>
        <v>0</v>
      </c>
      <c r="E53" s="1" t="s">
        <v>107</v>
      </c>
      <c r="F53" s="2" t="s">
        <v>273</v>
      </c>
      <c r="G53" s="315"/>
      <c r="H53" s="26">
        <v>9900000233</v>
      </c>
      <c r="I53" s="4">
        <v>20</v>
      </c>
      <c r="J53" s="222">
        <f t="shared" si="0"/>
        <v>0</v>
      </c>
      <c r="K53" s="11"/>
      <c r="L53" s="2"/>
      <c r="M53" s="16">
        <f t="shared" si="1"/>
        <v>0</v>
      </c>
      <c r="N53" s="9">
        <v>9900000001</v>
      </c>
      <c r="O53" s="2">
        <v>1</v>
      </c>
      <c r="P53" s="16">
        <f t="shared" si="2"/>
        <v>0</v>
      </c>
      <c r="Q53" s="9">
        <v>9900000021</v>
      </c>
      <c r="R53" s="2">
        <v>3</v>
      </c>
      <c r="S53" s="103">
        <f t="shared" si="3"/>
        <v>0</v>
      </c>
      <c r="T53" s="9">
        <v>9900000071</v>
      </c>
      <c r="U53" s="2">
        <v>1</v>
      </c>
      <c r="V53" s="16">
        <f t="shared" si="4"/>
        <v>0</v>
      </c>
      <c r="W53" s="9"/>
      <c r="X53" s="1"/>
      <c r="Y53" s="27">
        <f t="shared" si="5"/>
        <v>0</v>
      </c>
      <c r="Z53" s="1"/>
    </row>
    <row r="54" spans="1:26" x14ac:dyDescent="0.25">
      <c r="A54" s="3">
        <v>9900010234</v>
      </c>
      <c r="B54" s="212">
        <f>Data!$A54-9900010000</f>
        <v>234</v>
      </c>
      <c r="C54" s="100" t="str">
        <f>IF(EXACT($B54,LOOKUP($B54,'INPUT '!$D$16:$D$116)),LOOKUP($B54,'INPUT '!$D$16:$D$116,'INPUT '!$E$16:$E$116),"0")</f>
        <v>0</v>
      </c>
      <c r="D54" s="100" t="str">
        <f>IF(EXACT($B54,LOOKUP($B54,'INPUT '!$D$16:$D$116)),LOOKUP($B54,'INPUT '!$D$16:$D$116,'INPUT '!$F$16:$F$116),"0")</f>
        <v>0</v>
      </c>
      <c r="E54" s="1" t="s">
        <v>107</v>
      </c>
      <c r="F54" s="2" t="s">
        <v>273</v>
      </c>
      <c r="G54" s="315"/>
      <c r="H54" s="26">
        <v>9900000234</v>
      </c>
      <c r="I54" s="4">
        <v>15</v>
      </c>
      <c r="J54" s="222">
        <f t="shared" si="0"/>
        <v>0</v>
      </c>
      <c r="K54" s="11"/>
      <c r="L54" s="2"/>
      <c r="M54" s="16">
        <f t="shared" si="1"/>
        <v>0</v>
      </c>
      <c r="N54" s="9">
        <v>9900000001</v>
      </c>
      <c r="O54" s="2">
        <v>1</v>
      </c>
      <c r="P54" s="16">
        <f t="shared" si="2"/>
        <v>0</v>
      </c>
      <c r="Q54" s="9">
        <v>9900000021</v>
      </c>
      <c r="R54" s="2">
        <v>4</v>
      </c>
      <c r="S54" s="103">
        <f t="shared" si="3"/>
        <v>0</v>
      </c>
      <c r="T54" s="9">
        <v>9900000071</v>
      </c>
      <c r="U54" s="2">
        <v>1</v>
      </c>
      <c r="V54" s="16">
        <f t="shared" si="4"/>
        <v>0</v>
      </c>
      <c r="W54" s="9"/>
      <c r="X54" s="1"/>
      <c r="Y54" s="27">
        <f t="shared" si="5"/>
        <v>0</v>
      </c>
      <c r="Z54" s="1"/>
    </row>
    <row r="55" spans="1:26" x14ac:dyDescent="0.25">
      <c r="A55" s="3">
        <v>9900010236</v>
      </c>
      <c r="B55" s="212">
        <f>Data!$A55-9900010000</f>
        <v>236</v>
      </c>
      <c r="C55" s="100" t="str">
        <f>IF(EXACT($B55,LOOKUP($B55,'INPUT '!$D$16:$D$116)),LOOKUP($B55,'INPUT '!$D$16:$D$116,'INPUT '!$E$16:$E$116),"0")</f>
        <v>0</v>
      </c>
      <c r="D55" s="100" t="str">
        <f>IF(EXACT($B55,LOOKUP($B55,'INPUT '!$D$16:$D$116)),LOOKUP($B55,'INPUT '!$D$16:$D$116,'INPUT '!$F$16:$F$116),"0")</f>
        <v>0</v>
      </c>
      <c r="E55" s="1" t="s">
        <v>108</v>
      </c>
      <c r="F55" s="2" t="s">
        <v>277</v>
      </c>
      <c r="G55" s="315"/>
      <c r="H55" s="26">
        <v>9900000236</v>
      </c>
      <c r="I55" s="4"/>
      <c r="J55" s="222">
        <f t="shared" si="0"/>
        <v>0</v>
      </c>
      <c r="K55" s="11"/>
      <c r="L55" s="2"/>
      <c r="M55" s="16">
        <f t="shared" si="1"/>
        <v>0</v>
      </c>
      <c r="N55" s="9">
        <v>9900000005</v>
      </c>
      <c r="O55" s="2">
        <v>1</v>
      </c>
      <c r="P55" s="16">
        <f t="shared" si="2"/>
        <v>0</v>
      </c>
      <c r="Q55" s="9"/>
      <c r="R55" s="2"/>
      <c r="S55" s="103">
        <f t="shared" si="3"/>
        <v>0</v>
      </c>
      <c r="T55" s="9">
        <v>9900000236</v>
      </c>
      <c r="U55" s="2">
        <v>18</v>
      </c>
      <c r="V55" s="16">
        <f t="shared" si="4"/>
        <v>0</v>
      </c>
      <c r="W55" s="9"/>
      <c r="X55" s="1"/>
      <c r="Y55" s="27">
        <f t="shared" si="5"/>
        <v>0</v>
      </c>
      <c r="Z55" s="1"/>
    </row>
    <row r="56" spans="1:26" x14ac:dyDescent="0.25">
      <c r="A56" s="3">
        <v>9900010260</v>
      </c>
      <c r="B56" s="212">
        <f>Data!$A56-9900010000</f>
        <v>260</v>
      </c>
      <c r="C56" s="100" t="str">
        <f>IF(EXACT($B56,LOOKUP($B56,'INPUT '!$D$16:$D$116)),LOOKUP($B56,'INPUT '!$D$16:$D$116,'INPUT '!$E$16:$E$116),"0")</f>
        <v>0</v>
      </c>
      <c r="D56" s="100" t="str">
        <f>IF(EXACT($B56,LOOKUP($B56,'INPUT '!$D$16:$D$116)),LOOKUP($B56,'INPUT '!$D$16:$D$116,'INPUT '!$F$16:$F$116),"0")</f>
        <v>0</v>
      </c>
      <c r="E56" s="1" t="s">
        <v>109</v>
      </c>
      <c r="F56" s="2" t="s">
        <v>273</v>
      </c>
      <c r="G56" s="315"/>
      <c r="H56" s="26">
        <v>9900000260</v>
      </c>
      <c r="I56" s="4">
        <v>80</v>
      </c>
      <c r="J56" s="222">
        <f t="shared" si="0"/>
        <v>0</v>
      </c>
      <c r="K56" s="11"/>
      <c r="L56" s="2"/>
      <c r="M56" s="16">
        <f t="shared" si="1"/>
        <v>0</v>
      </c>
      <c r="N56" s="9">
        <v>9900000001</v>
      </c>
      <c r="O56" s="2">
        <v>1</v>
      </c>
      <c r="P56" s="16">
        <f t="shared" si="2"/>
        <v>0</v>
      </c>
      <c r="Q56" s="9">
        <v>9900000021</v>
      </c>
      <c r="R56" s="2">
        <v>4</v>
      </c>
      <c r="S56" s="103">
        <f t="shared" si="3"/>
        <v>0</v>
      </c>
      <c r="T56" s="9">
        <v>9900000071</v>
      </c>
      <c r="U56" s="2">
        <v>1</v>
      </c>
      <c r="V56" s="16">
        <f t="shared" si="4"/>
        <v>0</v>
      </c>
      <c r="W56" s="9">
        <v>9900001041</v>
      </c>
      <c r="X56" s="1">
        <v>1</v>
      </c>
      <c r="Y56" s="27">
        <f t="shared" si="5"/>
        <v>0</v>
      </c>
      <c r="Z56" s="1"/>
    </row>
    <row r="57" spans="1:26" x14ac:dyDescent="0.25">
      <c r="A57" s="3">
        <v>9900010262</v>
      </c>
      <c r="B57" s="212">
        <f>Data!$A57-9900010000</f>
        <v>262</v>
      </c>
      <c r="C57" s="100" t="str">
        <f>IF(EXACT($B57,LOOKUP($B57,'INPUT '!$D$16:$D$116)),LOOKUP($B57,'INPUT '!$D$16:$D$116,'INPUT '!$E$16:$E$116),"0")</f>
        <v>0</v>
      </c>
      <c r="D57" s="100" t="str">
        <f>IF(EXACT($B57,LOOKUP($B57,'INPUT '!$D$16:$D$116)),LOOKUP($B57,'INPUT '!$D$16:$D$116,'INPUT '!$F$16:$F$116),"0")</f>
        <v>0</v>
      </c>
      <c r="E57" s="1" t="s">
        <v>105</v>
      </c>
      <c r="G57" s="315"/>
      <c r="H57" s="26">
        <v>9900000262</v>
      </c>
      <c r="I57" s="101">
        <v>112</v>
      </c>
      <c r="J57" s="221">
        <f>I57*C57</f>
        <v>0</v>
      </c>
      <c r="K57" s="229"/>
      <c r="L57" s="102"/>
      <c r="M57" s="103">
        <f>L57*C57</f>
        <v>0</v>
      </c>
      <c r="N57" s="9">
        <v>9900000001</v>
      </c>
      <c r="O57" s="2">
        <v>1</v>
      </c>
      <c r="P57" s="16">
        <f t="shared" si="2"/>
        <v>0</v>
      </c>
      <c r="Q57" s="9">
        <v>9900000021</v>
      </c>
      <c r="R57" s="2">
        <v>2</v>
      </c>
      <c r="S57" s="103">
        <f t="shared" si="3"/>
        <v>0</v>
      </c>
      <c r="T57" s="9">
        <v>9900000071</v>
      </c>
      <c r="U57" s="2">
        <v>1</v>
      </c>
      <c r="V57" s="16">
        <f t="shared" si="4"/>
        <v>0</v>
      </c>
      <c r="W57" s="229"/>
      <c r="X57" s="101"/>
      <c r="Y57" s="104">
        <f>X57*C57</f>
        <v>0</v>
      </c>
      <c r="Z57" s="1"/>
    </row>
    <row r="58" spans="1:26" x14ac:dyDescent="0.25">
      <c r="A58" s="3">
        <v>9900010268</v>
      </c>
      <c r="B58" s="212">
        <f>Data!$A58-9900010000</f>
        <v>268</v>
      </c>
      <c r="C58" s="100" t="str">
        <f>IF(EXACT($B58,LOOKUP($B58,'INPUT '!$D$16:$D$116)),LOOKUP($B58,'INPUT '!$D$16:$D$116,'INPUT '!$E$16:$E$116),"0")</f>
        <v>0</v>
      </c>
      <c r="D58" s="100" t="str">
        <f>IF(EXACT($B58,LOOKUP($B58,'INPUT '!$D$16:$D$116)),LOOKUP($B58,'INPUT '!$D$16:$D$116,'INPUT '!$F$16:$F$116),"0")</f>
        <v>0</v>
      </c>
      <c r="E58" s="1" t="s">
        <v>110</v>
      </c>
      <c r="F58" s="2" t="s">
        <v>273</v>
      </c>
      <c r="H58" s="228">
        <v>9900000268</v>
      </c>
      <c r="I58" s="101">
        <v>1000</v>
      </c>
      <c r="J58" s="221">
        <f>I58*C58</f>
        <v>0</v>
      </c>
      <c r="K58" s="229"/>
      <c r="L58" s="102"/>
      <c r="M58" s="103">
        <f>L58*C58</f>
        <v>0</v>
      </c>
      <c r="N58" s="9">
        <v>9900000001</v>
      </c>
      <c r="O58" s="2">
        <v>1</v>
      </c>
      <c r="P58" s="103">
        <f>O58*C58</f>
        <v>0</v>
      </c>
      <c r="Q58" s="229"/>
      <c r="R58" s="102"/>
      <c r="S58" s="103">
        <f t="shared" si="3"/>
        <v>0</v>
      </c>
      <c r="T58" s="229">
        <v>9900000071</v>
      </c>
      <c r="U58" s="102">
        <v>1</v>
      </c>
      <c r="V58" s="103">
        <f>U58*C58</f>
        <v>0</v>
      </c>
      <c r="W58" s="229"/>
      <c r="X58" s="101"/>
      <c r="Y58" s="104">
        <f>X58*C58</f>
        <v>0</v>
      </c>
      <c r="Z58" s="1"/>
    </row>
    <row r="59" spans="1:26" x14ac:dyDescent="0.25">
      <c r="A59" s="3">
        <v>9900010270</v>
      </c>
      <c r="B59" s="212">
        <f>Data!$A59-9900010000</f>
        <v>270</v>
      </c>
      <c r="C59" s="100" t="str">
        <f>IF(EXACT($B59,LOOKUP($B59,'INPUT '!$D$16:$D$116)),LOOKUP($B59,'INPUT '!$D$16:$D$116,'INPUT '!$E$16:$E$116),"0")</f>
        <v>0</v>
      </c>
      <c r="D59" s="100" t="str">
        <f>IF(EXACT($B59,LOOKUP($B59,'INPUT '!$D$16:$D$116)),LOOKUP($B59,'INPUT '!$D$16:$D$116,'INPUT '!$F$16:$F$116),"0")</f>
        <v>0</v>
      </c>
      <c r="E59" s="1" t="s">
        <v>111</v>
      </c>
      <c r="F59" s="2" t="s">
        <v>279</v>
      </c>
      <c r="G59" s="315"/>
      <c r="H59" s="26">
        <v>9900000270</v>
      </c>
      <c r="I59" s="4">
        <v>170</v>
      </c>
      <c r="J59" s="222">
        <f t="shared" si="0"/>
        <v>0</v>
      </c>
      <c r="K59" s="11"/>
      <c r="L59" s="2"/>
      <c r="M59" s="16">
        <f t="shared" si="1"/>
        <v>0</v>
      </c>
      <c r="N59" s="9">
        <v>9900000006</v>
      </c>
      <c r="O59" s="2">
        <v>1</v>
      </c>
      <c r="P59" s="16">
        <f t="shared" si="2"/>
        <v>0</v>
      </c>
      <c r="Q59" s="9">
        <v>9900000026</v>
      </c>
      <c r="R59" s="2">
        <v>2</v>
      </c>
      <c r="S59" s="103">
        <f t="shared" si="3"/>
        <v>0</v>
      </c>
      <c r="T59" s="9">
        <v>9900000076</v>
      </c>
      <c r="U59" s="2">
        <v>1</v>
      </c>
      <c r="V59" s="16">
        <f t="shared" si="4"/>
        <v>0</v>
      </c>
      <c r="W59" s="9">
        <v>9900001026</v>
      </c>
      <c r="X59" s="1">
        <v>1</v>
      </c>
      <c r="Y59" s="27">
        <f t="shared" si="5"/>
        <v>0</v>
      </c>
      <c r="Z59" s="1"/>
    </row>
    <row r="60" spans="1:26" x14ac:dyDescent="0.25">
      <c r="A60" s="3">
        <v>9900010274</v>
      </c>
      <c r="B60" s="212">
        <f>Data!$A60-9900010000</f>
        <v>274</v>
      </c>
      <c r="C60" s="100" t="str">
        <f>IF(EXACT($B60,LOOKUP($B60,'INPUT '!$D$16:$D$116)),LOOKUP($B60,'INPUT '!$D$16:$D$116,'INPUT '!$E$16:$E$116),"0")</f>
        <v>0</v>
      </c>
      <c r="D60" s="100" t="str">
        <f>IF(EXACT($B60,LOOKUP($B60,'INPUT '!$D$16:$D$116)),LOOKUP($B60,'INPUT '!$D$16:$D$116,'INPUT '!$F$16:$F$116),"0")</f>
        <v>0</v>
      </c>
      <c r="E60" s="1" t="s">
        <v>112</v>
      </c>
      <c r="G60" s="315"/>
      <c r="H60" s="26">
        <v>9900000274</v>
      </c>
      <c r="I60" s="4">
        <v>100</v>
      </c>
      <c r="J60" s="222">
        <f t="shared" si="0"/>
        <v>0</v>
      </c>
      <c r="K60" s="11"/>
      <c r="L60" s="2"/>
      <c r="M60" s="16">
        <f t="shared" si="1"/>
        <v>0</v>
      </c>
      <c r="N60" s="9">
        <v>9900000001</v>
      </c>
      <c r="O60" s="2">
        <v>1</v>
      </c>
      <c r="P60" s="16">
        <f t="shared" si="2"/>
        <v>0</v>
      </c>
      <c r="Q60" s="9">
        <v>9900000021</v>
      </c>
      <c r="R60" s="2">
        <v>3</v>
      </c>
      <c r="S60" s="103">
        <f t="shared" si="3"/>
        <v>0</v>
      </c>
      <c r="T60" s="9">
        <v>9900000071</v>
      </c>
      <c r="U60" s="2">
        <v>1</v>
      </c>
      <c r="V60" s="16">
        <f t="shared" si="4"/>
        <v>0</v>
      </c>
      <c r="W60" s="9">
        <v>9900001031</v>
      </c>
      <c r="X60" s="1">
        <v>1</v>
      </c>
      <c r="Y60" s="27">
        <f t="shared" si="5"/>
        <v>0</v>
      </c>
      <c r="Z60" s="1"/>
    </row>
    <row r="61" spans="1:26" x14ac:dyDescent="0.25">
      <c r="A61" s="3">
        <v>9900010284</v>
      </c>
      <c r="B61" s="212">
        <f>Data!$A61-9900010000</f>
        <v>284</v>
      </c>
      <c r="C61" s="100" t="str">
        <f>IF(EXACT($B61,LOOKUP($B61,'INPUT '!$D$16:$D$116)),LOOKUP($B61,'INPUT '!$D$16:$D$116,'INPUT '!$E$16:$E$116),"0")</f>
        <v>0</v>
      </c>
      <c r="D61" s="100" t="str">
        <f>IF(EXACT($B61,LOOKUP($B61,'INPUT '!$D$16:$D$116)),LOOKUP($B61,'INPUT '!$D$16:$D$116,'INPUT '!$F$16:$F$116),"0")</f>
        <v>0</v>
      </c>
      <c r="E61" s="1" t="s">
        <v>103</v>
      </c>
      <c r="G61" s="315"/>
      <c r="H61" s="26">
        <v>9900000284</v>
      </c>
      <c r="I61" s="4">
        <v>1</v>
      </c>
      <c r="J61" s="222">
        <f t="shared" si="0"/>
        <v>0</v>
      </c>
      <c r="K61" s="11"/>
      <c r="L61" s="2"/>
      <c r="M61" s="16">
        <f t="shared" si="1"/>
        <v>0</v>
      </c>
      <c r="N61" s="9"/>
      <c r="O61" s="2"/>
      <c r="P61" s="16">
        <f t="shared" si="2"/>
        <v>0</v>
      </c>
      <c r="Q61" s="9"/>
      <c r="R61" s="2"/>
      <c r="S61" s="103">
        <f t="shared" si="3"/>
        <v>0</v>
      </c>
      <c r="T61" s="9"/>
      <c r="U61" s="2"/>
      <c r="V61" s="16">
        <f t="shared" si="4"/>
        <v>0</v>
      </c>
      <c r="W61" s="9"/>
      <c r="X61" s="1"/>
      <c r="Y61" s="27">
        <f t="shared" si="5"/>
        <v>0</v>
      </c>
      <c r="Z61" s="1"/>
    </row>
    <row r="62" spans="1:26" x14ac:dyDescent="0.25">
      <c r="A62" s="3">
        <v>9900010285</v>
      </c>
      <c r="B62" s="212">
        <f>Data!$A62-9900010000</f>
        <v>285</v>
      </c>
      <c r="C62" s="100" t="str">
        <f>IF(EXACT($B62,LOOKUP($B62,'INPUT '!$D$16:$D$116)),LOOKUP($B62,'INPUT '!$D$16:$D$116,'INPUT '!$E$16:$E$116),"0")</f>
        <v>0</v>
      </c>
      <c r="D62" s="100" t="str">
        <f>IF(EXACT($B62,LOOKUP($B62,'INPUT '!$D$16:$D$116)),LOOKUP($B62,'INPUT '!$D$16:$D$116,'INPUT '!$F$16:$F$116),"0")</f>
        <v>0</v>
      </c>
      <c r="E62" s="1" t="s">
        <v>103</v>
      </c>
      <c r="G62" s="315"/>
      <c r="H62" s="26">
        <v>9900000285</v>
      </c>
      <c r="I62" s="4">
        <v>1</v>
      </c>
      <c r="J62" s="222">
        <f t="shared" si="0"/>
        <v>0</v>
      </c>
      <c r="K62" s="11"/>
      <c r="L62" s="2"/>
      <c r="M62" s="16">
        <f t="shared" si="1"/>
        <v>0</v>
      </c>
      <c r="N62" s="9"/>
      <c r="O62" s="2"/>
      <c r="P62" s="16">
        <f t="shared" si="2"/>
        <v>0</v>
      </c>
      <c r="Q62" s="9"/>
      <c r="R62" s="2"/>
      <c r="S62" s="103">
        <f t="shared" si="3"/>
        <v>0</v>
      </c>
      <c r="T62" s="9"/>
      <c r="U62" s="2"/>
      <c r="V62" s="16">
        <f t="shared" si="4"/>
        <v>0</v>
      </c>
      <c r="W62" s="9"/>
      <c r="X62" s="1"/>
      <c r="Y62" s="27">
        <f t="shared" si="5"/>
        <v>0</v>
      </c>
      <c r="Z62" s="1"/>
    </row>
    <row r="63" spans="1:26" x14ac:dyDescent="0.25">
      <c r="A63" s="3">
        <v>9900010287</v>
      </c>
      <c r="B63" s="212">
        <f>Data!$A63-9900010000</f>
        <v>287</v>
      </c>
      <c r="C63" s="100" t="str">
        <f>IF(EXACT($B63,LOOKUP($B63,'INPUT '!$D$16:$D$116)),LOOKUP($B63,'INPUT '!$D$16:$D$116,'INPUT '!$E$16:$E$116),"0")</f>
        <v>0</v>
      </c>
      <c r="D63" s="100" t="str">
        <f>IF(EXACT($B63,LOOKUP($B63,'INPUT '!$D$16:$D$116)),LOOKUP($B63,'INPUT '!$D$16:$D$116,'INPUT '!$F$16:$F$116),"0")</f>
        <v>0</v>
      </c>
      <c r="E63" s="1" t="s">
        <v>103</v>
      </c>
      <c r="G63" s="315"/>
      <c r="H63" s="26">
        <v>9900000287</v>
      </c>
      <c r="I63" s="4">
        <v>8</v>
      </c>
      <c r="J63" s="222">
        <f t="shared" si="0"/>
        <v>0</v>
      </c>
      <c r="K63" s="11"/>
      <c r="L63" s="2"/>
      <c r="M63" s="16">
        <f t="shared" si="1"/>
        <v>0</v>
      </c>
      <c r="N63" s="9"/>
      <c r="O63" s="2"/>
      <c r="P63" s="16">
        <f t="shared" si="2"/>
        <v>0</v>
      </c>
      <c r="Q63" s="9"/>
      <c r="R63" s="2"/>
      <c r="S63" s="103">
        <f t="shared" si="3"/>
        <v>0</v>
      </c>
      <c r="T63" s="9"/>
      <c r="U63" s="2"/>
      <c r="V63" s="16">
        <f t="shared" si="4"/>
        <v>0</v>
      </c>
      <c r="W63" s="9"/>
      <c r="X63" s="1"/>
      <c r="Y63" s="27">
        <f t="shared" si="5"/>
        <v>0</v>
      </c>
      <c r="Z63" s="1"/>
    </row>
    <row r="64" spans="1:26" x14ac:dyDescent="0.25">
      <c r="A64" s="3">
        <v>9900010288</v>
      </c>
      <c r="B64" s="212">
        <f>Data!$A64-9900010000</f>
        <v>288</v>
      </c>
      <c r="C64" s="100" t="str">
        <f>IF(EXACT($B64,LOOKUP($B64,'INPUT '!$D$16:$D$116)),LOOKUP($B64,'INPUT '!$D$16:$D$116,'INPUT '!$E$16:$E$116),"0")</f>
        <v>0</v>
      </c>
      <c r="D64" s="100" t="str">
        <f>IF(EXACT($B64,LOOKUP($B64,'INPUT '!$D$16:$D$116)),LOOKUP($B64,'INPUT '!$D$16:$D$116,'INPUT '!$F$16:$F$116),"0")</f>
        <v>0</v>
      </c>
      <c r="E64" s="1" t="s">
        <v>113</v>
      </c>
      <c r="G64" s="315"/>
      <c r="H64" s="26">
        <v>9900000288</v>
      </c>
      <c r="I64" s="4">
        <v>80</v>
      </c>
      <c r="J64" s="222">
        <f t="shared" si="0"/>
        <v>0</v>
      </c>
      <c r="K64" s="11"/>
      <c r="L64" s="2"/>
      <c r="M64" s="16">
        <f t="shared" si="1"/>
        <v>0</v>
      </c>
      <c r="N64" s="9">
        <v>9900000724</v>
      </c>
      <c r="O64" s="2">
        <v>1</v>
      </c>
      <c r="P64" s="16">
        <f t="shared" si="2"/>
        <v>0</v>
      </c>
      <c r="Q64" s="9">
        <v>9900000725</v>
      </c>
      <c r="R64" s="2">
        <v>1</v>
      </c>
      <c r="S64" s="103">
        <f t="shared" si="3"/>
        <v>0</v>
      </c>
      <c r="T64" s="9">
        <v>9900000726</v>
      </c>
      <c r="U64" s="2">
        <v>1</v>
      </c>
      <c r="V64" s="16">
        <f t="shared" si="4"/>
        <v>0</v>
      </c>
      <c r="W64" s="9"/>
      <c r="X64" s="1"/>
      <c r="Y64" s="27">
        <f t="shared" si="5"/>
        <v>0</v>
      </c>
      <c r="Z64" s="1"/>
    </row>
    <row r="65" spans="1:26" x14ac:dyDescent="0.25">
      <c r="A65" s="3">
        <v>9900010291</v>
      </c>
      <c r="B65" s="212">
        <f>Data!$A65-9900010000</f>
        <v>291</v>
      </c>
      <c r="C65" s="100" t="str">
        <f>IF(EXACT($B65,LOOKUP($B65,'INPUT '!$D$16:$D$116)),LOOKUP($B65,'INPUT '!$D$16:$D$116,'INPUT '!$E$16:$E$116),"0")</f>
        <v>0</v>
      </c>
      <c r="D65" s="100" t="str">
        <f>IF(EXACT($B65,LOOKUP($B65,'INPUT '!$D$16:$D$116)),LOOKUP($B65,'INPUT '!$D$16:$D$116,'INPUT '!$F$16:$F$116),"0")</f>
        <v>0</v>
      </c>
      <c r="E65" s="1" t="s">
        <v>114</v>
      </c>
      <c r="G65" s="315"/>
      <c r="H65" s="26">
        <v>9900000291</v>
      </c>
      <c r="I65" s="4">
        <v>1</v>
      </c>
      <c r="J65" s="222">
        <f t="shared" si="0"/>
        <v>0</v>
      </c>
      <c r="K65" s="11"/>
      <c r="L65" s="2"/>
      <c r="M65" s="16">
        <f t="shared" si="1"/>
        <v>0</v>
      </c>
      <c r="N65" s="9"/>
      <c r="O65" s="2"/>
      <c r="P65" s="16">
        <f t="shared" si="2"/>
        <v>0</v>
      </c>
      <c r="Q65" s="9"/>
      <c r="R65" s="2"/>
      <c r="S65" s="103">
        <f t="shared" si="3"/>
        <v>0</v>
      </c>
      <c r="T65" s="9"/>
      <c r="U65" s="2"/>
      <c r="V65" s="16">
        <f t="shared" si="4"/>
        <v>0</v>
      </c>
      <c r="W65" s="9"/>
      <c r="X65" s="1"/>
      <c r="Y65" s="27">
        <f t="shared" si="5"/>
        <v>0</v>
      </c>
      <c r="Z65" s="1"/>
    </row>
    <row r="66" spans="1:26" x14ac:dyDescent="0.25">
      <c r="A66" s="3">
        <v>9900010292</v>
      </c>
      <c r="B66" s="212">
        <f>Data!$A66-9900010000</f>
        <v>292</v>
      </c>
      <c r="C66" s="100" t="str">
        <f>IF(EXACT($B66,LOOKUP($B66,'INPUT '!$D$16:$D$116)),LOOKUP($B66,'INPUT '!$D$16:$D$116,'INPUT '!$E$16:$E$116),"0")</f>
        <v>0</v>
      </c>
      <c r="D66" s="100" t="str">
        <f>IF(EXACT($B66,LOOKUP($B66,'INPUT '!$D$16:$D$116)),LOOKUP($B66,'INPUT '!$D$16:$D$116,'INPUT '!$F$16:$F$116),"0")</f>
        <v>0</v>
      </c>
      <c r="E66" s="1" t="s">
        <v>115</v>
      </c>
      <c r="G66" s="315"/>
      <c r="H66" s="26">
        <v>9900000292</v>
      </c>
      <c r="I66" s="4">
        <v>1</v>
      </c>
      <c r="J66" s="222">
        <f t="shared" si="0"/>
        <v>0</v>
      </c>
      <c r="K66" s="11"/>
      <c r="L66" s="2"/>
      <c r="M66" s="16">
        <f t="shared" si="1"/>
        <v>0</v>
      </c>
      <c r="N66" s="9"/>
      <c r="O66" s="2"/>
      <c r="P66" s="16">
        <f t="shared" si="2"/>
        <v>0</v>
      </c>
      <c r="Q66" s="9"/>
      <c r="R66" s="2"/>
      <c r="S66" s="103">
        <f t="shared" ref="S66:S135" si="12">R66*C66</f>
        <v>0</v>
      </c>
      <c r="T66" s="9"/>
      <c r="U66" s="2"/>
      <c r="V66" s="16">
        <f t="shared" si="4"/>
        <v>0</v>
      </c>
      <c r="W66" s="9"/>
      <c r="X66" s="1"/>
      <c r="Y66" s="27">
        <f t="shared" si="5"/>
        <v>0</v>
      </c>
      <c r="Z66" s="1"/>
    </row>
    <row r="67" spans="1:26" x14ac:dyDescent="0.25">
      <c r="A67" s="3">
        <v>9900010293</v>
      </c>
      <c r="B67" s="212">
        <f>Data!$A67-9900010000</f>
        <v>293</v>
      </c>
      <c r="C67" s="100" t="str">
        <f>IF(EXACT($B67,LOOKUP($B67,'INPUT '!$D$16:$D$116)),LOOKUP($B67,'INPUT '!$D$16:$D$116,'INPUT '!$E$16:$E$116),"0")</f>
        <v>0</v>
      </c>
      <c r="D67" s="100" t="str">
        <f>IF(EXACT($B67,LOOKUP($B67,'INPUT '!$D$16:$D$116)),LOOKUP($B67,'INPUT '!$D$16:$D$116,'INPUT '!$F$16:$F$116),"0")</f>
        <v>0</v>
      </c>
      <c r="E67" s="1" t="s">
        <v>116</v>
      </c>
      <c r="G67" s="315"/>
      <c r="H67" s="26">
        <v>9900000293</v>
      </c>
      <c r="I67" s="4">
        <v>1</v>
      </c>
      <c r="J67" s="222">
        <f t="shared" si="0"/>
        <v>0</v>
      </c>
      <c r="K67" s="11"/>
      <c r="L67" s="2"/>
      <c r="M67" s="16">
        <f t="shared" si="1"/>
        <v>0</v>
      </c>
      <c r="N67" s="9"/>
      <c r="O67" s="2"/>
      <c r="P67" s="16">
        <f t="shared" si="2"/>
        <v>0</v>
      </c>
      <c r="Q67" s="9"/>
      <c r="R67" s="2"/>
      <c r="S67" s="103">
        <f t="shared" si="12"/>
        <v>0</v>
      </c>
      <c r="T67" s="9"/>
      <c r="U67" s="2"/>
      <c r="V67" s="16">
        <f t="shared" si="4"/>
        <v>0</v>
      </c>
      <c r="W67" s="9"/>
      <c r="X67" s="1"/>
      <c r="Y67" s="27">
        <f t="shared" si="5"/>
        <v>0</v>
      </c>
      <c r="Z67" s="1"/>
    </row>
    <row r="68" spans="1:26" x14ac:dyDescent="0.25">
      <c r="A68" s="3">
        <v>9900010296</v>
      </c>
      <c r="B68" s="212">
        <f>Data!$A68-9900010000</f>
        <v>296</v>
      </c>
      <c r="C68" s="100" t="str">
        <f>IF(EXACT($B68,LOOKUP($B68,'INPUT '!$D$16:$D$116)),LOOKUP($B68,'INPUT '!$D$16:$D$116,'INPUT '!$E$16:$E$116),"0")</f>
        <v>0</v>
      </c>
      <c r="D68" s="100" t="str">
        <f>IF(EXACT($B68,LOOKUP($B68,'INPUT '!$D$16:$D$116)),LOOKUP($B68,'INPUT '!$D$16:$D$116,'INPUT '!$F$16:$F$116),"0")</f>
        <v>0</v>
      </c>
      <c r="E68" s="1" t="s">
        <v>117</v>
      </c>
      <c r="G68" s="315"/>
      <c r="H68" s="26">
        <v>9900000296</v>
      </c>
      <c r="I68" s="4">
        <v>1</v>
      </c>
      <c r="J68" s="222">
        <f t="shared" si="0"/>
        <v>0</v>
      </c>
      <c r="K68" s="11"/>
      <c r="L68" s="2"/>
      <c r="M68" s="16">
        <f t="shared" si="1"/>
        <v>0</v>
      </c>
      <c r="N68" s="9"/>
      <c r="O68" s="2"/>
      <c r="P68" s="16">
        <f t="shared" si="2"/>
        <v>0</v>
      </c>
      <c r="Q68" s="9"/>
      <c r="R68" s="2"/>
      <c r="S68" s="103">
        <f t="shared" si="12"/>
        <v>0</v>
      </c>
      <c r="T68" s="9"/>
      <c r="U68" s="2"/>
      <c r="V68" s="16">
        <f t="shared" si="4"/>
        <v>0</v>
      </c>
      <c r="W68" s="9"/>
      <c r="X68" s="1"/>
      <c r="Y68" s="27">
        <f t="shared" si="5"/>
        <v>0</v>
      </c>
      <c r="Z68" s="1"/>
    </row>
    <row r="69" spans="1:26" x14ac:dyDescent="0.25">
      <c r="A69" s="3">
        <v>9900010297</v>
      </c>
      <c r="B69" s="212">
        <f>Data!$A69-9900010000</f>
        <v>297</v>
      </c>
      <c r="C69" s="100" t="str">
        <f>IF(EXACT($B69,LOOKUP($B69,'INPUT '!$D$16:$D$116)),LOOKUP($B69,'INPUT '!$D$16:$D$116,'INPUT '!$E$16:$E$116),"0")</f>
        <v>0</v>
      </c>
      <c r="D69" s="100" t="str">
        <f>IF(EXACT($B69,LOOKUP($B69,'INPUT '!$D$16:$D$116)),LOOKUP($B69,'INPUT '!$D$16:$D$116,'INPUT '!$F$16:$F$116),"0")</f>
        <v>0</v>
      </c>
      <c r="E69" s="1" t="s">
        <v>304</v>
      </c>
      <c r="G69" s="315"/>
      <c r="H69" s="26">
        <v>9900000297</v>
      </c>
      <c r="I69" s="101">
        <v>250</v>
      </c>
      <c r="J69" s="221">
        <f t="shared" si="0"/>
        <v>0</v>
      </c>
      <c r="K69" s="229">
        <v>9900000292</v>
      </c>
      <c r="L69" s="102">
        <v>1</v>
      </c>
      <c r="M69" s="103">
        <f t="shared" si="1"/>
        <v>0</v>
      </c>
      <c r="N69" s="229"/>
      <c r="O69" s="102"/>
      <c r="P69" s="103">
        <f t="shared" si="2"/>
        <v>0</v>
      </c>
      <c r="Q69" s="229"/>
      <c r="R69" s="102"/>
      <c r="S69" s="103">
        <f t="shared" si="12"/>
        <v>0</v>
      </c>
      <c r="T69" s="229"/>
      <c r="U69" s="102"/>
      <c r="V69" s="103">
        <f t="shared" si="4"/>
        <v>0</v>
      </c>
      <c r="W69" s="229">
        <v>9900000299</v>
      </c>
      <c r="X69" s="101">
        <v>1</v>
      </c>
      <c r="Y69" s="104">
        <f t="shared" si="5"/>
        <v>0</v>
      </c>
      <c r="Z69" s="1"/>
    </row>
    <row r="70" spans="1:26" x14ac:dyDescent="0.25">
      <c r="A70" s="3">
        <v>9900010299</v>
      </c>
      <c r="B70" s="212">
        <f>Data!$A70-9900010000</f>
        <v>299</v>
      </c>
      <c r="C70" s="100" t="str">
        <f>IF(EXACT($B70,LOOKUP($B70,'INPUT '!$D$16:$D$116)),LOOKUP($B70,'INPUT '!$D$16:$D$116,'INPUT '!$E$16:$E$116),"0")</f>
        <v>0</v>
      </c>
      <c r="D70" s="100" t="str">
        <f>IF(EXACT($B70,LOOKUP($B70,'INPUT '!$D$16:$D$116)),LOOKUP($B70,'INPUT '!$D$16:$D$116,'INPUT '!$F$16:$F$116),"0")</f>
        <v>0</v>
      </c>
      <c r="E70" s="1" t="s">
        <v>305</v>
      </c>
      <c r="G70" s="315"/>
      <c r="H70" s="26">
        <v>9900000299</v>
      </c>
      <c r="I70" s="101"/>
      <c r="J70" s="221">
        <f t="shared" si="0"/>
        <v>0</v>
      </c>
      <c r="K70" s="229"/>
      <c r="L70" s="102"/>
      <c r="M70" s="103">
        <f t="shared" si="1"/>
        <v>0</v>
      </c>
      <c r="N70" s="229">
        <v>9900000001</v>
      </c>
      <c r="O70" s="102">
        <v>1</v>
      </c>
      <c r="P70" s="103">
        <f t="shared" si="2"/>
        <v>0</v>
      </c>
      <c r="Q70" s="229"/>
      <c r="R70" s="102"/>
      <c r="S70" s="103">
        <f t="shared" si="12"/>
        <v>0</v>
      </c>
      <c r="T70" s="229"/>
      <c r="U70" s="102"/>
      <c r="V70" s="103">
        <f t="shared" si="4"/>
        <v>0</v>
      </c>
      <c r="W70" s="229">
        <v>9900000299</v>
      </c>
      <c r="X70" s="101">
        <v>1000</v>
      </c>
      <c r="Y70" s="104">
        <f t="shared" si="5"/>
        <v>0</v>
      </c>
      <c r="Z70" s="1"/>
    </row>
    <row r="71" spans="1:26" x14ac:dyDescent="0.25">
      <c r="A71" s="3">
        <v>9900010340</v>
      </c>
      <c r="B71" s="212">
        <f>Data!$A71-9900010000</f>
        <v>340</v>
      </c>
      <c r="C71" s="100" t="str">
        <f>IF(EXACT($B71,LOOKUP($B71,'INPUT '!$D$16:$D$116)),LOOKUP($B71,'INPUT '!$D$16:$D$116,'INPUT '!$E$16:$E$116),"0")</f>
        <v>0</v>
      </c>
      <c r="D71" s="100" t="str">
        <f>IF(EXACT($B71,LOOKUP($B71,'INPUT '!$D$16:$D$116)),LOOKUP($B71,'INPUT '!$D$16:$D$116,'INPUT '!$F$16:$F$116),"0")</f>
        <v>0</v>
      </c>
      <c r="E71" s="1" t="s">
        <v>120</v>
      </c>
      <c r="G71" s="315"/>
      <c r="H71" s="26">
        <v>9900000340</v>
      </c>
      <c r="I71" s="4">
        <v>63</v>
      </c>
      <c r="J71" s="222">
        <f t="shared" si="0"/>
        <v>0</v>
      </c>
      <c r="K71" s="11"/>
      <c r="L71" s="2"/>
      <c r="M71" s="16">
        <f t="shared" si="1"/>
        <v>0</v>
      </c>
      <c r="N71" s="9">
        <v>9900000001</v>
      </c>
      <c r="O71" s="2">
        <v>1</v>
      </c>
      <c r="P71" s="16">
        <f t="shared" si="2"/>
        <v>0</v>
      </c>
      <c r="Q71" s="9">
        <v>9900000021</v>
      </c>
      <c r="R71" s="2">
        <v>4</v>
      </c>
      <c r="S71" s="103">
        <f t="shared" si="12"/>
        <v>0</v>
      </c>
      <c r="T71" s="9">
        <v>9900000071</v>
      </c>
      <c r="U71" s="2">
        <v>1</v>
      </c>
      <c r="V71" s="16">
        <f t="shared" si="4"/>
        <v>0</v>
      </c>
      <c r="W71" s="9">
        <v>9900001041</v>
      </c>
      <c r="X71" s="1">
        <v>1</v>
      </c>
      <c r="Y71" s="27">
        <f t="shared" si="5"/>
        <v>0</v>
      </c>
      <c r="Z71" s="1"/>
    </row>
    <row r="72" spans="1:26" x14ac:dyDescent="0.25">
      <c r="A72" s="3">
        <v>9900010341</v>
      </c>
      <c r="B72" s="212">
        <f>Data!$A72-9900010000</f>
        <v>341</v>
      </c>
      <c r="C72" s="100" t="str">
        <f>IF(EXACT($B72,LOOKUP($B72,'INPUT '!$D$16:$D$116)),LOOKUP($B72,'INPUT '!$D$16:$D$116,'INPUT '!$E$16:$E$116),"0")</f>
        <v>0</v>
      </c>
      <c r="D72" s="100" t="str">
        <f>IF(EXACT($B72,LOOKUP($B72,'INPUT '!$D$16:$D$116)),LOOKUP($B72,'INPUT '!$D$16:$D$116,'INPUT '!$F$16:$F$116),"0")</f>
        <v>0</v>
      </c>
      <c r="E72" s="1" t="s">
        <v>120</v>
      </c>
      <c r="G72" s="315"/>
      <c r="H72" s="26">
        <v>9900000341</v>
      </c>
      <c r="I72" s="4">
        <v>46</v>
      </c>
      <c r="J72" s="222">
        <f t="shared" si="0"/>
        <v>0</v>
      </c>
      <c r="K72" s="11"/>
      <c r="L72" s="2"/>
      <c r="M72" s="16">
        <f t="shared" si="1"/>
        <v>0</v>
      </c>
      <c r="N72" s="9">
        <v>9900000001</v>
      </c>
      <c r="O72" s="2">
        <v>1</v>
      </c>
      <c r="P72" s="16">
        <f t="shared" si="2"/>
        <v>0</v>
      </c>
      <c r="Q72" s="9">
        <v>9900000021</v>
      </c>
      <c r="R72" s="2">
        <v>4</v>
      </c>
      <c r="S72" s="103">
        <f t="shared" si="12"/>
        <v>0</v>
      </c>
      <c r="T72" s="9">
        <v>9900000071</v>
      </c>
      <c r="U72" s="2">
        <v>1</v>
      </c>
      <c r="V72" s="16">
        <f t="shared" si="4"/>
        <v>0</v>
      </c>
      <c r="W72" s="9">
        <v>9900001041</v>
      </c>
      <c r="X72" s="1">
        <v>1</v>
      </c>
      <c r="Y72" s="27">
        <f t="shared" si="5"/>
        <v>0</v>
      </c>
      <c r="Z72" s="1"/>
    </row>
    <row r="73" spans="1:26" x14ac:dyDescent="0.25">
      <c r="A73" s="3">
        <v>9900010358</v>
      </c>
      <c r="B73" s="212">
        <f>Data!$A73-9900010000</f>
        <v>358</v>
      </c>
      <c r="C73" s="100" t="str">
        <f>IF(EXACT($B73,LOOKUP($B73,'INPUT '!$D$16:$D$116)),LOOKUP($B73,'INPUT '!$D$16:$D$116,'INPUT '!$E$16:$E$116),"0")</f>
        <v>0</v>
      </c>
      <c r="D73" s="100" t="str">
        <f>IF(EXACT($B73,LOOKUP($B73,'INPUT '!$D$16:$D$116)),LOOKUP($B73,'INPUT '!$D$16:$D$116,'INPUT '!$F$16:$F$116),"0")</f>
        <v>0</v>
      </c>
      <c r="E73" s="1" t="s">
        <v>111</v>
      </c>
      <c r="G73" s="315"/>
      <c r="H73" s="26">
        <v>9900000358</v>
      </c>
      <c r="I73" s="4">
        <v>172</v>
      </c>
      <c r="J73" s="222">
        <f t="shared" si="0"/>
        <v>0</v>
      </c>
      <c r="K73" s="11"/>
      <c r="L73" s="2"/>
      <c r="M73" s="16">
        <f t="shared" si="1"/>
        <v>0</v>
      </c>
      <c r="N73" s="9">
        <v>9900000001</v>
      </c>
      <c r="O73" s="2">
        <v>1</v>
      </c>
      <c r="P73" s="16">
        <f t="shared" si="2"/>
        <v>0</v>
      </c>
      <c r="Q73" s="9">
        <v>9900000021</v>
      </c>
      <c r="R73" s="2">
        <v>4</v>
      </c>
      <c r="S73" s="103">
        <f t="shared" si="12"/>
        <v>0</v>
      </c>
      <c r="T73" s="9">
        <v>9900000071</v>
      </c>
      <c r="U73" s="2">
        <v>1</v>
      </c>
      <c r="V73" s="16">
        <f t="shared" si="4"/>
        <v>0</v>
      </c>
      <c r="W73" s="9"/>
      <c r="X73" s="1"/>
      <c r="Y73" s="27">
        <f t="shared" si="5"/>
        <v>0</v>
      </c>
      <c r="Z73" s="1"/>
    </row>
    <row r="74" spans="1:26" x14ac:dyDescent="0.25">
      <c r="A74" s="3">
        <v>9900010365</v>
      </c>
      <c r="B74" s="212">
        <f>Data!$A74-9900010000</f>
        <v>365</v>
      </c>
      <c r="C74" s="100" t="str">
        <f>IF(EXACT($B74,LOOKUP($B74,'INPUT '!$D$16:$D$116)),LOOKUP($B74,'INPUT '!$D$16:$D$116,'INPUT '!$E$16:$E$116),"0")</f>
        <v>0</v>
      </c>
      <c r="D74" s="100" t="str">
        <f>IF(EXACT($B74,LOOKUP($B74,'INPUT '!$D$16:$D$116)),LOOKUP($B74,'INPUT '!$D$16:$D$116,'INPUT '!$F$16:$F$116),"0")</f>
        <v>0</v>
      </c>
      <c r="E74" s="1" t="s">
        <v>121</v>
      </c>
      <c r="G74" s="315"/>
      <c r="H74" s="26">
        <v>9900000365</v>
      </c>
      <c r="I74" s="4">
        <v>1</v>
      </c>
      <c r="J74" s="222">
        <f t="shared" si="0"/>
        <v>0</v>
      </c>
      <c r="K74" s="11"/>
      <c r="L74" s="2"/>
      <c r="M74" s="16">
        <f t="shared" si="1"/>
        <v>0</v>
      </c>
      <c r="N74" s="9"/>
      <c r="O74" s="2"/>
      <c r="P74" s="16">
        <f t="shared" si="2"/>
        <v>0</v>
      </c>
      <c r="Q74" s="9"/>
      <c r="R74" s="2"/>
      <c r="S74" s="103">
        <f t="shared" si="12"/>
        <v>0</v>
      </c>
      <c r="T74" s="9"/>
      <c r="U74" s="2"/>
      <c r="V74" s="16">
        <f t="shared" si="4"/>
        <v>0</v>
      </c>
      <c r="W74" s="9"/>
      <c r="X74" s="1"/>
      <c r="Y74" s="27">
        <f t="shared" si="5"/>
        <v>0</v>
      </c>
      <c r="Z74" s="1"/>
    </row>
    <row r="75" spans="1:26" x14ac:dyDescent="0.25">
      <c r="A75" s="3">
        <v>9900010387</v>
      </c>
      <c r="B75" s="212">
        <f>Data!$A75-9900010000</f>
        <v>387</v>
      </c>
      <c r="C75" s="100" t="str">
        <f>IF(EXACT($B75,LOOKUP($B75,'INPUT '!$D$16:$D$116)),LOOKUP($B75,'INPUT '!$D$16:$D$116,'INPUT '!$E$16:$E$116),"0")</f>
        <v>0</v>
      </c>
      <c r="D75" s="100" t="str">
        <f>IF(EXACT($B75,LOOKUP($B75,'INPUT '!$D$16:$D$116)),LOOKUP($B75,'INPUT '!$D$16:$D$116,'INPUT '!$F$16:$F$116),"0")</f>
        <v>0</v>
      </c>
      <c r="E75" s="1" t="s">
        <v>103</v>
      </c>
      <c r="G75" s="315"/>
      <c r="H75" s="26">
        <v>9900000387</v>
      </c>
      <c r="I75" s="4">
        <v>1</v>
      </c>
      <c r="J75" s="222">
        <f t="shared" si="0"/>
        <v>0</v>
      </c>
      <c r="K75" s="11"/>
      <c r="L75" s="2"/>
      <c r="M75" s="16">
        <f t="shared" si="1"/>
        <v>0</v>
      </c>
      <c r="N75" s="9"/>
      <c r="O75" s="2"/>
      <c r="P75" s="16">
        <f t="shared" si="2"/>
        <v>0</v>
      </c>
      <c r="Q75" s="9"/>
      <c r="R75" s="2"/>
      <c r="S75" s="103">
        <f t="shared" si="12"/>
        <v>0</v>
      </c>
      <c r="T75" s="9"/>
      <c r="U75" s="2"/>
      <c r="V75" s="16">
        <f t="shared" si="4"/>
        <v>0</v>
      </c>
      <c r="W75" s="9"/>
      <c r="X75" s="1"/>
      <c r="Y75" s="27">
        <f t="shared" si="5"/>
        <v>0</v>
      </c>
      <c r="Z75" s="1"/>
    </row>
    <row r="76" spans="1:26" x14ac:dyDescent="0.25">
      <c r="A76" s="3">
        <v>9900010394</v>
      </c>
      <c r="B76" s="212">
        <f>Data!$A76-9900010000</f>
        <v>394</v>
      </c>
      <c r="C76" s="100" t="str">
        <f>IF(EXACT($B76,LOOKUP($B76,'INPUT '!$D$16:$D$116)),LOOKUP($B76,'INPUT '!$D$16:$D$116,'INPUT '!$E$16:$E$116),"0")</f>
        <v>0</v>
      </c>
      <c r="D76" s="100" t="str">
        <f>IF(EXACT($B76,LOOKUP($B76,'INPUT '!$D$16:$D$116)),LOOKUP($B76,'INPUT '!$D$16:$D$116,'INPUT '!$F$16:$F$116),"0")</f>
        <v>0</v>
      </c>
      <c r="E76" s="1" t="s">
        <v>103</v>
      </c>
      <c r="G76" s="315"/>
      <c r="H76" s="26">
        <v>9900000394</v>
      </c>
      <c r="I76" s="4">
        <v>1</v>
      </c>
      <c r="J76" s="222">
        <f t="shared" si="0"/>
        <v>0</v>
      </c>
      <c r="K76" s="11"/>
      <c r="L76" s="2"/>
      <c r="M76" s="16">
        <f t="shared" si="1"/>
        <v>0</v>
      </c>
      <c r="N76" s="9"/>
      <c r="O76" s="2"/>
      <c r="P76" s="16">
        <f t="shared" si="2"/>
        <v>0</v>
      </c>
      <c r="Q76" s="9"/>
      <c r="R76" s="2"/>
      <c r="S76" s="103">
        <f t="shared" si="12"/>
        <v>0</v>
      </c>
      <c r="T76" s="9"/>
      <c r="U76" s="2"/>
      <c r="V76" s="16">
        <f t="shared" si="4"/>
        <v>0</v>
      </c>
      <c r="W76" s="9"/>
      <c r="X76" s="1"/>
      <c r="Y76" s="27">
        <f t="shared" si="5"/>
        <v>0</v>
      </c>
      <c r="Z76" s="1"/>
    </row>
    <row r="77" spans="1:26" x14ac:dyDescent="0.25">
      <c r="A77" s="3">
        <v>9900010399</v>
      </c>
      <c r="B77" s="212">
        <f>Data!$A77-9900010000</f>
        <v>399</v>
      </c>
      <c r="C77" s="100" t="str">
        <f>IF(EXACT($B77,LOOKUP($B77,'INPUT '!$D$16:$D$116)),LOOKUP($B77,'INPUT '!$D$16:$D$116,'INPUT '!$E$16:$E$116),"0")</f>
        <v>0</v>
      </c>
      <c r="D77" s="100" t="str">
        <f>IF(EXACT($B77,LOOKUP($B77,'INPUT '!$D$16:$D$116)),LOOKUP($B77,'INPUT '!$D$16:$D$116,'INPUT '!$F$16:$F$116),"0")</f>
        <v>0</v>
      </c>
      <c r="E77" s="1" t="s">
        <v>122</v>
      </c>
      <c r="F77" s="2" t="s">
        <v>273</v>
      </c>
      <c r="G77" s="315"/>
      <c r="H77" s="26">
        <v>9900000399</v>
      </c>
      <c r="I77" s="4">
        <v>100</v>
      </c>
      <c r="J77" s="222">
        <f t="shared" si="0"/>
        <v>0</v>
      </c>
      <c r="K77" s="11"/>
      <c r="L77" s="2"/>
      <c r="M77" s="16">
        <f t="shared" si="1"/>
        <v>0</v>
      </c>
      <c r="N77" s="9">
        <v>9900000001</v>
      </c>
      <c r="O77" s="2">
        <v>1</v>
      </c>
      <c r="P77" s="16">
        <f t="shared" si="2"/>
        <v>0</v>
      </c>
      <c r="Q77" s="9">
        <v>9900000021</v>
      </c>
      <c r="R77" s="2">
        <v>4</v>
      </c>
      <c r="S77" s="103">
        <f t="shared" si="12"/>
        <v>0</v>
      </c>
      <c r="T77" s="9">
        <v>9900000071</v>
      </c>
      <c r="U77" s="2">
        <v>1</v>
      </c>
      <c r="V77" s="16">
        <f t="shared" si="4"/>
        <v>0</v>
      </c>
      <c r="W77" s="9">
        <v>9900001041</v>
      </c>
      <c r="X77" s="1">
        <v>1</v>
      </c>
      <c r="Y77" s="27">
        <f t="shared" si="5"/>
        <v>0</v>
      </c>
      <c r="Z77" s="1"/>
    </row>
    <row r="78" spans="1:26" x14ac:dyDescent="0.25">
      <c r="A78" s="3">
        <v>9900010400</v>
      </c>
      <c r="B78" s="212">
        <f>Data!$A78-9900010000</f>
        <v>400</v>
      </c>
      <c r="C78" s="100" t="str">
        <f>IF(EXACT($B78,LOOKUP($B78,'INPUT '!$D$16:$D$116)),LOOKUP($B78,'INPUT '!$D$16:$D$116,'INPUT '!$E$16:$E$116),"0")</f>
        <v>0</v>
      </c>
      <c r="D78" s="100" t="str">
        <f>IF(EXACT($B78,LOOKUP($B78,'INPUT '!$D$16:$D$116)),LOOKUP($B78,'INPUT '!$D$16:$D$116,'INPUT '!$F$16:$F$116),"0")</f>
        <v>0</v>
      </c>
      <c r="E78" s="1" t="s">
        <v>123</v>
      </c>
      <c r="G78" s="315"/>
      <c r="H78" s="26">
        <v>9900000400</v>
      </c>
      <c r="I78" s="4">
        <v>1</v>
      </c>
      <c r="J78" s="222">
        <f t="shared" si="0"/>
        <v>0</v>
      </c>
      <c r="K78" s="11"/>
      <c r="L78" s="2"/>
      <c r="M78" s="16">
        <f t="shared" si="1"/>
        <v>0</v>
      </c>
      <c r="N78" s="9"/>
      <c r="O78" s="2"/>
      <c r="P78" s="16">
        <f t="shared" si="2"/>
        <v>0</v>
      </c>
      <c r="Q78" s="9"/>
      <c r="R78" s="2"/>
      <c r="S78" s="103">
        <f t="shared" si="12"/>
        <v>0</v>
      </c>
      <c r="T78" s="9"/>
      <c r="U78" s="2"/>
      <c r="V78" s="16">
        <f t="shared" si="4"/>
        <v>0</v>
      </c>
      <c r="W78" s="9"/>
      <c r="X78" s="1"/>
      <c r="Y78" s="27">
        <f t="shared" si="5"/>
        <v>0</v>
      </c>
      <c r="Z78" s="1"/>
    </row>
    <row r="79" spans="1:26" x14ac:dyDescent="0.25">
      <c r="A79" s="3">
        <v>9900010402</v>
      </c>
      <c r="B79" s="212">
        <f>Data!$A79-9900010000</f>
        <v>402</v>
      </c>
      <c r="C79" s="100" t="str">
        <f>IF(EXACT($B79,LOOKUP($B79,'INPUT '!$D$16:$D$116)),LOOKUP($B79,'INPUT '!$D$16:$D$116,'INPUT '!$E$16:$E$116),"0")</f>
        <v>0</v>
      </c>
      <c r="D79" s="100" t="str">
        <f>IF(EXACT($B79,LOOKUP($B79,'INPUT '!$D$16:$D$116)),LOOKUP($B79,'INPUT '!$D$16:$D$116,'INPUT '!$F$16:$F$116),"0")</f>
        <v>0</v>
      </c>
      <c r="E79" s="1" t="s">
        <v>91</v>
      </c>
      <c r="G79" s="315"/>
      <c r="H79" s="26">
        <v>9900000402</v>
      </c>
      <c r="I79" s="4"/>
      <c r="J79" s="222">
        <f t="shared" si="0"/>
        <v>0</v>
      </c>
      <c r="K79" s="11"/>
      <c r="L79" s="2"/>
      <c r="M79" s="16">
        <f t="shared" si="1"/>
        <v>0</v>
      </c>
      <c r="N79" s="9">
        <v>9900000402</v>
      </c>
      <c r="O79" s="2">
        <v>1</v>
      </c>
      <c r="P79" s="16">
        <f t="shared" si="2"/>
        <v>0</v>
      </c>
      <c r="Q79" s="9"/>
      <c r="R79" s="2"/>
      <c r="S79" s="103">
        <f t="shared" si="12"/>
        <v>0</v>
      </c>
      <c r="T79" s="9"/>
      <c r="U79" s="2"/>
      <c r="V79" s="16">
        <f t="shared" si="4"/>
        <v>0</v>
      </c>
      <c r="W79" s="9"/>
      <c r="X79" s="1"/>
      <c r="Y79" s="27">
        <f t="shared" si="5"/>
        <v>0</v>
      </c>
      <c r="Z79" s="1"/>
    </row>
    <row r="80" spans="1:26" x14ac:dyDescent="0.25">
      <c r="A80" s="3">
        <v>9900010403</v>
      </c>
      <c r="B80" s="212">
        <f>Data!$A80-9900010000</f>
        <v>403</v>
      </c>
      <c r="C80" s="100" t="str">
        <f>IF(EXACT($B80,LOOKUP($B80,'INPUT '!$D$16:$D$116)),LOOKUP($B80,'INPUT '!$D$16:$D$116,'INPUT '!$E$16:$E$116),"0")</f>
        <v>0</v>
      </c>
      <c r="D80" s="100" t="str">
        <f>IF(EXACT($B80,LOOKUP($B80,'INPUT '!$D$16:$D$116)),LOOKUP($B80,'INPUT '!$D$16:$D$116,'INPUT '!$F$16:$F$116),"0")</f>
        <v>0</v>
      </c>
      <c r="E80" s="1" t="s">
        <v>124</v>
      </c>
      <c r="F80" s="2" t="s">
        <v>273</v>
      </c>
      <c r="G80" s="315"/>
      <c r="H80" s="26">
        <v>9900000403</v>
      </c>
      <c r="I80" s="4">
        <v>8</v>
      </c>
      <c r="J80" s="222">
        <f t="shared" ref="J80:J178" si="13">I80*C80</f>
        <v>0</v>
      </c>
      <c r="K80" s="11">
        <v>9900000061</v>
      </c>
      <c r="L80" s="2">
        <v>1</v>
      </c>
      <c r="M80" s="16">
        <f t="shared" ref="M80:M178" si="14">L80*C80</f>
        <v>0</v>
      </c>
      <c r="N80" s="9">
        <v>9900000001</v>
      </c>
      <c r="O80" s="2">
        <v>1</v>
      </c>
      <c r="P80" s="16">
        <f t="shared" ref="P80:P178" si="15">O80*C80</f>
        <v>0</v>
      </c>
      <c r="Q80" s="9">
        <v>9900000021</v>
      </c>
      <c r="R80" s="2">
        <v>4</v>
      </c>
      <c r="S80" s="103">
        <f t="shared" si="12"/>
        <v>0</v>
      </c>
      <c r="T80" s="9">
        <v>9900000071</v>
      </c>
      <c r="U80" s="2">
        <v>1</v>
      </c>
      <c r="V80" s="16">
        <f t="shared" ref="V80:V178" si="16">U80*C80</f>
        <v>0</v>
      </c>
      <c r="W80" s="9">
        <v>9900001041</v>
      </c>
      <c r="X80" s="1">
        <v>1</v>
      </c>
      <c r="Y80" s="27">
        <f t="shared" ref="Y80:Y178" si="17">X80*C80</f>
        <v>0</v>
      </c>
      <c r="Z80" s="1"/>
    </row>
    <row r="81" spans="1:26" x14ac:dyDescent="0.25">
      <c r="A81" s="3">
        <v>9900010412</v>
      </c>
      <c r="B81" s="212">
        <f>Data!$A81-9900010000</f>
        <v>412</v>
      </c>
      <c r="C81" s="100" t="str">
        <f>IF(EXACT($B81,LOOKUP($B81,'INPUT '!$D$16:$D$116)),LOOKUP($B81,'INPUT '!$D$16:$D$116,'INPUT '!$E$16:$E$116),"0")</f>
        <v>0</v>
      </c>
      <c r="D81" s="100" t="str">
        <f>IF(EXACT($B81,LOOKUP($B81,'INPUT '!$D$16:$D$116)),LOOKUP($B81,'INPUT '!$D$16:$D$116,'INPUT '!$F$16:$F$116),"0")</f>
        <v>0</v>
      </c>
      <c r="E81" s="1" t="s">
        <v>123</v>
      </c>
      <c r="G81" s="315"/>
      <c r="H81" s="26">
        <v>9900000412</v>
      </c>
      <c r="I81" s="13">
        <v>1</v>
      </c>
      <c r="J81" s="223">
        <f t="shared" si="13"/>
        <v>0</v>
      </c>
      <c r="K81" s="14"/>
      <c r="L81" s="2"/>
      <c r="M81" s="16">
        <f t="shared" si="14"/>
        <v>0</v>
      </c>
      <c r="N81" s="9"/>
      <c r="O81" s="2"/>
      <c r="P81" s="16">
        <f t="shared" si="15"/>
        <v>0</v>
      </c>
      <c r="Q81" s="9"/>
      <c r="R81" s="2"/>
      <c r="S81" s="103">
        <f t="shared" si="12"/>
        <v>0</v>
      </c>
      <c r="T81" s="9"/>
      <c r="U81" s="2"/>
      <c r="V81" s="16">
        <f t="shared" si="16"/>
        <v>0</v>
      </c>
      <c r="W81" s="9"/>
      <c r="X81" s="1"/>
      <c r="Y81" s="27">
        <f t="shared" si="17"/>
        <v>0</v>
      </c>
      <c r="Z81" s="1"/>
    </row>
    <row r="82" spans="1:26" x14ac:dyDescent="0.25">
      <c r="A82" s="3">
        <v>9900010413</v>
      </c>
      <c r="B82" s="212">
        <f>Data!$A82-9900010000</f>
        <v>413</v>
      </c>
      <c r="C82" s="100" t="str">
        <f>IF(EXACT($B82,LOOKUP($B82,'INPUT '!$D$16:$D$116)),LOOKUP($B82,'INPUT '!$D$16:$D$116,'INPUT '!$E$16:$E$116),"0")</f>
        <v>0</v>
      </c>
      <c r="D82" s="100" t="str">
        <f>IF(EXACT($B82,LOOKUP($B82,'INPUT '!$D$16:$D$116)),LOOKUP($B82,'INPUT '!$D$16:$D$116,'INPUT '!$F$16:$F$116),"0")</f>
        <v>0</v>
      </c>
      <c r="E82" s="1" t="s">
        <v>103</v>
      </c>
      <c r="G82" s="315"/>
      <c r="H82" s="26">
        <v>9900000413</v>
      </c>
      <c r="I82" s="101">
        <v>1</v>
      </c>
      <c r="J82" s="221">
        <f>I82*C82</f>
        <v>0</v>
      </c>
      <c r="K82" s="229"/>
      <c r="L82" s="102"/>
      <c r="M82" s="103">
        <f>L82*C82</f>
        <v>0</v>
      </c>
      <c r="N82" s="229"/>
      <c r="O82" s="102"/>
      <c r="P82" s="103">
        <f>O82*C82</f>
        <v>0</v>
      </c>
      <c r="Q82" s="229"/>
      <c r="R82" s="102"/>
      <c r="S82" s="103">
        <f t="shared" si="12"/>
        <v>0</v>
      </c>
      <c r="T82" s="229"/>
      <c r="U82" s="102"/>
      <c r="V82" s="103">
        <f>U82*C82</f>
        <v>0</v>
      </c>
      <c r="W82" s="229"/>
      <c r="X82" s="101"/>
      <c r="Y82" s="104">
        <f>X82*C82</f>
        <v>0</v>
      </c>
      <c r="Z82" s="1"/>
    </row>
    <row r="83" spans="1:26" x14ac:dyDescent="0.25">
      <c r="A83" s="3">
        <v>9900010415</v>
      </c>
      <c r="B83" s="212">
        <f>Data!$A83-9900010000</f>
        <v>415</v>
      </c>
      <c r="C83" s="100" t="str">
        <f>IF(EXACT($B83,LOOKUP($B83,'INPUT '!$D$16:$D$116)),LOOKUP($B83,'INPUT '!$D$16:$D$116,'INPUT '!$E$16:$E$116),"0")</f>
        <v>0</v>
      </c>
      <c r="D83" s="100" t="str">
        <f>IF(EXACT($B83,LOOKUP($B83,'INPUT '!$D$16:$D$116)),LOOKUP($B83,'INPUT '!$D$16:$D$116,'INPUT '!$F$16:$F$116),"0")</f>
        <v>0</v>
      </c>
      <c r="E83" s="1" t="s">
        <v>103</v>
      </c>
      <c r="G83" s="315"/>
      <c r="H83" s="26">
        <v>9900000415</v>
      </c>
      <c r="I83" s="4">
        <v>1</v>
      </c>
      <c r="J83" s="222">
        <f t="shared" si="13"/>
        <v>0</v>
      </c>
      <c r="K83" s="11"/>
      <c r="L83" s="2"/>
      <c r="M83" s="16">
        <f t="shared" si="14"/>
        <v>0</v>
      </c>
      <c r="N83" s="9"/>
      <c r="O83" s="2"/>
      <c r="P83" s="16">
        <f t="shared" si="15"/>
        <v>0</v>
      </c>
      <c r="Q83" s="9"/>
      <c r="R83" s="2"/>
      <c r="S83" s="103">
        <f t="shared" si="12"/>
        <v>0</v>
      </c>
      <c r="T83" s="9"/>
      <c r="U83" s="2"/>
      <c r="V83" s="16">
        <f t="shared" si="16"/>
        <v>0</v>
      </c>
      <c r="W83" s="9"/>
      <c r="X83" s="1"/>
      <c r="Y83" s="27">
        <f t="shared" si="17"/>
        <v>0</v>
      </c>
      <c r="Z83" s="1"/>
    </row>
    <row r="84" spans="1:26" x14ac:dyDescent="0.25">
      <c r="A84" s="3">
        <v>9900010416</v>
      </c>
      <c r="B84" s="212">
        <f>Data!$A84-9900010000</f>
        <v>416</v>
      </c>
      <c r="C84" s="100" t="str">
        <f>IF(EXACT($B84,LOOKUP($B84,'INPUT '!$D$16:$D$116)),LOOKUP($B84,'INPUT '!$D$16:$D$116,'INPUT '!$E$16:$E$116),"0")</f>
        <v>0</v>
      </c>
      <c r="D84" s="100" t="str">
        <f>IF(EXACT($B84,LOOKUP($B84,'INPUT '!$D$16:$D$116)),LOOKUP($B84,'INPUT '!$D$16:$D$116,'INPUT '!$F$16:$F$116),"0")</f>
        <v>0</v>
      </c>
      <c r="E84" s="1" t="s">
        <v>124</v>
      </c>
      <c r="F84" s="2" t="s">
        <v>273</v>
      </c>
      <c r="G84" s="315"/>
      <c r="H84" s="26">
        <v>9900000416</v>
      </c>
      <c r="I84" s="4">
        <v>8</v>
      </c>
      <c r="J84" s="222">
        <f t="shared" si="13"/>
        <v>0</v>
      </c>
      <c r="K84" s="11">
        <v>9900000061</v>
      </c>
      <c r="L84" s="2">
        <v>1</v>
      </c>
      <c r="M84" s="16">
        <f t="shared" si="14"/>
        <v>0</v>
      </c>
      <c r="N84" s="9">
        <v>9900000001</v>
      </c>
      <c r="O84" s="2">
        <v>1</v>
      </c>
      <c r="P84" s="16">
        <f t="shared" si="15"/>
        <v>0</v>
      </c>
      <c r="Q84" s="9">
        <v>9900000021</v>
      </c>
      <c r="R84" s="2">
        <v>4</v>
      </c>
      <c r="S84" s="103">
        <f t="shared" si="12"/>
        <v>0</v>
      </c>
      <c r="T84" s="9">
        <v>9900000071</v>
      </c>
      <c r="U84" s="2">
        <v>1</v>
      </c>
      <c r="V84" s="16">
        <f t="shared" si="16"/>
        <v>0</v>
      </c>
      <c r="W84" s="9">
        <v>9900001041</v>
      </c>
      <c r="X84" s="1">
        <v>1</v>
      </c>
      <c r="Y84" s="27">
        <f t="shared" si="17"/>
        <v>0</v>
      </c>
      <c r="Z84" s="1"/>
    </row>
    <row r="85" spans="1:26" x14ac:dyDescent="0.25">
      <c r="A85" s="3">
        <v>9900010419</v>
      </c>
      <c r="B85" s="212">
        <f>Data!$A85-9900010000</f>
        <v>419</v>
      </c>
      <c r="C85" s="100" t="str">
        <f>IF(EXACT($B85,LOOKUP($B85,'INPUT '!$D$16:$D$116)),LOOKUP($B85,'INPUT '!$D$16:$D$116,'INPUT '!$E$16:$E$116),"0")</f>
        <v>0</v>
      </c>
      <c r="D85" s="100" t="str">
        <f>IF(EXACT($B85,LOOKUP($B85,'INPUT '!$D$16:$D$116)),LOOKUP($B85,'INPUT '!$D$16:$D$116,'INPUT '!$F$16:$F$116),"0")</f>
        <v>0</v>
      </c>
      <c r="E85" s="1" t="s">
        <v>123</v>
      </c>
      <c r="F85" s="2" t="s">
        <v>277</v>
      </c>
      <c r="G85" s="315"/>
      <c r="H85" s="26">
        <v>9900000419</v>
      </c>
      <c r="I85" s="4">
        <v>9</v>
      </c>
      <c r="J85" s="222">
        <f t="shared" si="13"/>
        <v>0</v>
      </c>
      <c r="K85" s="11"/>
      <c r="L85" s="2"/>
      <c r="M85" s="16">
        <f t="shared" si="14"/>
        <v>0</v>
      </c>
      <c r="N85" s="9">
        <v>9900000005</v>
      </c>
      <c r="O85" s="2">
        <v>1</v>
      </c>
      <c r="P85" s="16">
        <f t="shared" si="15"/>
        <v>0</v>
      </c>
      <c r="Q85" s="9"/>
      <c r="R85" s="2"/>
      <c r="S85" s="103">
        <f t="shared" si="12"/>
        <v>0</v>
      </c>
      <c r="T85" s="9"/>
      <c r="U85" s="2"/>
      <c r="V85" s="16">
        <f t="shared" si="16"/>
        <v>0</v>
      </c>
      <c r="W85" s="9"/>
      <c r="X85" s="1"/>
      <c r="Y85" s="27">
        <f t="shared" si="17"/>
        <v>0</v>
      </c>
      <c r="Z85" s="1"/>
    </row>
    <row r="86" spans="1:26" x14ac:dyDescent="0.25">
      <c r="A86" s="3">
        <v>9900010421</v>
      </c>
      <c r="B86" s="212">
        <f>Data!$A86-9900010000</f>
        <v>421</v>
      </c>
      <c r="C86" s="100" t="str">
        <f>IF(EXACT($B86,LOOKUP($B86,'INPUT '!$D$16:$D$116)),LOOKUP($B86,'INPUT '!$D$16:$D$116,'INPUT '!$E$16:$E$116),"0")</f>
        <v>0</v>
      </c>
      <c r="D86" s="100" t="str">
        <f>IF(EXACT($B86,LOOKUP($B86,'INPUT '!$D$16:$D$116)),LOOKUP($B86,'INPUT '!$D$16:$D$116,'INPUT '!$F$16:$F$116),"0")</f>
        <v>0</v>
      </c>
      <c r="E86" s="1" t="s">
        <v>127</v>
      </c>
      <c r="G86" s="315"/>
      <c r="H86" s="26">
        <v>9900000421</v>
      </c>
      <c r="I86" s="4">
        <v>32</v>
      </c>
      <c r="J86" s="222">
        <f t="shared" si="13"/>
        <v>0</v>
      </c>
      <c r="K86" s="11">
        <v>9900000412</v>
      </c>
      <c r="L86" s="2">
        <v>1</v>
      </c>
      <c r="M86" s="16">
        <f t="shared" si="14"/>
        <v>0</v>
      </c>
      <c r="N86" s="9"/>
      <c r="O86" s="2"/>
      <c r="P86" s="16">
        <f t="shared" si="15"/>
        <v>0</v>
      </c>
      <c r="Q86" s="9"/>
      <c r="R86" s="2"/>
      <c r="S86" s="103">
        <f t="shared" si="12"/>
        <v>0</v>
      </c>
      <c r="T86" s="9"/>
      <c r="U86" s="2"/>
      <c r="V86" s="16">
        <f t="shared" si="16"/>
        <v>0</v>
      </c>
      <c r="W86" s="9"/>
      <c r="X86" s="1"/>
      <c r="Y86" s="27">
        <f t="shared" si="17"/>
        <v>0</v>
      </c>
      <c r="Z86" s="1"/>
    </row>
    <row r="87" spans="1:26" x14ac:dyDescent="0.25">
      <c r="A87" s="3">
        <v>9900010459</v>
      </c>
      <c r="B87" s="212">
        <f>Data!$A87-9900010000</f>
        <v>459</v>
      </c>
      <c r="C87" s="100" t="str">
        <f>IF(EXACT($B87,LOOKUP($B87,'INPUT '!$D$16:$D$116)),LOOKUP($B87,'INPUT '!$D$16:$D$116,'INPUT '!$E$16:$E$116),"0")</f>
        <v>0</v>
      </c>
      <c r="D87" s="100" t="str">
        <f>IF(EXACT($B87,LOOKUP($B87,'INPUT '!$D$16:$D$116)),LOOKUP($B87,'INPUT '!$D$16:$D$116,'INPUT '!$F$16:$F$116),"0")</f>
        <v>0</v>
      </c>
      <c r="E87" s="1" t="s">
        <v>128</v>
      </c>
      <c r="F87" s="2" t="s">
        <v>273</v>
      </c>
      <c r="G87" s="315"/>
      <c r="H87" s="26">
        <v>9900000459</v>
      </c>
      <c r="I87" s="4">
        <v>500</v>
      </c>
      <c r="J87" s="222">
        <f t="shared" si="13"/>
        <v>0</v>
      </c>
      <c r="K87" s="11"/>
      <c r="L87" s="2"/>
      <c r="M87" s="16">
        <f t="shared" si="14"/>
        <v>0</v>
      </c>
      <c r="N87" s="9">
        <v>9900000001</v>
      </c>
      <c r="O87" s="2">
        <v>1</v>
      </c>
      <c r="P87" s="16">
        <f t="shared" si="15"/>
        <v>0</v>
      </c>
      <c r="Q87" s="9">
        <v>9900000021</v>
      </c>
      <c r="R87" s="2">
        <v>4</v>
      </c>
      <c r="S87" s="103">
        <f t="shared" si="12"/>
        <v>0</v>
      </c>
      <c r="T87" s="9">
        <v>9900000071</v>
      </c>
      <c r="U87" s="2">
        <v>1</v>
      </c>
      <c r="V87" s="16">
        <f t="shared" si="16"/>
        <v>0</v>
      </c>
      <c r="W87" s="9"/>
      <c r="X87" s="1"/>
      <c r="Y87" s="27">
        <f t="shared" si="17"/>
        <v>0</v>
      </c>
      <c r="Z87" s="1"/>
    </row>
    <row r="88" spans="1:26" x14ac:dyDescent="0.25">
      <c r="A88" s="3">
        <v>9900010460</v>
      </c>
      <c r="B88" s="212">
        <f>Data!$A88-9900010000</f>
        <v>460</v>
      </c>
      <c r="C88" s="100" t="str">
        <f>IF(EXACT($B88,LOOKUP($B88,'INPUT '!$D$16:$D$116)),LOOKUP($B88,'INPUT '!$D$16:$D$116,'INPUT '!$E$16:$E$116),"0")</f>
        <v>0</v>
      </c>
      <c r="D88" s="100" t="str">
        <f>IF(EXACT($B88,LOOKUP($B88,'INPUT '!$D$16:$D$116)),LOOKUP($B88,'INPUT '!$D$16:$D$116,'INPUT '!$F$16:$F$116),"0")</f>
        <v>0</v>
      </c>
      <c r="E88" s="1" t="s">
        <v>306</v>
      </c>
      <c r="F88" s="2" t="s">
        <v>273</v>
      </c>
      <c r="G88" s="315"/>
      <c r="H88" s="26">
        <v>9900020460</v>
      </c>
      <c r="I88" s="4">
        <v>40</v>
      </c>
      <c r="J88" s="222">
        <f t="shared" si="13"/>
        <v>0</v>
      </c>
      <c r="K88" s="11"/>
      <c r="L88" s="2"/>
      <c r="M88" s="16">
        <f t="shared" si="14"/>
        <v>0</v>
      </c>
      <c r="N88" s="9">
        <v>9900000001</v>
      </c>
      <c r="O88" s="2">
        <v>1</v>
      </c>
      <c r="P88" s="16">
        <f t="shared" si="15"/>
        <v>0</v>
      </c>
      <c r="Q88" s="9"/>
      <c r="R88" s="2"/>
      <c r="S88" s="103">
        <f t="shared" si="12"/>
        <v>0</v>
      </c>
      <c r="T88" s="9">
        <v>9900000071</v>
      </c>
      <c r="U88" s="2">
        <v>1</v>
      </c>
      <c r="V88" s="16">
        <f t="shared" si="16"/>
        <v>0</v>
      </c>
      <c r="W88" s="9"/>
      <c r="X88" s="1"/>
      <c r="Y88" s="27">
        <f t="shared" si="17"/>
        <v>0</v>
      </c>
      <c r="Z88" s="1"/>
    </row>
    <row r="89" spans="1:26" x14ac:dyDescent="0.25">
      <c r="A89" s="3">
        <v>9900010461</v>
      </c>
      <c r="B89" s="212">
        <f>Data!$A89-9900010000</f>
        <v>461</v>
      </c>
      <c r="C89" s="100" t="str">
        <f>IF(EXACT($B89,LOOKUP($B89,'INPUT '!$D$16:$D$116)),LOOKUP($B89,'INPUT '!$D$16:$D$116,'INPUT '!$E$16:$E$116),"0")</f>
        <v>0</v>
      </c>
      <c r="D89" s="100" t="str">
        <f>IF(EXACT($B89,LOOKUP($B89,'INPUT '!$D$16:$D$116)),LOOKUP($B89,'INPUT '!$D$16:$D$116,'INPUT '!$F$16:$F$116),"0")</f>
        <v>0</v>
      </c>
      <c r="E89" s="1" t="s">
        <v>307</v>
      </c>
      <c r="F89" s="2" t="s">
        <v>308</v>
      </c>
      <c r="G89" s="315"/>
      <c r="H89" s="211">
        <v>9900000461</v>
      </c>
      <c r="I89" s="101">
        <v>0</v>
      </c>
      <c r="J89" s="221">
        <f t="shared" si="13"/>
        <v>0</v>
      </c>
      <c r="K89" s="229"/>
      <c r="L89" s="102"/>
      <c r="M89" s="103">
        <f t="shared" si="14"/>
        <v>0</v>
      </c>
      <c r="N89" s="229"/>
      <c r="O89" s="102"/>
      <c r="P89" s="103">
        <f t="shared" si="15"/>
        <v>0</v>
      </c>
      <c r="Q89" s="229"/>
      <c r="R89" s="102"/>
      <c r="S89" s="103">
        <f t="shared" si="12"/>
        <v>0</v>
      </c>
      <c r="T89" s="229"/>
      <c r="U89" s="102"/>
      <c r="V89" s="103">
        <f t="shared" si="16"/>
        <v>0</v>
      </c>
      <c r="W89" s="229"/>
      <c r="X89" s="101"/>
      <c r="Y89" s="104">
        <f t="shared" si="17"/>
        <v>0</v>
      </c>
      <c r="Z89" s="1"/>
    </row>
    <row r="90" spans="1:26" x14ac:dyDescent="0.25">
      <c r="A90" s="3">
        <v>9900010462</v>
      </c>
      <c r="B90" s="212">
        <f>Data!$A90-9900010000</f>
        <v>462</v>
      </c>
      <c r="C90" s="100" t="str">
        <f>IF(EXACT($B90,LOOKUP($B90,'INPUT '!$D$16:$D$116)),LOOKUP($B90,'INPUT '!$D$16:$D$116,'INPUT '!$E$16:$E$116),"0")</f>
        <v>0</v>
      </c>
      <c r="D90" s="100" t="str">
        <f>IF(EXACT($B90,LOOKUP($B90,'INPUT '!$D$16:$D$116)),LOOKUP($B90,'INPUT '!$D$16:$D$116,'INPUT '!$F$16:$F$116),"0")</f>
        <v>0</v>
      </c>
      <c r="E90" s="1" t="s">
        <v>306</v>
      </c>
      <c r="F90" s="2" t="s">
        <v>273</v>
      </c>
      <c r="G90" s="315"/>
      <c r="H90" s="26">
        <v>9900020462</v>
      </c>
      <c r="I90" s="101">
        <v>80</v>
      </c>
      <c r="J90" s="221">
        <f t="shared" ref="J90:J97" si="18">I90*C90</f>
        <v>0</v>
      </c>
      <c r="K90" s="229"/>
      <c r="L90" s="102"/>
      <c r="M90" s="103">
        <f t="shared" ref="M90:M97" si="19">L90*C90</f>
        <v>0</v>
      </c>
      <c r="N90" s="229">
        <v>9900000001</v>
      </c>
      <c r="O90" s="102">
        <v>1</v>
      </c>
      <c r="P90" s="103">
        <f t="shared" ref="P90:P97" si="20">O90*C90</f>
        <v>0</v>
      </c>
      <c r="Q90" s="229"/>
      <c r="R90" s="102"/>
      <c r="S90" s="103">
        <f t="shared" si="12"/>
        <v>0</v>
      </c>
      <c r="T90" s="229">
        <v>9900000091</v>
      </c>
      <c r="U90" s="102">
        <v>1</v>
      </c>
      <c r="V90" s="103">
        <f t="shared" ref="V90:V97" si="21">U90*C90</f>
        <v>0</v>
      </c>
      <c r="W90" s="229"/>
      <c r="X90" s="101"/>
      <c r="Y90" s="104">
        <f t="shared" ref="Y90:Y97" si="22">X90*C90</f>
        <v>0</v>
      </c>
      <c r="Z90" s="1"/>
    </row>
    <row r="91" spans="1:26" x14ac:dyDescent="0.25">
      <c r="A91" s="3">
        <v>9900010463</v>
      </c>
      <c r="B91" s="212">
        <f>Data!$A91-9900010000</f>
        <v>463</v>
      </c>
      <c r="C91" s="100" t="str">
        <f>IF(EXACT($B91,LOOKUP($B91,'INPUT '!$D$16:$D$116)),LOOKUP($B91,'INPUT '!$D$16:$D$116,'INPUT '!$E$16:$E$116),"0")</f>
        <v>0</v>
      </c>
      <c r="D91" s="100" t="str">
        <f>IF(EXACT($B91,LOOKUP($B91,'INPUT '!$D$16:$D$116)),LOOKUP($B91,'INPUT '!$D$16:$D$116,'INPUT '!$F$16:$F$116),"0")</f>
        <v>0</v>
      </c>
      <c r="E91" s="1" t="s">
        <v>307</v>
      </c>
      <c r="F91" s="2" t="s">
        <v>308</v>
      </c>
      <c r="G91" s="315"/>
      <c r="H91" s="211">
        <v>9900000463</v>
      </c>
      <c r="I91" s="101">
        <v>0</v>
      </c>
      <c r="J91" s="221">
        <f t="shared" si="18"/>
        <v>0</v>
      </c>
      <c r="K91" s="229"/>
      <c r="L91" s="102"/>
      <c r="M91" s="103">
        <f t="shared" si="19"/>
        <v>0</v>
      </c>
      <c r="N91" s="229"/>
      <c r="O91" s="102"/>
      <c r="P91" s="103">
        <f t="shared" si="20"/>
        <v>0</v>
      </c>
      <c r="Q91" s="229"/>
      <c r="R91" s="102"/>
      <c r="S91" s="103">
        <f t="shared" si="12"/>
        <v>0</v>
      </c>
      <c r="T91" s="229"/>
      <c r="U91" s="102"/>
      <c r="V91" s="103">
        <f t="shared" si="21"/>
        <v>0</v>
      </c>
      <c r="W91" s="229"/>
      <c r="X91" s="101"/>
      <c r="Y91" s="104">
        <f t="shared" si="22"/>
        <v>0</v>
      </c>
      <c r="Z91" s="1"/>
    </row>
    <row r="92" spans="1:26" x14ac:dyDescent="0.25">
      <c r="A92" s="3">
        <v>9900010464</v>
      </c>
      <c r="B92" s="212">
        <f>Data!$A92-9900010000</f>
        <v>464</v>
      </c>
      <c r="C92" s="100" t="str">
        <f>IF(EXACT($B92,LOOKUP($B92,'INPUT '!$D$16:$D$116)),LOOKUP($B92,'INPUT '!$D$16:$D$116,'INPUT '!$E$16:$E$116),"0")</f>
        <v>0</v>
      </c>
      <c r="D92" s="100" t="str">
        <f>IF(EXACT($B92,LOOKUP($B92,'INPUT '!$D$16:$D$116)),LOOKUP($B92,'INPUT '!$D$16:$D$116,'INPUT '!$F$16:$F$116),"0")</f>
        <v>0</v>
      </c>
      <c r="E92" s="1" t="s">
        <v>309</v>
      </c>
      <c r="F92" s="2" t="s">
        <v>310</v>
      </c>
      <c r="G92" s="315"/>
      <c r="H92" s="211">
        <v>9900000464</v>
      </c>
      <c r="I92" s="101">
        <v>0</v>
      </c>
      <c r="J92" s="221">
        <f t="shared" si="18"/>
        <v>0</v>
      </c>
      <c r="K92" s="229"/>
      <c r="L92" s="102"/>
      <c r="M92" s="103">
        <f t="shared" si="19"/>
        <v>0</v>
      </c>
      <c r="N92" s="229"/>
      <c r="O92" s="102"/>
      <c r="P92" s="103">
        <f t="shared" si="20"/>
        <v>0</v>
      </c>
      <c r="Q92" s="229"/>
      <c r="R92" s="102"/>
      <c r="S92" s="103">
        <f t="shared" si="12"/>
        <v>0</v>
      </c>
      <c r="T92" s="229"/>
      <c r="U92" s="102"/>
      <c r="V92" s="103">
        <f t="shared" si="21"/>
        <v>0</v>
      </c>
      <c r="W92" s="229"/>
      <c r="X92" s="101"/>
      <c r="Y92" s="104">
        <f t="shared" si="22"/>
        <v>0</v>
      </c>
      <c r="Z92" s="1"/>
    </row>
    <row r="93" spans="1:26" x14ac:dyDescent="0.25">
      <c r="A93" s="3">
        <v>9900010465</v>
      </c>
      <c r="B93" s="212">
        <f>Data!$A93-9900010000</f>
        <v>465</v>
      </c>
      <c r="C93" s="100" t="str">
        <f>IF(EXACT($B93,LOOKUP($B93,'INPUT '!$D$16:$D$116)),LOOKUP($B93,'INPUT '!$D$16:$D$116,'INPUT '!$E$16:$E$116),"0")</f>
        <v>0</v>
      </c>
      <c r="D93" s="100" t="str">
        <f>IF(EXACT($B93,LOOKUP($B93,'INPUT '!$D$16:$D$116)),LOOKUP($B93,'INPUT '!$D$16:$D$116,'INPUT '!$F$16:$F$116),"0")</f>
        <v>0</v>
      </c>
      <c r="E93" s="1" t="s">
        <v>132</v>
      </c>
      <c r="F93" s="2" t="s">
        <v>310</v>
      </c>
      <c r="G93" s="315"/>
      <c r="H93" s="26">
        <v>9900020465</v>
      </c>
      <c r="I93" s="101">
        <v>1</v>
      </c>
      <c r="J93" s="221">
        <f t="shared" si="18"/>
        <v>0</v>
      </c>
      <c r="K93" s="229"/>
      <c r="L93" s="102"/>
      <c r="M93" s="103">
        <f t="shared" si="19"/>
        <v>0</v>
      </c>
      <c r="N93" s="229"/>
      <c r="O93" s="102"/>
      <c r="P93" s="103">
        <f t="shared" si="20"/>
        <v>0</v>
      </c>
      <c r="Q93" s="229"/>
      <c r="R93" s="102"/>
      <c r="S93" s="103">
        <f t="shared" si="12"/>
        <v>0</v>
      </c>
      <c r="T93" s="229"/>
      <c r="U93" s="102"/>
      <c r="V93" s="103">
        <f t="shared" si="21"/>
        <v>0</v>
      </c>
      <c r="W93" s="229"/>
      <c r="X93" s="101"/>
      <c r="Y93" s="104">
        <f t="shared" si="22"/>
        <v>0</v>
      </c>
      <c r="Z93" s="1"/>
    </row>
    <row r="94" spans="1:26" x14ac:dyDescent="0.25">
      <c r="A94" s="3">
        <v>9900010466</v>
      </c>
      <c r="B94" s="212">
        <f>Data!$A94-9900010000</f>
        <v>466</v>
      </c>
      <c r="C94" s="100" t="str">
        <f>IF(EXACT($B94,LOOKUP($B94,'INPUT '!$D$16:$D$116)),LOOKUP($B94,'INPUT '!$D$16:$D$116,'INPUT '!$E$16:$E$116),"0")</f>
        <v>0</v>
      </c>
      <c r="D94" s="100" t="str">
        <f>IF(EXACT($B94,LOOKUP($B94,'INPUT '!$D$16:$D$116)),LOOKUP($B94,'INPUT '!$D$16:$D$116,'INPUT '!$F$16:$F$116),"0")</f>
        <v>0</v>
      </c>
      <c r="E94" s="1" t="s">
        <v>130</v>
      </c>
      <c r="F94" s="2" t="s">
        <v>310</v>
      </c>
      <c r="G94" s="315"/>
      <c r="H94" s="211">
        <v>9900000466</v>
      </c>
      <c r="I94" s="101">
        <v>0</v>
      </c>
      <c r="J94" s="221">
        <f t="shared" si="18"/>
        <v>0</v>
      </c>
      <c r="K94" s="229"/>
      <c r="L94" s="102"/>
      <c r="M94" s="103">
        <f t="shared" si="19"/>
        <v>0</v>
      </c>
      <c r="N94" s="229"/>
      <c r="O94" s="102"/>
      <c r="P94" s="103">
        <f t="shared" si="20"/>
        <v>0</v>
      </c>
      <c r="Q94" s="229"/>
      <c r="R94" s="102"/>
      <c r="S94" s="103">
        <f t="shared" si="12"/>
        <v>0</v>
      </c>
      <c r="T94" s="229"/>
      <c r="U94" s="102"/>
      <c r="V94" s="103">
        <f t="shared" si="21"/>
        <v>0</v>
      </c>
      <c r="W94" s="229"/>
      <c r="X94" s="101"/>
      <c r="Y94" s="104">
        <f t="shared" si="22"/>
        <v>0</v>
      </c>
      <c r="Z94" s="1"/>
    </row>
    <row r="95" spans="1:26" x14ac:dyDescent="0.25">
      <c r="A95" s="3">
        <v>9900010467</v>
      </c>
      <c r="B95" s="212">
        <f>Data!$A95-9900010000</f>
        <v>467</v>
      </c>
      <c r="C95" s="100" t="str">
        <f>IF(EXACT($B95,LOOKUP($B95,'INPUT '!$D$16:$D$116)),LOOKUP($B95,'INPUT '!$D$16:$D$116,'INPUT '!$E$16:$E$116),"0")</f>
        <v>0</v>
      </c>
      <c r="D95" s="100" t="str">
        <f>IF(EXACT($B95,LOOKUP($B95,'INPUT '!$D$16:$D$116)),LOOKUP($B95,'INPUT '!$D$16:$D$116,'INPUT '!$F$16:$F$116),"0")</f>
        <v>0</v>
      </c>
      <c r="E95" s="1" t="s">
        <v>133</v>
      </c>
      <c r="G95" s="315"/>
      <c r="H95" s="211">
        <v>9900000467</v>
      </c>
      <c r="I95" s="101">
        <v>0</v>
      </c>
      <c r="J95" s="221">
        <f t="shared" si="18"/>
        <v>0</v>
      </c>
      <c r="K95" s="229"/>
      <c r="L95" s="102"/>
      <c r="M95" s="103">
        <f t="shared" si="19"/>
        <v>0</v>
      </c>
      <c r="N95" s="229"/>
      <c r="O95" s="102"/>
      <c r="P95" s="103">
        <f t="shared" si="20"/>
        <v>0</v>
      </c>
      <c r="Q95" s="229"/>
      <c r="R95" s="102"/>
      <c r="S95" s="103">
        <f t="shared" si="12"/>
        <v>0</v>
      </c>
      <c r="T95" s="229"/>
      <c r="U95" s="102"/>
      <c r="V95" s="103">
        <f t="shared" si="21"/>
        <v>0</v>
      </c>
      <c r="W95" s="229"/>
      <c r="X95" s="101"/>
      <c r="Y95" s="104">
        <f t="shared" si="22"/>
        <v>0</v>
      </c>
      <c r="Z95" s="1"/>
    </row>
    <row r="96" spans="1:26" x14ac:dyDescent="0.25">
      <c r="A96" s="3">
        <v>9900010468</v>
      </c>
      <c r="B96" s="212">
        <f>Data!$A96-9900010000</f>
        <v>468</v>
      </c>
      <c r="C96" s="100" t="str">
        <f>IF(EXACT($B96,LOOKUP($B96,'INPUT '!$D$16:$D$116)),LOOKUP($B96,'INPUT '!$D$16:$D$116,'INPUT '!$E$16:$E$116),"0")</f>
        <v>0</v>
      </c>
      <c r="D96" s="100" t="str">
        <f>IF(EXACT($B96,LOOKUP($B96,'INPUT '!$D$16:$D$116)),LOOKUP($B96,'INPUT '!$D$16:$D$116,'INPUT '!$F$16:$F$116),"0")</f>
        <v>0</v>
      </c>
      <c r="E96" s="1" t="s">
        <v>106</v>
      </c>
      <c r="G96" s="315"/>
      <c r="H96" s="26">
        <v>9900020468</v>
      </c>
      <c r="I96" s="101">
        <v>1</v>
      </c>
      <c r="J96" s="221">
        <f t="shared" si="18"/>
        <v>0</v>
      </c>
      <c r="K96" s="229"/>
      <c r="L96" s="102"/>
      <c r="M96" s="103">
        <f t="shared" si="19"/>
        <v>0</v>
      </c>
      <c r="N96" s="229"/>
      <c r="O96" s="102"/>
      <c r="P96" s="103">
        <f t="shared" si="20"/>
        <v>0</v>
      </c>
      <c r="Q96" s="229"/>
      <c r="R96" s="102"/>
      <c r="S96" s="103">
        <f t="shared" si="12"/>
        <v>0</v>
      </c>
      <c r="T96" s="229"/>
      <c r="U96" s="102"/>
      <c r="V96" s="103">
        <f t="shared" si="21"/>
        <v>0</v>
      </c>
      <c r="W96" s="229"/>
      <c r="X96" s="101"/>
      <c r="Y96" s="104">
        <f t="shared" si="22"/>
        <v>0</v>
      </c>
      <c r="Z96" s="1"/>
    </row>
    <row r="97" spans="1:26" x14ac:dyDescent="0.25">
      <c r="A97" s="3">
        <v>9900010469</v>
      </c>
      <c r="B97" s="212">
        <f>Data!$A97-9900010000</f>
        <v>469</v>
      </c>
      <c r="C97" s="100" t="str">
        <f>IF(EXACT($B97,LOOKUP($B97,'INPUT '!$D$16:$D$116)),LOOKUP($B97,'INPUT '!$D$16:$D$116,'INPUT '!$E$16:$E$116),"0")</f>
        <v>0</v>
      </c>
      <c r="D97" s="100" t="str">
        <f>IF(EXACT($B97,LOOKUP($B97,'INPUT '!$D$16:$D$116)),LOOKUP($B97,'INPUT '!$D$16:$D$116,'INPUT '!$F$16:$F$116),"0")</f>
        <v>0</v>
      </c>
      <c r="E97" s="1" t="s">
        <v>88</v>
      </c>
      <c r="G97" s="315"/>
      <c r="H97" s="211">
        <v>9900000469</v>
      </c>
      <c r="I97" s="101">
        <v>0</v>
      </c>
      <c r="J97" s="221">
        <f t="shared" si="18"/>
        <v>0</v>
      </c>
      <c r="K97" s="229"/>
      <c r="L97" s="102"/>
      <c r="M97" s="103">
        <f t="shared" si="19"/>
        <v>0</v>
      </c>
      <c r="N97" s="229"/>
      <c r="O97" s="102"/>
      <c r="P97" s="103">
        <f t="shared" si="20"/>
        <v>0</v>
      </c>
      <c r="Q97" s="229"/>
      <c r="R97" s="102"/>
      <c r="S97" s="103">
        <f t="shared" si="12"/>
        <v>0</v>
      </c>
      <c r="T97" s="229"/>
      <c r="U97" s="102"/>
      <c r="V97" s="103">
        <f t="shared" si="21"/>
        <v>0</v>
      </c>
      <c r="W97" s="229"/>
      <c r="X97" s="101"/>
      <c r="Y97" s="104">
        <f t="shared" si="22"/>
        <v>0</v>
      </c>
      <c r="Z97" s="1"/>
    </row>
    <row r="98" spans="1:26" x14ac:dyDescent="0.25">
      <c r="A98" s="3">
        <v>9900010480</v>
      </c>
      <c r="B98" s="212">
        <f>Data!$A98-9900010000</f>
        <v>480</v>
      </c>
      <c r="C98" s="100" t="str">
        <f>IF(EXACT($B98,LOOKUP($B98,'INPUT '!$D$16:$D$116)),LOOKUP($B98,'INPUT '!$D$16:$D$116,'INPUT '!$E$16:$E$116),"0")</f>
        <v>0</v>
      </c>
      <c r="D98" s="100" t="str">
        <f>IF(EXACT($B98,LOOKUP($B98,'INPUT '!$D$16:$D$116)),LOOKUP($B98,'INPUT '!$D$16:$D$116,'INPUT '!$F$16:$F$116),"0")</f>
        <v>0</v>
      </c>
      <c r="E98" s="1" t="s">
        <v>136</v>
      </c>
      <c r="F98" s="2" t="s">
        <v>273</v>
      </c>
      <c r="G98" s="315"/>
      <c r="H98" s="26">
        <v>9900000480</v>
      </c>
      <c r="I98" s="4">
        <v>4</v>
      </c>
      <c r="J98" s="222">
        <f t="shared" si="13"/>
        <v>0</v>
      </c>
      <c r="K98" s="11">
        <v>9900000110</v>
      </c>
      <c r="L98" s="2">
        <v>4</v>
      </c>
      <c r="M98" s="16">
        <f t="shared" si="14"/>
        <v>0</v>
      </c>
      <c r="N98" s="9">
        <v>9900000001</v>
      </c>
      <c r="O98" s="2">
        <v>4</v>
      </c>
      <c r="P98" s="16">
        <f t="shared" si="15"/>
        <v>0</v>
      </c>
      <c r="Q98" s="9"/>
      <c r="R98" s="2">
        <v>0</v>
      </c>
      <c r="S98" s="103">
        <f t="shared" si="12"/>
        <v>0</v>
      </c>
      <c r="T98" s="9">
        <v>9900000991</v>
      </c>
      <c r="U98" s="2">
        <v>4</v>
      </c>
      <c r="V98" s="16">
        <f t="shared" si="16"/>
        <v>0</v>
      </c>
      <c r="W98" s="9"/>
      <c r="X98" s="1"/>
      <c r="Y98" s="27">
        <f t="shared" si="17"/>
        <v>0</v>
      </c>
      <c r="Z98" s="1"/>
    </row>
    <row r="99" spans="1:26" x14ac:dyDescent="0.25">
      <c r="A99" s="3">
        <v>9900010482</v>
      </c>
      <c r="B99" s="212">
        <f>Data!$A99-9900010000</f>
        <v>482</v>
      </c>
      <c r="C99" s="100" t="str">
        <f>IF(EXACT($B99,LOOKUP($B99,'INPUT '!$D$16:$D$116)),LOOKUP($B99,'INPUT '!$D$16:$D$116,'INPUT '!$E$16:$E$116),"0")</f>
        <v>0</v>
      </c>
      <c r="D99" s="100" t="str">
        <f>IF(EXACT($B99,LOOKUP($B99,'INPUT '!$D$16:$D$116)),LOOKUP($B99,'INPUT '!$D$16:$D$116,'INPUT '!$F$16:$F$116),"0")</f>
        <v>0</v>
      </c>
      <c r="E99" s="1" t="s">
        <v>137</v>
      </c>
      <c r="G99" s="315"/>
      <c r="H99" s="26">
        <v>9900000482</v>
      </c>
      <c r="I99" s="101">
        <v>14</v>
      </c>
      <c r="J99" s="221">
        <f>I99*C99</f>
        <v>0</v>
      </c>
      <c r="K99" s="11"/>
      <c r="L99" s="102"/>
      <c r="M99" s="103">
        <f>L99*C99</f>
        <v>0</v>
      </c>
      <c r="N99" s="11">
        <v>9900000141</v>
      </c>
      <c r="O99" s="102">
        <v>1</v>
      </c>
      <c r="P99" s="103">
        <f>O99*C99</f>
        <v>0</v>
      </c>
      <c r="Q99" s="11">
        <v>9900000142</v>
      </c>
      <c r="R99" s="102">
        <v>1</v>
      </c>
      <c r="S99" s="103">
        <f>R99*C99</f>
        <v>0</v>
      </c>
      <c r="T99" s="11">
        <v>9900000143</v>
      </c>
      <c r="U99" s="102">
        <v>1</v>
      </c>
      <c r="V99" s="103">
        <f>U99*C99</f>
        <v>0</v>
      </c>
      <c r="W99" s="229"/>
      <c r="X99" s="101"/>
      <c r="Y99" s="104">
        <f>X99*C99</f>
        <v>0</v>
      </c>
      <c r="Z99" s="1"/>
    </row>
    <row r="100" spans="1:26" x14ac:dyDescent="0.25">
      <c r="A100" s="3">
        <v>9900010490</v>
      </c>
      <c r="B100" s="212">
        <f>Data!$A100-9900010000</f>
        <v>490</v>
      </c>
      <c r="C100" s="100" t="str">
        <f>IF(EXACT($B100,LOOKUP($B100,'INPUT '!$D$16:$D$116)),LOOKUP($B100,'INPUT '!$D$16:$D$116,'INPUT '!$E$16:$E$116),"0")</f>
        <v>0</v>
      </c>
      <c r="D100" s="100" t="str">
        <f>IF(EXACT($B100,LOOKUP($B100,'INPUT '!$D$16:$D$116)),LOOKUP($B100,'INPUT '!$D$16:$D$116,'INPUT '!$F$16:$F$116),"0")</f>
        <v>0</v>
      </c>
      <c r="E100" s="1" t="s">
        <v>103</v>
      </c>
      <c r="G100" s="315"/>
      <c r="H100" s="26">
        <v>9900000490</v>
      </c>
      <c r="I100" s="4">
        <v>1</v>
      </c>
      <c r="J100" s="222">
        <f t="shared" si="13"/>
        <v>0</v>
      </c>
      <c r="K100" s="11"/>
      <c r="L100" s="2"/>
      <c r="M100" s="16">
        <f t="shared" si="14"/>
        <v>0</v>
      </c>
      <c r="N100" s="9"/>
      <c r="O100" s="2"/>
      <c r="P100" s="16">
        <f t="shared" si="15"/>
        <v>0</v>
      </c>
      <c r="Q100" s="9"/>
      <c r="R100" s="2"/>
      <c r="S100" s="103">
        <f t="shared" si="12"/>
        <v>0</v>
      </c>
      <c r="T100" s="9"/>
      <c r="U100" s="2"/>
      <c r="V100" s="16">
        <f t="shared" si="16"/>
        <v>0</v>
      </c>
      <c r="W100" s="9"/>
      <c r="X100" s="1"/>
      <c r="Y100" s="27">
        <f t="shared" si="17"/>
        <v>0</v>
      </c>
      <c r="Z100" s="1"/>
    </row>
    <row r="101" spans="1:26" x14ac:dyDescent="0.25">
      <c r="A101" s="3">
        <v>9900010500</v>
      </c>
      <c r="B101" s="212">
        <f>Data!$A101-9900010000</f>
        <v>500</v>
      </c>
      <c r="C101" s="100" t="str">
        <f>IF(EXACT($B101,LOOKUP($B101,'INPUT '!$D$16:$D$116)),LOOKUP($B101,'INPUT '!$D$16:$D$116,'INPUT '!$E$16:$E$116),"0")</f>
        <v>0</v>
      </c>
      <c r="D101" s="100" t="str">
        <f>IF(EXACT($B101,LOOKUP($B101,'INPUT '!$D$16:$D$116)),LOOKUP($B101,'INPUT '!$D$16:$D$116,'INPUT '!$F$16:$F$116),"0")</f>
        <v>0</v>
      </c>
      <c r="E101" s="1" t="s">
        <v>127</v>
      </c>
      <c r="F101" s="2" t="s">
        <v>275</v>
      </c>
      <c r="G101" s="315"/>
      <c r="H101" s="26">
        <v>9900000500</v>
      </c>
      <c r="I101" s="4">
        <v>80</v>
      </c>
      <c r="J101" s="222">
        <f t="shared" si="13"/>
        <v>0</v>
      </c>
      <c r="K101" s="11"/>
      <c r="L101" s="2"/>
      <c r="M101" s="16">
        <f t="shared" si="14"/>
        <v>0</v>
      </c>
      <c r="N101" s="9">
        <v>9900000002</v>
      </c>
      <c r="O101" s="2">
        <v>1</v>
      </c>
      <c r="P101" s="16">
        <f t="shared" si="15"/>
        <v>0</v>
      </c>
      <c r="Q101" s="9"/>
      <c r="R101" s="2"/>
      <c r="S101" s="103">
        <f t="shared" si="12"/>
        <v>0</v>
      </c>
      <c r="T101" s="9">
        <v>9900000092</v>
      </c>
      <c r="U101" s="2">
        <v>1</v>
      </c>
      <c r="V101" s="16">
        <f t="shared" si="16"/>
        <v>0</v>
      </c>
      <c r="W101" s="9"/>
      <c r="X101" s="1"/>
      <c r="Y101" s="27">
        <f t="shared" si="17"/>
        <v>0</v>
      </c>
      <c r="Z101" s="1"/>
    </row>
    <row r="102" spans="1:26" x14ac:dyDescent="0.25">
      <c r="A102" s="3">
        <v>9900010501</v>
      </c>
      <c r="B102" s="212">
        <f>Data!$A102-9900010000</f>
        <v>501</v>
      </c>
      <c r="C102" s="100" t="str">
        <f>IF(EXACT($B102,LOOKUP($B102,'INPUT '!$D$16:$D$116)),LOOKUP($B102,'INPUT '!$D$16:$D$116,'INPUT '!$E$16:$E$116),"0")</f>
        <v>0</v>
      </c>
      <c r="D102" s="100" t="str">
        <f>IF(EXACT($B102,LOOKUP($B102,'INPUT '!$D$16:$D$116)),LOOKUP($B102,'INPUT '!$D$16:$D$116,'INPUT '!$F$16:$F$116),"0")</f>
        <v>0</v>
      </c>
      <c r="E102" s="1" t="s">
        <v>135</v>
      </c>
      <c r="F102" s="2" t="s">
        <v>275</v>
      </c>
      <c r="G102" s="315"/>
      <c r="H102" s="26">
        <v>9900000501</v>
      </c>
      <c r="I102" s="4">
        <v>800</v>
      </c>
      <c r="J102" s="222">
        <f t="shared" si="13"/>
        <v>0</v>
      </c>
      <c r="K102" s="11"/>
      <c r="L102" s="2"/>
      <c r="M102" s="16">
        <f t="shared" si="14"/>
        <v>0</v>
      </c>
      <c r="N102" s="9">
        <v>9900000002</v>
      </c>
      <c r="O102" s="2">
        <v>1</v>
      </c>
      <c r="P102" s="16">
        <f t="shared" si="15"/>
        <v>0</v>
      </c>
      <c r="Q102" s="9"/>
      <c r="R102" s="2"/>
      <c r="S102" s="103">
        <f t="shared" si="12"/>
        <v>0</v>
      </c>
      <c r="T102" s="9">
        <v>9900000092</v>
      </c>
      <c r="U102" s="2">
        <v>1</v>
      </c>
      <c r="V102" s="16">
        <f t="shared" si="16"/>
        <v>0</v>
      </c>
      <c r="W102" s="9"/>
      <c r="X102" s="1"/>
      <c r="Y102" s="27">
        <f t="shared" si="17"/>
        <v>0</v>
      </c>
      <c r="Z102" s="1"/>
    </row>
    <row r="103" spans="1:26" x14ac:dyDescent="0.25">
      <c r="A103" s="3">
        <v>9900010520</v>
      </c>
      <c r="B103" s="212">
        <f>Data!$A103-9900010000</f>
        <v>520</v>
      </c>
      <c r="C103" s="100" t="str">
        <f>IF(EXACT($B103,LOOKUP($B103,'INPUT '!$D$16:$D$116)),LOOKUP($B103,'INPUT '!$D$16:$D$116,'INPUT '!$E$16:$E$116),"0")</f>
        <v>0</v>
      </c>
      <c r="D103" s="100" t="str">
        <f>IF(EXACT($B103,LOOKUP($B103,'INPUT '!$D$16:$D$116)),LOOKUP($B103,'INPUT '!$D$16:$D$116,'INPUT '!$F$16:$F$116),"0")</f>
        <v>0</v>
      </c>
      <c r="E103" s="1" t="s">
        <v>139</v>
      </c>
      <c r="G103" s="315"/>
      <c r="H103" s="26">
        <v>9900000520</v>
      </c>
      <c r="I103" s="101">
        <v>6250</v>
      </c>
      <c r="J103" s="221">
        <f>I103*C103</f>
        <v>0</v>
      </c>
      <c r="K103" s="229"/>
      <c r="L103" s="102"/>
      <c r="M103" s="103">
        <f>L103*C103</f>
        <v>0</v>
      </c>
      <c r="N103" s="9">
        <v>9900000001</v>
      </c>
      <c r="O103" s="2">
        <v>1</v>
      </c>
      <c r="P103" s="103">
        <f>O103*C103</f>
        <v>0</v>
      </c>
      <c r="Q103" s="229"/>
      <c r="R103" s="102"/>
      <c r="S103" s="103">
        <f t="shared" si="12"/>
        <v>0</v>
      </c>
      <c r="T103" s="229"/>
      <c r="U103" s="102"/>
      <c r="V103" s="103">
        <f>U103*C103</f>
        <v>0</v>
      </c>
      <c r="W103" s="229"/>
      <c r="X103" s="101"/>
      <c r="Y103" s="104">
        <f>X103*C103</f>
        <v>0</v>
      </c>
      <c r="Z103" s="1"/>
    </row>
    <row r="104" spans="1:26" x14ac:dyDescent="0.25">
      <c r="A104" s="3">
        <v>9900010556</v>
      </c>
      <c r="B104" s="212">
        <f>Data!$A104-9900010000</f>
        <v>556</v>
      </c>
      <c r="C104" s="100" t="str">
        <f>IF(EXACT($B104,LOOKUP($B104,'INPUT '!$D$16:$D$116)),LOOKUP($B104,'INPUT '!$D$16:$D$116,'INPUT '!$E$16:$E$116),"0")</f>
        <v>0</v>
      </c>
      <c r="D104" s="100" t="str">
        <f>IF(EXACT($B104,LOOKUP($B104,'INPUT '!$D$16:$D$116)),LOOKUP($B104,'INPUT '!$D$16:$D$116,'INPUT '!$F$16:$F$116),"0")</f>
        <v>0</v>
      </c>
      <c r="E104" s="1" t="s">
        <v>137</v>
      </c>
      <c r="F104" s="2" t="s">
        <v>273</v>
      </c>
      <c r="G104" s="315"/>
      <c r="H104" s="26">
        <v>9900000556</v>
      </c>
      <c r="I104" s="4">
        <v>200</v>
      </c>
      <c r="J104" s="222">
        <f t="shared" si="13"/>
        <v>0</v>
      </c>
      <c r="K104" s="11"/>
      <c r="L104" s="2"/>
      <c r="M104" s="16">
        <f t="shared" si="14"/>
        <v>0</v>
      </c>
      <c r="N104" s="9">
        <v>9900000001</v>
      </c>
      <c r="O104" s="2">
        <v>1</v>
      </c>
      <c r="P104" s="16">
        <f t="shared" si="15"/>
        <v>0</v>
      </c>
      <c r="Q104" s="9">
        <v>9900000021</v>
      </c>
      <c r="R104" s="2">
        <v>3</v>
      </c>
      <c r="S104" s="103">
        <f t="shared" si="12"/>
        <v>0</v>
      </c>
      <c r="T104" s="9">
        <v>9900000071</v>
      </c>
      <c r="U104" s="2">
        <v>1</v>
      </c>
      <c r="V104" s="16">
        <f t="shared" si="16"/>
        <v>0</v>
      </c>
      <c r="W104" s="9">
        <v>9900001021</v>
      </c>
      <c r="X104" s="1">
        <v>1</v>
      </c>
      <c r="Y104" s="27">
        <f t="shared" si="17"/>
        <v>0</v>
      </c>
      <c r="Z104" s="1"/>
    </row>
    <row r="105" spans="1:26" x14ac:dyDescent="0.25">
      <c r="A105" s="3">
        <v>9900010575</v>
      </c>
      <c r="B105" s="212">
        <f>Data!$A105-9900010000</f>
        <v>575</v>
      </c>
      <c r="C105" s="100" t="str">
        <f>IF(EXACT($B105,LOOKUP($B105,'INPUT '!$D$16:$D$116)),LOOKUP($B105,'INPUT '!$D$16:$D$116,'INPUT '!$E$16:$E$116),"0")</f>
        <v>0</v>
      </c>
      <c r="D105" s="100" t="str">
        <f>IF(EXACT($B105,LOOKUP($B105,'INPUT '!$D$16:$D$116)),LOOKUP($B105,'INPUT '!$D$16:$D$116,'INPUT '!$F$16:$F$116),"0")</f>
        <v>0</v>
      </c>
      <c r="E105" s="1" t="s">
        <v>140</v>
      </c>
      <c r="F105" s="2" t="s">
        <v>273</v>
      </c>
      <c r="G105" s="315"/>
      <c r="H105" s="26">
        <v>9900000575</v>
      </c>
      <c r="I105" s="4">
        <v>225</v>
      </c>
      <c r="J105" s="222">
        <f t="shared" si="13"/>
        <v>0</v>
      </c>
      <c r="K105" s="11"/>
      <c r="L105" s="2"/>
      <c r="M105" s="16">
        <f t="shared" si="14"/>
        <v>0</v>
      </c>
      <c r="N105" s="9">
        <v>9900000001</v>
      </c>
      <c r="O105" s="2">
        <v>1</v>
      </c>
      <c r="P105" s="16">
        <f t="shared" si="15"/>
        <v>0</v>
      </c>
      <c r="Q105" s="9">
        <v>9900000021</v>
      </c>
      <c r="R105" s="2">
        <v>4</v>
      </c>
      <c r="S105" s="103">
        <f t="shared" si="12"/>
        <v>0</v>
      </c>
      <c r="T105" s="9">
        <v>9900000071</v>
      </c>
      <c r="U105" s="2">
        <v>1</v>
      </c>
      <c r="V105" s="16">
        <f t="shared" si="16"/>
        <v>0</v>
      </c>
      <c r="W105" s="9"/>
      <c r="X105" s="1"/>
      <c r="Y105" s="27">
        <f t="shared" si="17"/>
        <v>0</v>
      </c>
      <c r="Z105" s="1"/>
    </row>
    <row r="106" spans="1:26" x14ac:dyDescent="0.25">
      <c r="A106" s="3">
        <v>9900010576</v>
      </c>
      <c r="B106" s="212">
        <f>Data!$A106-9900010000</f>
        <v>576</v>
      </c>
      <c r="C106" s="100" t="str">
        <f>IF(EXACT($B106,LOOKUP($B106,'INPUT '!$D$16:$D$116)),LOOKUP($B106,'INPUT '!$D$16:$D$116,'INPUT '!$E$16:$E$116),"0")</f>
        <v>0</v>
      </c>
      <c r="D106" s="100" t="str">
        <f>IF(EXACT($B106,LOOKUP($B106,'INPUT '!$D$16:$D$116)),LOOKUP($B106,'INPUT '!$D$16:$D$116,'INPUT '!$F$16:$F$116),"0")</f>
        <v>0</v>
      </c>
      <c r="E106" s="1" t="s">
        <v>105</v>
      </c>
      <c r="F106" s="2" t="s">
        <v>273</v>
      </c>
      <c r="G106" s="315"/>
      <c r="H106" s="26">
        <v>9900000576</v>
      </c>
      <c r="I106" s="4">
        <v>100</v>
      </c>
      <c r="J106" s="222">
        <f t="shared" si="13"/>
        <v>0</v>
      </c>
      <c r="K106" s="11"/>
      <c r="L106" s="2"/>
      <c r="M106" s="16">
        <f t="shared" si="14"/>
        <v>0</v>
      </c>
      <c r="N106" s="9">
        <v>9900000001</v>
      </c>
      <c r="O106" s="2">
        <v>1</v>
      </c>
      <c r="P106" s="16">
        <f t="shared" si="15"/>
        <v>0</v>
      </c>
      <c r="Q106" s="9">
        <v>9900000021</v>
      </c>
      <c r="R106" s="2">
        <v>3</v>
      </c>
      <c r="S106" s="103">
        <f t="shared" si="12"/>
        <v>0</v>
      </c>
      <c r="T106" s="9">
        <v>9900000071</v>
      </c>
      <c r="U106" s="2">
        <v>1</v>
      </c>
      <c r="V106" s="16">
        <f t="shared" si="16"/>
        <v>0</v>
      </c>
      <c r="W106" s="9"/>
      <c r="X106" s="1"/>
      <c r="Y106" s="27">
        <f t="shared" si="17"/>
        <v>0</v>
      </c>
      <c r="Z106" s="1"/>
    </row>
    <row r="107" spans="1:26" x14ac:dyDescent="0.25">
      <c r="A107" s="3">
        <v>9900010577</v>
      </c>
      <c r="B107" s="212">
        <f>Data!$A107-9900010000</f>
        <v>577</v>
      </c>
      <c r="C107" s="100" t="str">
        <f>IF(EXACT($B107,LOOKUP($B107,'INPUT '!$D$16:$D$116)),LOOKUP($B107,'INPUT '!$D$16:$D$116,'INPUT '!$E$16:$E$116),"0")</f>
        <v>0</v>
      </c>
      <c r="D107" s="100" t="str">
        <f>IF(EXACT($B107,LOOKUP($B107,'INPUT '!$D$16:$D$116)),LOOKUP($B107,'INPUT '!$D$16:$D$116,'INPUT '!$F$16:$F$116),"0")</f>
        <v>0</v>
      </c>
      <c r="E107" s="1" t="s">
        <v>105</v>
      </c>
      <c r="F107" s="2" t="s">
        <v>273</v>
      </c>
      <c r="G107" s="315"/>
      <c r="H107" s="26">
        <v>9900000577</v>
      </c>
      <c r="I107" s="101">
        <v>100</v>
      </c>
      <c r="J107" s="221">
        <f>I107*C107</f>
        <v>0</v>
      </c>
      <c r="K107" s="229"/>
      <c r="L107" s="102"/>
      <c r="M107" s="103">
        <f>L107*C107</f>
        <v>0</v>
      </c>
      <c r="N107" s="9">
        <v>9900000001</v>
      </c>
      <c r="O107" s="2">
        <v>1</v>
      </c>
      <c r="P107" s="103">
        <f>O107*C107</f>
        <v>0</v>
      </c>
      <c r="Q107" s="9">
        <v>9900000021</v>
      </c>
      <c r="R107" s="2">
        <v>3</v>
      </c>
      <c r="S107" s="103">
        <f t="shared" si="12"/>
        <v>0</v>
      </c>
      <c r="T107" s="9">
        <v>9900000071</v>
      </c>
      <c r="U107" s="2">
        <v>1</v>
      </c>
      <c r="V107" s="103">
        <f>U107*C107</f>
        <v>0</v>
      </c>
      <c r="W107" s="229"/>
      <c r="X107" s="101"/>
      <c r="Y107" s="104">
        <f>X107*C107</f>
        <v>0</v>
      </c>
      <c r="Z107" s="1"/>
    </row>
    <row r="108" spans="1:26" x14ac:dyDescent="0.25">
      <c r="A108" s="3">
        <v>9900010579</v>
      </c>
      <c r="B108" s="212">
        <f>Data!$A108-9900010000</f>
        <v>579</v>
      </c>
      <c r="C108" s="100" t="str">
        <f>IF(EXACT($B108,LOOKUP($B108,'INPUT '!$D$16:$D$116)),LOOKUP($B108,'INPUT '!$D$16:$D$116,'INPUT '!$E$16:$E$116),"0")</f>
        <v>0</v>
      </c>
      <c r="D108" s="100" t="str">
        <f>IF(EXACT($B108,LOOKUP($B108,'INPUT '!$D$16:$D$116)),LOOKUP($B108,'INPUT '!$D$16:$D$116,'INPUT '!$F$16:$F$116),"0")</f>
        <v>0</v>
      </c>
      <c r="E108" s="1" t="s">
        <v>105</v>
      </c>
      <c r="F108" s="2" t="s">
        <v>273</v>
      </c>
      <c r="G108" s="315"/>
      <c r="H108" s="26">
        <v>9900000579</v>
      </c>
      <c r="I108" s="101">
        <v>30</v>
      </c>
      <c r="J108" s="221">
        <f>I108*C108</f>
        <v>0</v>
      </c>
      <c r="K108" s="229"/>
      <c r="L108" s="102"/>
      <c r="M108" s="103">
        <f>L108*C108</f>
        <v>0</v>
      </c>
      <c r="N108" s="9">
        <v>9900000001</v>
      </c>
      <c r="O108" s="2">
        <v>1</v>
      </c>
      <c r="P108" s="103">
        <f>O108*C108</f>
        <v>0</v>
      </c>
      <c r="Q108" s="9">
        <v>9900000021</v>
      </c>
      <c r="R108" s="2">
        <v>1</v>
      </c>
      <c r="S108" s="103">
        <f t="shared" ref="S108" si="23">R108*C108</f>
        <v>0</v>
      </c>
      <c r="T108" s="9">
        <v>9900000071</v>
      </c>
      <c r="U108" s="2">
        <v>1</v>
      </c>
      <c r="V108" s="103">
        <f>U108*C108</f>
        <v>0</v>
      </c>
      <c r="W108" s="229"/>
      <c r="X108" s="101"/>
      <c r="Y108" s="104">
        <f>X108*C108</f>
        <v>0</v>
      </c>
      <c r="Z108" s="1"/>
    </row>
    <row r="109" spans="1:26" x14ac:dyDescent="0.25">
      <c r="A109" s="3">
        <v>9900010580</v>
      </c>
      <c r="B109" s="212">
        <f>Data!$A109-9900010000</f>
        <v>580</v>
      </c>
      <c r="C109" s="100" t="str">
        <f>IF(EXACT($B109,LOOKUP($B109,'INPUT '!$D$16:$D$116)),LOOKUP($B109,'INPUT '!$D$16:$D$116,'INPUT '!$E$16:$E$116),"0")</f>
        <v>0</v>
      </c>
      <c r="D109" s="100" t="str">
        <f>IF(EXACT($B109,LOOKUP($B109,'INPUT '!$D$16:$D$116)),LOOKUP($B109,'INPUT '!$D$16:$D$116,'INPUT '!$F$16:$F$116),"0")</f>
        <v>0</v>
      </c>
      <c r="E109" s="1" t="s">
        <v>105</v>
      </c>
      <c r="F109" s="2" t="s">
        <v>273</v>
      </c>
      <c r="G109" s="315"/>
      <c r="H109" s="26">
        <v>9900000580</v>
      </c>
      <c r="I109" s="101">
        <v>21</v>
      </c>
      <c r="J109" s="221">
        <f>I109*C109</f>
        <v>0</v>
      </c>
      <c r="K109" s="229"/>
      <c r="L109" s="102"/>
      <c r="M109" s="103">
        <f>L109*C109</f>
        <v>0</v>
      </c>
      <c r="N109" s="9">
        <v>9900000006</v>
      </c>
      <c r="O109" s="2">
        <v>1</v>
      </c>
      <c r="P109" s="103">
        <f>O109*C109</f>
        <v>0</v>
      </c>
      <c r="Q109" s="9">
        <v>9900000026</v>
      </c>
      <c r="R109" s="2">
        <v>1</v>
      </c>
      <c r="S109" s="103">
        <f t="shared" ref="S109" si="24">R109*C109</f>
        <v>0</v>
      </c>
      <c r="T109" s="9">
        <v>9900000076</v>
      </c>
      <c r="U109" s="2">
        <v>1</v>
      </c>
      <c r="V109" s="103">
        <f>U109*C109</f>
        <v>0</v>
      </c>
      <c r="W109" s="229"/>
      <c r="X109" s="101"/>
      <c r="Y109" s="104">
        <f>X109*C109</f>
        <v>0</v>
      </c>
      <c r="Z109" s="1"/>
    </row>
    <row r="110" spans="1:26" x14ac:dyDescent="0.25">
      <c r="A110" s="3">
        <v>9900010586</v>
      </c>
      <c r="B110" s="212">
        <f>Data!$A110-9900010000</f>
        <v>586</v>
      </c>
      <c r="C110" s="100" t="str">
        <f>IF(EXACT($B110,LOOKUP($B110,'INPUT '!$D$16:$D$116)),LOOKUP($B110,'INPUT '!$D$16:$D$116,'INPUT '!$E$16:$E$116),"0")</f>
        <v>0</v>
      </c>
      <c r="D110" s="258" t="str">
        <f>IF(EXACT($B110,LOOKUP($B110,'INPUT '!$D$16:$D$116)),LOOKUP($B110,'INPUT '!$D$16:$D$116,'INPUT '!$F$16:$F$116),"0")</f>
        <v>0</v>
      </c>
      <c r="E110" s="260" t="s">
        <v>103</v>
      </c>
      <c r="G110" s="315"/>
      <c r="H110" s="26">
        <v>9900000586</v>
      </c>
      <c r="I110" s="101">
        <v>1</v>
      </c>
      <c r="J110" s="221">
        <f>I110*C110</f>
        <v>0</v>
      </c>
      <c r="K110" s="229"/>
      <c r="L110" s="102"/>
      <c r="M110" s="103">
        <f>L110*C110</f>
        <v>0</v>
      </c>
      <c r="N110" s="229"/>
      <c r="O110" s="102"/>
      <c r="P110" s="103">
        <f>O110*C110</f>
        <v>0</v>
      </c>
      <c r="Q110" s="229"/>
      <c r="R110" s="102"/>
      <c r="S110" s="103">
        <f t="shared" si="12"/>
        <v>0</v>
      </c>
      <c r="T110" s="229"/>
      <c r="U110" s="102"/>
      <c r="V110" s="103">
        <f>U110*C110</f>
        <v>0</v>
      </c>
      <c r="W110" s="229"/>
      <c r="X110" s="101"/>
      <c r="Y110" s="104">
        <f>X110*C110</f>
        <v>0</v>
      </c>
      <c r="Z110" s="1"/>
    </row>
    <row r="111" spans="1:26" x14ac:dyDescent="0.25">
      <c r="A111" s="3">
        <v>9900010595</v>
      </c>
      <c r="B111" s="212">
        <f>Data!$A111-9900010000</f>
        <v>595</v>
      </c>
      <c r="C111" s="100" t="str">
        <f>IF(EXACT($B111,LOOKUP($B111,'INPUT '!$D$16:$D$116)),LOOKUP($B111,'INPUT '!$D$16:$D$116,'INPUT '!$E$16:$E$116),"0")</f>
        <v>0</v>
      </c>
      <c r="D111" s="100" t="str">
        <f>IF(EXACT($B111,LOOKUP($B111,'INPUT '!$D$16:$D$116)),LOOKUP($B111,'INPUT '!$D$16:$D$116,'INPUT '!$F$16:$F$116),"0")</f>
        <v>0</v>
      </c>
      <c r="E111" s="1" t="s">
        <v>140</v>
      </c>
      <c r="F111" s="2" t="s">
        <v>273</v>
      </c>
      <c r="G111" s="315"/>
      <c r="H111" s="26">
        <v>9900000595</v>
      </c>
      <c r="I111" s="4">
        <v>99</v>
      </c>
      <c r="J111" s="222">
        <f t="shared" si="13"/>
        <v>0</v>
      </c>
      <c r="K111" s="11"/>
      <c r="L111" s="2"/>
      <c r="M111" s="16">
        <f t="shared" si="14"/>
        <v>0</v>
      </c>
      <c r="N111" s="9">
        <v>9900000001</v>
      </c>
      <c r="O111" s="2">
        <v>1</v>
      </c>
      <c r="P111" s="16">
        <f t="shared" si="15"/>
        <v>0</v>
      </c>
      <c r="Q111" s="9">
        <v>9900000021</v>
      </c>
      <c r="R111" s="2">
        <v>4</v>
      </c>
      <c r="S111" s="103">
        <f t="shared" si="12"/>
        <v>0</v>
      </c>
      <c r="T111" s="9">
        <v>9900000071</v>
      </c>
      <c r="U111" s="2">
        <v>1</v>
      </c>
      <c r="V111" s="16">
        <f t="shared" si="16"/>
        <v>0</v>
      </c>
      <c r="W111" s="9"/>
      <c r="X111" s="1"/>
      <c r="Y111" s="27">
        <f t="shared" si="17"/>
        <v>0</v>
      </c>
      <c r="Z111" s="1"/>
    </row>
    <row r="112" spans="1:26" x14ac:dyDescent="0.25">
      <c r="A112" s="3">
        <v>9900010600</v>
      </c>
      <c r="B112" s="212">
        <f>Data!$A112-9900010000</f>
        <v>600</v>
      </c>
      <c r="C112" s="100" t="str">
        <f>IF(EXACT($B112,LOOKUP($B112,'INPUT '!$D$16:$D$116)),LOOKUP($B112,'INPUT '!$D$16:$D$116,'INPUT '!$E$16:$E$116),"0")</f>
        <v>0</v>
      </c>
      <c r="D112" s="100" t="str">
        <f>IF(EXACT($B112,LOOKUP($B112,'INPUT '!$D$16:$D$116)),LOOKUP($B112,'INPUT '!$D$16:$D$116,'INPUT '!$F$16:$F$116),"0")</f>
        <v>0</v>
      </c>
      <c r="E112" s="1" t="s">
        <v>127</v>
      </c>
      <c r="F112" s="2" t="s">
        <v>275</v>
      </c>
      <c r="G112" s="315"/>
      <c r="H112" s="26">
        <v>9900000600</v>
      </c>
      <c r="I112" s="4">
        <v>40</v>
      </c>
      <c r="J112" s="222">
        <f t="shared" si="13"/>
        <v>0</v>
      </c>
      <c r="K112" s="11"/>
      <c r="L112" s="2"/>
      <c r="M112" s="16">
        <f t="shared" si="14"/>
        <v>0</v>
      </c>
      <c r="N112" s="9">
        <v>9900000002</v>
      </c>
      <c r="O112" s="2">
        <v>1</v>
      </c>
      <c r="P112" s="16">
        <f t="shared" si="15"/>
        <v>0</v>
      </c>
      <c r="Q112" s="9"/>
      <c r="R112" s="2"/>
      <c r="S112" s="103">
        <f t="shared" si="12"/>
        <v>0</v>
      </c>
      <c r="T112" s="9">
        <v>9900000092</v>
      </c>
      <c r="U112" s="2">
        <v>1</v>
      </c>
      <c r="V112" s="16">
        <f t="shared" si="16"/>
        <v>0</v>
      </c>
      <c r="W112" s="9"/>
      <c r="X112" s="1"/>
      <c r="Y112" s="27">
        <f t="shared" si="17"/>
        <v>0</v>
      </c>
      <c r="Z112" s="1"/>
    </row>
    <row r="113" spans="1:26" x14ac:dyDescent="0.25">
      <c r="A113" s="3">
        <v>9900010601</v>
      </c>
      <c r="B113" s="212">
        <f>Data!$A113-9900010000</f>
        <v>601</v>
      </c>
      <c r="C113" s="100" t="str">
        <f>IF(EXACT($B113,LOOKUP($B113,'INPUT '!$D$16:$D$116)),LOOKUP($B113,'INPUT '!$D$16:$D$116,'INPUT '!$E$16:$E$116),"0")</f>
        <v>0</v>
      </c>
      <c r="D113" s="100" t="str">
        <f>IF(EXACT($B113,LOOKUP($B113,'INPUT '!$D$16:$D$116)),LOOKUP($B113,'INPUT '!$D$16:$D$116,'INPUT '!$F$16:$F$116),"0")</f>
        <v>0</v>
      </c>
      <c r="E113" s="1" t="s">
        <v>135</v>
      </c>
      <c r="F113" s="2" t="s">
        <v>275</v>
      </c>
      <c r="G113" s="315"/>
      <c r="H113" s="26">
        <v>9900000601</v>
      </c>
      <c r="I113" s="4">
        <v>400</v>
      </c>
      <c r="J113" s="222">
        <f t="shared" si="13"/>
        <v>0</v>
      </c>
      <c r="K113" s="11"/>
      <c r="L113" s="2"/>
      <c r="M113" s="16">
        <f t="shared" si="14"/>
        <v>0</v>
      </c>
      <c r="N113" s="9">
        <v>9900000002</v>
      </c>
      <c r="O113" s="2">
        <v>1</v>
      </c>
      <c r="P113" s="16">
        <f t="shared" si="15"/>
        <v>0</v>
      </c>
      <c r="Q113" s="9"/>
      <c r="R113" s="2"/>
      <c r="S113" s="103">
        <f t="shared" si="12"/>
        <v>0</v>
      </c>
      <c r="T113" s="9">
        <v>9900000092</v>
      </c>
      <c r="U113" s="2">
        <v>1</v>
      </c>
      <c r="V113" s="16">
        <f t="shared" si="16"/>
        <v>0</v>
      </c>
      <c r="W113" s="9"/>
      <c r="X113" s="1"/>
      <c r="Y113" s="27">
        <f t="shared" si="17"/>
        <v>0</v>
      </c>
      <c r="Z113" s="1"/>
    </row>
    <row r="114" spans="1:26" x14ac:dyDescent="0.25">
      <c r="A114" s="3">
        <v>9900010647</v>
      </c>
      <c r="B114" s="212">
        <f>Data!$A114-9900010000</f>
        <v>647</v>
      </c>
      <c r="C114" s="100" t="str">
        <f>IF(EXACT($B114,LOOKUP($B114,'INPUT '!$D$16:$D$116)),LOOKUP($B114,'INPUT '!$D$16:$D$116,'INPUT '!$E$16:$E$116),"0")</f>
        <v>0</v>
      </c>
      <c r="D114" s="100" t="str">
        <f>IF(EXACT($B114,LOOKUP($B114,'INPUT '!$D$16:$D$116)),LOOKUP($B114,'INPUT '!$D$16:$D$116,'INPUT '!$F$16:$F$116),"0")</f>
        <v>0</v>
      </c>
      <c r="E114" s="1" t="s">
        <v>141</v>
      </c>
      <c r="G114" s="315"/>
      <c r="H114" s="26">
        <v>9900000647</v>
      </c>
      <c r="I114" s="4"/>
      <c r="J114" s="222">
        <f t="shared" si="13"/>
        <v>0</v>
      </c>
      <c r="K114" s="11"/>
      <c r="L114" s="2"/>
      <c r="M114" s="16">
        <f t="shared" si="14"/>
        <v>0</v>
      </c>
      <c r="N114" s="9">
        <v>9900000107</v>
      </c>
      <c r="O114" s="2">
        <v>1</v>
      </c>
      <c r="P114" s="16">
        <f t="shared" si="15"/>
        <v>0</v>
      </c>
      <c r="Q114" s="9"/>
      <c r="R114" s="2"/>
      <c r="S114" s="103">
        <f t="shared" si="12"/>
        <v>0</v>
      </c>
      <c r="T114" s="9">
        <v>9900000647</v>
      </c>
      <c r="U114" s="2">
        <v>50</v>
      </c>
      <c r="V114" s="16">
        <f t="shared" si="16"/>
        <v>0</v>
      </c>
      <c r="W114" s="9"/>
      <c r="X114" s="1"/>
      <c r="Y114" s="27">
        <f t="shared" si="17"/>
        <v>0</v>
      </c>
      <c r="Z114" s="1"/>
    </row>
    <row r="115" spans="1:26" x14ac:dyDescent="0.25">
      <c r="A115" s="3">
        <v>9900010662</v>
      </c>
      <c r="B115" s="212">
        <f>Data!$A115-9900010000</f>
        <v>662</v>
      </c>
      <c r="C115" s="100" t="str">
        <f>IF(EXACT($B115,LOOKUP($B115,'INPUT '!$D$16:$D$116)),LOOKUP($B115,'INPUT '!$D$16:$D$116,'INPUT '!$E$16:$E$116),"0")</f>
        <v>0</v>
      </c>
      <c r="D115" s="100" t="str">
        <f>IF(EXACT($B115,LOOKUP($B115,'INPUT '!$D$16:$D$116)),LOOKUP($B115,'INPUT '!$D$16:$D$116,'INPUT '!$F$16:$F$116),"0")</f>
        <v>0</v>
      </c>
      <c r="E115" s="1" t="s">
        <v>124</v>
      </c>
      <c r="F115" s="2" t="s">
        <v>273</v>
      </c>
      <c r="G115" s="315"/>
      <c r="H115" s="26">
        <v>9900000662</v>
      </c>
      <c r="I115" s="4">
        <v>48</v>
      </c>
      <c r="J115" s="222">
        <f t="shared" si="13"/>
        <v>0</v>
      </c>
      <c r="K115" s="11"/>
      <c r="L115" s="2"/>
      <c r="M115" s="16">
        <f t="shared" si="14"/>
        <v>0</v>
      </c>
      <c r="N115" s="9">
        <v>9900000001</v>
      </c>
      <c r="O115" s="2">
        <v>1</v>
      </c>
      <c r="P115" s="16">
        <f t="shared" si="15"/>
        <v>0</v>
      </c>
      <c r="Q115" s="9">
        <v>9900000021</v>
      </c>
      <c r="R115" s="2">
        <v>4</v>
      </c>
      <c r="S115" s="103">
        <f t="shared" si="12"/>
        <v>0</v>
      </c>
      <c r="T115" s="9">
        <v>9900000071</v>
      </c>
      <c r="U115" s="2">
        <v>1</v>
      </c>
      <c r="V115" s="16">
        <f t="shared" si="16"/>
        <v>0</v>
      </c>
      <c r="W115" s="9"/>
      <c r="X115" s="1"/>
      <c r="Y115" s="27">
        <f t="shared" si="17"/>
        <v>0</v>
      </c>
      <c r="Z115" s="1"/>
    </row>
    <row r="116" spans="1:26" x14ac:dyDescent="0.25">
      <c r="A116" s="3">
        <v>9900010670</v>
      </c>
      <c r="B116" s="212">
        <f>Data!$A116-9900010000</f>
        <v>670</v>
      </c>
      <c r="C116" s="100" t="str">
        <f>IF(EXACT($B116,LOOKUP($B116,'INPUT '!$D$16:$D$116)),LOOKUP($B116,'INPUT '!$D$16:$D$116,'INPUT '!$E$16:$E$116),"0")</f>
        <v>0</v>
      </c>
      <c r="D116" s="100" t="str">
        <f>IF(EXACT($B116,LOOKUP($B116,'INPUT '!$D$16:$D$116)),LOOKUP($B116,'INPUT '!$D$16:$D$116,'INPUT '!$F$16:$F$116),"0")</f>
        <v>0</v>
      </c>
      <c r="E116" s="1" t="s">
        <v>108</v>
      </c>
      <c r="G116" s="315"/>
      <c r="H116" s="26">
        <v>9900000670</v>
      </c>
      <c r="I116" s="4">
        <v>10</v>
      </c>
      <c r="J116" s="222">
        <f t="shared" si="13"/>
        <v>0</v>
      </c>
      <c r="K116" s="11"/>
      <c r="L116" s="2"/>
      <c r="M116" s="16">
        <f t="shared" si="14"/>
        <v>0</v>
      </c>
      <c r="N116" s="9">
        <v>9900000836</v>
      </c>
      <c r="O116" s="2">
        <v>1</v>
      </c>
      <c r="P116" s="16">
        <f t="shared" si="15"/>
        <v>0</v>
      </c>
      <c r="Q116" s="9"/>
      <c r="R116" s="2"/>
      <c r="S116" s="103">
        <f t="shared" si="12"/>
        <v>0</v>
      </c>
      <c r="T116" s="9"/>
      <c r="U116" s="2"/>
      <c r="V116" s="16">
        <f t="shared" si="16"/>
        <v>0</v>
      </c>
      <c r="W116" s="9"/>
      <c r="X116" s="1"/>
      <c r="Y116" s="27">
        <f t="shared" si="17"/>
        <v>0</v>
      </c>
      <c r="Z116" s="1"/>
    </row>
    <row r="117" spans="1:26" x14ac:dyDescent="0.25">
      <c r="A117" s="3">
        <v>9900010701</v>
      </c>
      <c r="B117" s="212">
        <f>Data!$A117-9900010000</f>
        <v>701</v>
      </c>
      <c r="C117" s="100" t="str">
        <f>IF(EXACT($B117,LOOKUP($B117,'INPUT '!$D$16:$D$116)),LOOKUP($B117,'INPUT '!$D$16:$D$116,'INPUT '!$E$16:$E$116),"0")</f>
        <v>0</v>
      </c>
      <c r="D117" s="100" t="str">
        <f>IF(EXACT($B117,LOOKUP($B117,'INPUT '!$D$16:$D$116)),LOOKUP($B117,'INPUT '!$D$16:$D$116,'INPUT '!$F$16:$F$116),"0")</f>
        <v>0</v>
      </c>
      <c r="E117" s="1" t="s">
        <v>91</v>
      </c>
      <c r="F117" s="2">
        <v>700</v>
      </c>
      <c r="G117" s="315"/>
      <c r="H117" s="26">
        <v>9900000701</v>
      </c>
      <c r="I117" s="4"/>
      <c r="J117" s="222">
        <f t="shared" si="13"/>
        <v>0</v>
      </c>
      <c r="K117" s="11"/>
      <c r="L117" s="2"/>
      <c r="M117" s="16">
        <f t="shared" si="14"/>
        <v>0</v>
      </c>
      <c r="N117" s="9">
        <v>9900000701</v>
      </c>
      <c r="O117" s="2">
        <v>1</v>
      </c>
      <c r="P117" s="16">
        <f t="shared" si="15"/>
        <v>0</v>
      </c>
      <c r="Q117" s="9"/>
      <c r="R117" s="2"/>
      <c r="S117" s="103">
        <f t="shared" si="12"/>
        <v>0</v>
      </c>
      <c r="T117" s="9"/>
      <c r="U117" s="2"/>
      <c r="V117" s="16">
        <f t="shared" si="16"/>
        <v>0</v>
      </c>
      <c r="W117" s="9"/>
      <c r="X117" s="1"/>
      <c r="Y117" s="27">
        <f t="shared" si="17"/>
        <v>0</v>
      </c>
      <c r="Z117" s="1"/>
    </row>
    <row r="118" spans="1:26" x14ac:dyDescent="0.25">
      <c r="A118" s="3">
        <v>9900010702</v>
      </c>
      <c r="B118" s="212">
        <f>Data!$A118-9900010000</f>
        <v>702</v>
      </c>
      <c r="C118" s="100" t="str">
        <f>IF(EXACT($B118,LOOKUP($B118,'INPUT '!$D$16:$D$116)),LOOKUP($B118,'INPUT '!$D$16:$D$116,'INPUT '!$E$16:$E$116),"0")</f>
        <v>0</v>
      </c>
      <c r="D118" s="100" t="str">
        <f>IF(EXACT($B118,LOOKUP($B118,'INPUT '!$D$16:$D$116)),LOOKUP($B118,'INPUT '!$D$16:$D$116,'INPUT '!$F$16:$F$116),"0")</f>
        <v>0</v>
      </c>
      <c r="E118" s="1" t="s">
        <v>142</v>
      </c>
      <c r="F118" s="2">
        <v>700</v>
      </c>
      <c r="G118" s="315"/>
      <c r="H118" s="26">
        <v>9900000702</v>
      </c>
      <c r="I118" s="4"/>
      <c r="J118" s="222">
        <f t="shared" si="13"/>
        <v>0</v>
      </c>
      <c r="K118" s="11"/>
      <c r="L118" s="2"/>
      <c r="M118" s="16">
        <f t="shared" si="14"/>
        <v>0</v>
      </c>
      <c r="N118" s="9">
        <v>9900000701</v>
      </c>
      <c r="O118" s="2">
        <v>1</v>
      </c>
      <c r="P118" s="16">
        <f t="shared" si="15"/>
        <v>0</v>
      </c>
      <c r="Q118" s="9">
        <v>9900000702</v>
      </c>
      <c r="R118" s="2">
        <v>20</v>
      </c>
      <c r="S118" s="103">
        <f t="shared" si="12"/>
        <v>0</v>
      </c>
      <c r="T118" s="9"/>
      <c r="U118" s="2"/>
      <c r="V118" s="16">
        <f t="shared" si="16"/>
        <v>0</v>
      </c>
      <c r="W118" s="9"/>
      <c r="X118" s="1"/>
      <c r="Y118" s="27">
        <f t="shared" si="17"/>
        <v>0</v>
      </c>
      <c r="Z118" s="1"/>
    </row>
    <row r="119" spans="1:26" x14ac:dyDescent="0.25">
      <c r="A119" s="3">
        <v>9900010706</v>
      </c>
      <c r="B119" s="212">
        <f>Data!$A119-9900010000</f>
        <v>706</v>
      </c>
      <c r="C119" s="100" t="str">
        <f>IF(EXACT($B119,LOOKUP($B119,'INPUT '!$D$16:$D$116)),LOOKUP($B119,'INPUT '!$D$16:$D$116,'INPUT '!$E$16:$E$116),"0")</f>
        <v>0</v>
      </c>
      <c r="D119" s="100" t="str">
        <f>IF(EXACT($B119,LOOKUP($B119,'INPUT '!$D$16:$D$116)),LOOKUP($B119,'INPUT '!$D$16:$D$116,'INPUT '!$F$16:$F$116),"0")</f>
        <v>0</v>
      </c>
      <c r="E119" s="1" t="s">
        <v>108</v>
      </c>
      <c r="F119" s="2">
        <v>700</v>
      </c>
      <c r="G119" s="315"/>
      <c r="H119" s="26">
        <v>9900000706</v>
      </c>
      <c r="I119" s="4"/>
      <c r="J119" s="222">
        <f t="shared" si="13"/>
        <v>0</v>
      </c>
      <c r="K119" s="11"/>
      <c r="L119" s="2"/>
      <c r="M119" s="16">
        <f t="shared" si="14"/>
        <v>0</v>
      </c>
      <c r="N119" s="9">
        <v>9900000701</v>
      </c>
      <c r="O119" s="2">
        <v>1</v>
      </c>
      <c r="P119" s="16">
        <f t="shared" si="15"/>
        <v>0</v>
      </c>
      <c r="Q119" s="9"/>
      <c r="R119" s="2"/>
      <c r="S119" s="103">
        <f t="shared" si="12"/>
        <v>0</v>
      </c>
      <c r="T119" s="9">
        <v>9900000706</v>
      </c>
      <c r="U119" s="2">
        <v>25</v>
      </c>
      <c r="V119" s="16">
        <f t="shared" si="16"/>
        <v>0</v>
      </c>
      <c r="W119" s="9"/>
      <c r="X119" s="1"/>
      <c r="Y119" s="27">
        <f t="shared" si="17"/>
        <v>0</v>
      </c>
      <c r="Z119" s="1"/>
    </row>
    <row r="120" spans="1:26" x14ac:dyDescent="0.25">
      <c r="A120" s="3">
        <v>9900010711</v>
      </c>
      <c r="B120" s="212">
        <f>Data!$A120-9900010000</f>
        <v>711</v>
      </c>
      <c r="C120" s="100" t="str">
        <f>IF(EXACT($B120,LOOKUP($B120,'INPUT '!$D$16:$D$116)),LOOKUP($B120,'INPUT '!$D$16:$D$116,'INPUT '!$E$16:$E$116),"0")</f>
        <v>0</v>
      </c>
      <c r="D120" s="100" t="str">
        <f>IF(EXACT($B120,LOOKUP($B120,'INPUT '!$D$16:$D$116)),LOOKUP($B120,'INPUT '!$D$16:$D$116,'INPUT '!$F$16:$F$116),"0")</f>
        <v>0</v>
      </c>
      <c r="E120" s="1" t="s">
        <v>91</v>
      </c>
      <c r="G120" s="315"/>
      <c r="H120" s="26">
        <v>9900000711</v>
      </c>
      <c r="I120" s="101"/>
      <c r="J120" s="221">
        <f>I120*C120</f>
        <v>0</v>
      </c>
      <c r="K120" s="229"/>
      <c r="L120" s="102"/>
      <c r="M120" s="103">
        <f>L120*C120</f>
        <v>0</v>
      </c>
      <c r="N120" s="9">
        <v>9900000711</v>
      </c>
      <c r="O120" s="2">
        <v>1</v>
      </c>
      <c r="P120" s="103">
        <f>O120*C120</f>
        <v>0</v>
      </c>
      <c r="Q120" s="229"/>
      <c r="R120" s="102"/>
      <c r="S120" s="103">
        <f>R120*C120</f>
        <v>0</v>
      </c>
      <c r="T120" s="229"/>
      <c r="U120" s="102"/>
      <c r="V120" s="103">
        <f>U120*C120</f>
        <v>0</v>
      </c>
      <c r="W120" s="229"/>
      <c r="X120" s="101"/>
      <c r="Y120" s="104">
        <f>X120*C120</f>
        <v>0</v>
      </c>
      <c r="Z120" s="1"/>
    </row>
    <row r="121" spans="1:26" x14ac:dyDescent="0.25">
      <c r="A121" s="3">
        <v>9900010712</v>
      </c>
      <c r="B121" s="212">
        <f>Data!$A121-9900010000</f>
        <v>712</v>
      </c>
      <c r="C121" s="100" t="str">
        <f>IF(EXACT($B121,LOOKUP($B121,'INPUT '!$D$16:$D$116)),LOOKUP($B121,'INPUT '!$D$16:$D$116,'INPUT '!$E$16:$E$116),"0")</f>
        <v>0</v>
      </c>
      <c r="D121" s="100" t="str">
        <f>IF(EXACT($B121,LOOKUP($B121,'INPUT '!$D$16:$D$116)),LOOKUP($B121,'INPUT '!$D$16:$D$116,'INPUT '!$F$16:$F$116),"0")</f>
        <v>0</v>
      </c>
      <c r="E121" s="1" t="s">
        <v>142</v>
      </c>
      <c r="G121" s="315"/>
      <c r="H121" s="26">
        <v>9900000712</v>
      </c>
      <c r="I121" s="101"/>
      <c r="J121" s="221">
        <f>I121*C121</f>
        <v>0</v>
      </c>
      <c r="K121" s="229"/>
      <c r="L121" s="102"/>
      <c r="M121" s="103">
        <f>L121*C121</f>
        <v>0</v>
      </c>
      <c r="N121" s="9">
        <v>9900000711</v>
      </c>
      <c r="O121" s="2">
        <v>1</v>
      </c>
      <c r="P121" s="103">
        <f>O121*C121</f>
        <v>0</v>
      </c>
      <c r="Q121" s="229">
        <v>9900000712</v>
      </c>
      <c r="R121" s="102">
        <v>18</v>
      </c>
      <c r="S121" s="103">
        <f>R121*C121</f>
        <v>0</v>
      </c>
      <c r="T121" s="229"/>
      <c r="U121" s="102"/>
      <c r="V121" s="103">
        <f>U121*C121</f>
        <v>0</v>
      </c>
      <c r="W121" s="229"/>
      <c r="X121" s="101"/>
      <c r="Y121" s="104">
        <f>X121*C121</f>
        <v>0</v>
      </c>
      <c r="Z121" s="1"/>
    </row>
    <row r="122" spans="1:26" x14ac:dyDescent="0.25">
      <c r="A122" s="3">
        <v>9900010713</v>
      </c>
      <c r="B122" s="212">
        <f>Data!$A122-9900010000</f>
        <v>713</v>
      </c>
      <c r="C122" s="100" t="str">
        <f>IF(EXACT($B122,LOOKUP($B122,'INPUT '!$D$16:$D$116)),LOOKUP($B122,'INPUT '!$D$16:$D$116,'INPUT '!$E$16:$E$116),"0")</f>
        <v>0</v>
      </c>
      <c r="D122" s="100" t="str">
        <f>IF(EXACT($B122,LOOKUP($B122,'INPUT '!$D$16:$D$116)),LOOKUP($B122,'INPUT '!$D$16:$D$116,'INPUT '!$F$16:$F$116),"0")</f>
        <v>0</v>
      </c>
      <c r="E122" s="1" t="s">
        <v>108</v>
      </c>
      <c r="G122" s="315"/>
      <c r="H122" s="26">
        <v>9900000713</v>
      </c>
      <c r="I122" s="101"/>
      <c r="J122" s="221">
        <f>I122*C122</f>
        <v>0</v>
      </c>
      <c r="K122" s="229"/>
      <c r="L122" s="102"/>
      <c r="M122" s="103">
        <f>L122*C122</f>
        <v>0</v>
      </c>
      <c r="N122" s="9">
        <v>9900000711</v>
      </c>
      <c r="O122" s="2">
        <v>1</v>
      </c>
      <c r="P122" s="103">
        <f>O122*C122</f>
        <v>0</v>
      </c>
      <c r="Q122" s="229"/>
      <c r="R122" s="102"/>
      <c r="S122" s="103">
        <f>R122*C122</f>
        <v>0</v>
      </c>
      <c r="T122" s="229">
        <v>9900000713</v>
      </c>
      <c r="U122" s="102">
        <v>25</v>
      </c>
      <c r="V122" s="103">
        <f>U122*C122</f>
        <v>0</v>
      </c>
      <c r="W122" s="229"/>
      <c r="X122" s="101"/>
      <c r="Y122" s="104">
        <f>X122*C122</f>
        <v>0</v>
      </c>
      <c r="Z122" s="1"/>
    </row>
    <row r="123" spans="1:26" x14ac:dyDescent="0.25">
      <c r="A123" s="3">
        <v>9900010724</v>
      </c>
      <c r="B123" s="212">
        <f>Data!$A123-9900010000</f>
        <v>724</v>
      </c>
      <c r="C123" s="100" t="str">
        <f>IF(EXACT($B123,LOOKUP($B123,'INPUT '!$D$16:$D$116)),LOOKUP($B123,'INPUT '!$D$16:$D$116,'INPUT '!$E$16:$E$116),"0")</f>
        <v>0</v>
      </c>
      <c r="D123" s="100" t="str">
        <f>IF(EXACT($B123,LOOKUP($B123,'INPUT '!$D$16:$D$116)),LOOKUP($B123,'INPUT '!$D$16:$D$116,'INPUT '!$F$16:$F$116),"0")</f>
        <v>0</v>
      </c>
      <c r="E123" s="1" t="s">
        <v>91</v>
      </c>
      <c r="F123" s="2">
        <v>700</v>
      </c>
      <c r="G123" s="315"/>
      <c r="H123" s="26">
        <v>9900000724</v>
      </c>
      <c r="I123" s="4"/>
      <c r="J123" s="222">
        <f t="shared" si="13"/>
        <v>0</v>
      </c>
      <c r="K123" s="11"/>
      <c r="L123" s="2"/>
      <c r="M123" s="16">
        <f t="shared" si="14"/>
        <v>0</v>
      </c>
      <c r="N123" s="9">
        <v>9900000724</v>
      </c>
      <c r="O123" s="2">
        <v>1</v>
      </c>
      <c r="P123" s="16">
        <f t="shared" si="15"/>
        <v>0</v>
      </c>
      <c r="Q123" s="9"/>
      <c r="R123" s="2"/>
      <c r="S123" s="103">
        <f t="shared" si="12"/>
        <v>0</v>
      </c>
      <c r="T123" s="9"/>
      <c r="U123" s="2"/>
      <c r="V123" s="16">
        <f t="shared" si="16"/>
        <v>0</v>
      </c>
      <c r="W123" s="9"/>
      <c r="X123" s="1"/>
      <c r="Y123" s="27">
        <f t="shared" si="17"/>
        <v>0</v>
      </c>
      <c r="Z123" s="1"/>
    </row>
    <row r="124" spans="1:26" x14ac:dyDescent="0.25">
      <c r="A124" s="3">
        <v>9900010725</v>
      </c>
      <c r="B124" s="212">
        <f>Data!$A124-9900010000</f>
        <v>725</v>
      </c>
      <c r="C124" s="100" t="str">
        <f>IF(EXACT($B124,LOOKUP($B124,'INPUT '!$D$16:$D$116)),LOOKUP($B124,'INPUT '!$D$16:$D$116,'INPUT '!$E$16:$E$116),"0")</f>
        <v>0</v>
      </c>
      <c r="D124" s="100" t="str">
        <f>IF(EXACT($B124,LOOKUP($B124,'INPUT '!$D$16:$D$116)),LOOKUP($B124,'INPUT '!$D$16:$D$116,'INPUT '!$F$16:$F$116),"0")</f>
        <v>0</v>
      </c>
      <c r="E124" s="1" t="s">
        <v>142</v>
      </c>
      <c r="F124" s="2">
        <v>700</v>
      </c>
      <c r="G124" s="315"/>
      <c r="H124" s="26">
        <v>9900000725</v>
      </c>
      <c r="I124" s="4"/>
      <c r="J124" s="222">
        <f t="shared" si="13"/>
        <v>0</v>
      </c>
      <c r="K124" s="11"/>
      <c r="L124" s="2"/>
      <c r="M124" s="16">
        <f t="shared" si="14"/>
        <v>0</v>
      </c>
      <c r="N124" s="9">
        <v>9900000724</v>
      </c>
      <c r="O124" s="2">
        <v>1</v>
      </c>
      <c r="P124" s="16">
        <f t="shared" si="15"/>
        <v>0</v>
      </c>
      <c r="Q124" s="9">
        <v>9900000725</v>
      </c>
      <c r="R124" s="2">
        <v>10</v>
      </c>
      <c r="S124" s="103">
        <f t="shared" si="12"/>
        <v>0</v>
      </c>
      <c r="T124" s="9"/>
      <c r="U124" s="2"/>
      <c r="V124" s="16">
        <f t="shared" si="16"/>
        <v>0</v>
      </c>
      <c r="W124" s="9"/>
      <c r="X124" s="1"/>
      <c r="Y124" s="27">
        <f t="shared" si="17"/>
        <v>0</v>
      </c>
      <c r="Z124" s="1"/>
    </row>
    <row r="125" spans="1:26" x14ac:dyDescent="0.25">
      <c r="A125" s="3">
        <v>9900010726</v>
      </c>
      <c r="B125" s="212">
        <f>Data!$A125-9900010000</f>
        <v>726</v>
      </c>
      <c r="C125" s="100" t="str">
        <f>IF(EXACT($B125,LOOKUP($B125,'INPUT '!$D$16:$D$116)),LOOKUP($B125,'INPUT '!$D$16:$D$116,'INPUT '!$E$16:$E$116),"0")</f>
        <v>0</v>
      </c>
      <c r="D125" s="100" t="str">
        <f>IF(EXACT($B125,LOOKUP($B125,'INPUT '!$D$16:$D$116)),LOOKUP($B125,'INPUT '!$D$16:$D$116,'INPUT '!$F$16:$F$116),"0")</f>
        <v>0</v>
      </c>
      <c r="E125" s="1" t="s">
        <v>143</v>
      </c>
      <c r="F125" s="2">
        <v>700</v>
      </c>
      <c r="G125" s="315"/>
      <c r="H125" s="26">
        <v>9900000726</v>
      </c>
      <c r="I125" s="4"/>
      <c r="J125" s="222">
        <f t="shared" si="13"/>
        <v>0</v>
      </c>
      <c r="K125" s="11"/>
      <c r="L125" s="2"/>
      <c r="M125" s="16">
        <f t="shared" si="14"/>
        <v>0</v>
      </c>
      <c r="N125" s="9">
        <v>9900000724</v>
      </c>
      <c r="O125" s="2">
        <v>1</v>
      </c>
      <c r="P125" s="16">
        <f t="shared" si="15"/>
        <v>0</v>
      </c>
      <c r="Q125" s="9"/>
      <c r="R125" s="2"/>
      <c r="S125" s="103">
        <f t="shared" si="12"/>
        <v>0</v>
      </c>
      <c r="T125" s="9">
        <v>9900000726</v>
      </c>
      <c r="U125" s="2">
        <v>5</v>
      </c>
      <c r="V125" s="16">
        <f t="shared" si="16"/>
        <v>0</v>
      </c>
      <c r="W125" s="9"/>
      <c r="X125" s="1"/>
      <c r="Y125" s="27">
        <f t="shared" si="17"/>
        <v>0</v>
      </c>
      <c r="Z125" s="1"/>
    </row>
    <row r="126" spans="1:26" x14ac:dyDescent="0.25">
      <c r="A126" s="3">
        <v>9900010727</v>
      </c>
      <c r="B126" s="212">
        <f>Data!$A126-9900010000</f>
        <v>727</v>
      </c>
      <c r="C126" s="100" t="str">
        <f>IF(EXACT($B126,LOOKUP($B126,'INPUT '!$D$16:$D$116)),LOOKUP($B126,'INPUT '!$D$16:$D$116,'INPUT '!$E$16:$E$116),"0")</f>
        <v>0</v>
      </c>
      <c r="D126" s="100" t="str">
        <f>IF(EXACT($B126,LOOKUP($B126,'INPUT '!$D$16:$D$116)),LOOKUP($B126,'INPUT '!$D$16:$D$116,'INPUT '!$F$16:$F$116),"0")</f>
        <v>0</v>
      </c>
      <c r="E126" s="1" t="s">
        <v>110</v>
      </c>
      <c r="F126" s="2" t="s">
        <v>273</v>
      </c>
      <c r="G126" s="315"/>
      <c r="H126" s="26">
        <v>9900000727</v>
      </c>
      <c r="I126" s="4">
        <v>300</v>
      </c>
      <c r="J126" s="222">
        <f t="shared" si="13"/>
        <v>0</v>
      </c>
      <c r="K126" s="11"/>
      <c r="L126" s="2"/>
      <c r="M126" s="16">
        <f t="shared" si="14"/>
        <v>0</v>
      </c>
      <c r="N126" s="9">
        <v>9900000001</v>
      </c>
      <c r="O126" s="2">
        <v>1</v>
      </c>
      <c r="P126" s="16">
        <f t="shared" si="15"/>
        <v>0</v>
      </c>
      <c r="Q126" s="9"/>
      <c r="R126" s="2"/>
      <c r="S126" s="103">
        <f t="shared" si="12"/>
        <v>0</v>
      </c>
      <c r="T126" s="9">
        <v>9900000071</v>
      </c>
      <c r="U126" s="2">
        <v>1</v>
      </c>
      <c r="V126" s="16">
        <f t="shared" si="16"/>
        <v>0</v>
      </c>
      <c r="W126" s="9"/>
      <c r="X126" s="1"/>
      <c r="Y126" s="27">
        <f t="shared" si="17"/>
        <v>0</v>
      </c>
      <c r="Z126" s="1"/>
    </row>
    <row r="127" spans="1:26" x14ac:dyDescent="0.25">
      <c r="A127" s="3">
        <v>9900010729</v>
      </c>
      <c r="B127" s="212">
        <f>Data!$A127-9900010000</f>
        <v>729</v>
      </c>
      <c r="C127" s="100" t="str">
        <f>IF(EXACT($B127,LOOKUP($B127,'INPUT '!$D$16:$D$116)),LOOKUP($B127,'INPUT '!$D$16:$D$116,'INPUT '!$E$16:$E$116),"0")</f>
        <v>0</v>
      </c>
      <c r="D127" s="100" t="str">
        <f>IF(EXACT($B127,LOOKUP($B127,'INPUT '!$D$16:$D$116)),LOOKUP($B127,'INPUT '!$D$16:$D$116,'INPUT '!$F$16:$F$116),"0")</f>
        <v>0</v>
      </c>
      <c r="E127" s="1" t="s">
        <v>111</v>
      </c>
      <c r="F127" s="2" t="s">
        <v>273</v>
      </c>
      <c r="G127" s="315"/>
      <c r="H127" s="26">
        <v>9900000729</v>
      </c>
      <c r="I127" s="4">
        <v>25</v>
      </c>
      <c r="J127" s="222">
        <f t="shared" si="13"/>
        <v>0</v>
      </c>
      <c r="K127" s="11"/>
      <c r="L127" s="2"/>
      <c r="M127" s="16">
        <f t="shared" si="14"/>
        <v>0</v>
      </c>
      <c r="N127" s="9">
        <v>9900000001</v>
      </c>
      <c r="O127" s="2">
        <v>1</v>
      </c>
      <c r="P127" s="16">
        <f t="shared" si="15"/>
        <v>0</v>
      </c>
      <c r="Q127" s="9"/>
      <c r="R127" s="2"/>
      <c r="S127" s="103">
        <f t="shared" si="12"/>
        <v>0</v>
      </c>
      <c r="T127" s="9"/>
      <c r="U127" s="2"/>
      <c r="V127" s="16">
        <f t="shared" si="16"/>
        <v>0</v>
      </c>
      <c r="W127" s="9"/>
      <c r="X127" s="1"/>
      <c r="Y127" s="27">
        <f t="shared" si="17"/>
        <v>0</v>
      </c>
      <c r="Z127" s="1"/>
    </row>
    <row r="128" spans="1:26" x14ac:dyDescent="0.25">
      <c r="A128" s="3">
        <v>9900010737</v>
      </c>
      <c r="B128" s="212">
        <f>Data!$A128-9900010000</f>
        <v>737</v>
      </c>
      <c r="C128" s="100" t="str">
        <f>IF(EXACT($B128,LOOKUP($B128,'INPUT '!$D$16:$D$116)),LOOKUP($B128,'INPUT '!$D$16:$D$116,'INPUT '!$E$16:$E$116),"0")</f>
        <v>0</v>
      </c>
      <c r="D128" s="100" t="str">
        <f>IF(EXACT($B128,LOOKUP($B128,'INPUT '!$D$16:$D$116)),LOOKUP($B128,'INPUT '!$D$16:$D$116,'INPUT '!$F$16:$F$116),"0")</f>
        <v>0</v>
      </c>
      <c r="E128" s="1" t="s">
        <v>124</v>
      </c>
      <c r="F128" s="2" t="s">
        <v>273</v>
      </c>
      <c r="G128" s="315"/>
      <c r="H128" s="26">
        <v>9900000737</v>
      </c>
      <c r="I128" s="4">
        <v>40</v>
      </c>
      <c r="J128" s="222">
        <f t="shared" si="13"/>
        <v>0</v>
      </c>
      <c r="K128" s="11"/>
      <c r="L128" s="2"/>
      <c r="M128" s="16">
        <f t="shared" si="14"/>
        <v>0</v>
      </c>
      <c r="N128" s="9">
        <v>9900000001</v>
      </c>
      <c r="O128" s="2">
        <v>1</v>
      </c>
      <c r="P128" s="16">
        <f t="shared" si="15"/>
        <v>0</v>
      </c>
      <c r="Q128" s="9">
        <v>9900000021</v>
      </c>
      <c r="R128" s="2">
        <v>4</v>
      </c>
      <c r="S128" s="103">
        <f t="shared" si="12"/>
        <v>0</v>
      </c>
      <c r="T128" s="9">
        <v>9900000071</v>
      </c>
      <c r="U128" s="2">
        <v>1</v>
      </c>
      <c r="V128" s="16">
        <f t="shared" si="16"/>
        <v>0</v>
      </c>
      <c r="W128" s="9"/>
      <c r="X128" s="1"/>
      <c r="Y128" s="27">
        <f t="shared" si="17"/>
        <v>0</v>
      </c>
      <c r="Z128" s="1"/>
    </row>
    <row r="129" spans="1:26" x14ac:dyDescent="0.25">
      <c r="A129" s="3">
        <v>9900010747</v>
      </c>
      <c r="B129" s="212">
        <f>Data!$A129-9900010000</f>
        <v>747</v>
      </c>
      <c r="C129" s="100" t="str">
        <f>IF(EXACT($B129,LOOKUP($B129,'INPUT '!$D$16:$D$116)),LOOKUP($B129,'INPUT '!$D$16:$D$116,'INPUT '!$E$16:$E$116),"0")</f>
        <v>0</v>
      </c>
      <c r="D129" s="100" t="str">
        <f>IF(EXACT($B129,LOOKUP($B129,'INPUT '!$D$16:$D$116)),LOOKUP($B129,'INPUT '!$D$16:$D$116,'INPUT '!$F$16:$F$116),"0")</f>
        <v>0</v>
      </c>
      <c r="E129" s="1" t="s">
        <v>105</v>
      </c>
      <c r="F129" s="2" t="s">
        <v>273</v>
      </c>
      <c r="G129" s="315"/>
      <c r="H129" s="26">
        <v>9900000747</v>
      </c>
      <c r="I129" s="4">
        <v>89</v>
      </c>
      <c r="J129" s="222">
        <f t="shared" si="13"/>
        <v>0</v>
      </c>
      <c r="K129" s="11"/>
      <c r="L129" s="2"/>
      <c r="M129" s="16">
        <f t="shared" si="14"/>
        <v>0</v>
      </c>
      <c r="N129" s="9">
        <v>9900000001</v>
      </c>
      <c r="O129" s="2">
        <v>1</v>
      </c>
      <c r="P129" s="16">
        <f t="shared" si="15"/>
        <v>0</v>
      </c>
      <c r="Q129" s="9">
        <v>9900000021</v>
      </c>
      <c r="R129" s="2">
        <v>4</v>
      </c>
      <c r="S129" s="103">
        <f t="shared" si="12"/>
        <v>0</v>
      </c>
      <c r="T129" s="9">
        <v>9900000071</v>
      </c>
      <c r="U129" s="2">
        <v>1</v>
      </c>
      <c r="V129" s="16">
        <f t="shared" si="16"/>
        <v>0</v>
      </c>
      <c r="W129" s="9"/>
      <c r="X129" s="1"/>
      <c r="Y129" s="27">
        <f t="shared" si="17"/>
        <v>0</v>
      </c>
      <c r="Z129" s="1"/>
    </row>
    <row r="130" spans="1:26" x14ac:dyDescent="0.25">
      <c r="A130" s="3">
        <v>9900010750</v>
      </c>
      <c r="B130" s="212">
        <f>Data!$A130-9900010000</f>
        <v>750</v>
      </c>
      <c r="C130" s="100" t="str">
        <f>IF(EXACT($B130,LOOKUP($B130,'INPUT '!$D$16:$D$116)),LOOKUP($B130,'INPUT '!$D$16:$D$116,'INPUT '!$E$16:$E$116),"0")</f>
        <v>0</v>
      </c>
      <c r="D130" s="100" t="str">
        <f>IF(EXACT($B130,LOOKUP($B130,'INPUT '!$D$16:$D$116)),LOOKUP($B130,'INPUT '!$D$16:$D$116,'INPUT '!$F$16:$F$116),"0")</f>
        <v>0</v>
      </c>
      <c r="E130" s="1" t="s">
        <v>311</v>
      </c>
      <c r="G130" s="315"/>
      <c r="H130" s="26">
        <v>9900020750</v>
      </c>
      <c r="I130" s="4">
        <v>80</v>
      </c>
      <c r="J130" s="222">
        <f t="shared" si="13"/>
        <v>0</v>
      </c>
      <c r="K130" s="11"/>
      <c r="L130" s="2"/>
      <c r="M130" s="16">
        <f t="shared" si="14"/>
        <v>0</v>
      </c>
      <c r="N130" s="9">
        <v>9900000001</v>
      </c>
      <c r="O130" s="2">
        <v>1</v>
      </c>
      <c r="P130" s="16">
        <f t="shared" si="15"/>
        <v>0</v>
      </c>
      <c r="Q130" s="9"/>
      <c r="R130" s="2"/>
      <c r="S130" s="103">
        <f t="shared" si="12"/>
        <v>0</v>
      </c>
      <c r="T130" s="9">
        <v>9900000091</v>
      </c>
      <c r="U130" s="2">
        <v>1</v>
      </c>
      <c r="V130" s="16">
        <f t="shared" si="16"/>
        <v>0</v>
      </c>
      <c r="W130" s="9"/>
      <c r="X130" s="1"/>
      <c r="Y130" s="27">
        <f t="shared" si="17"/>
        <v>0</v>
      </c>
      <c r="Z130" s="1"/>
    </row>
    <row r="131" spans="1:26" x14ac:dyDescent="0.25">
      <c r="A131" s="3">
        <v>9900010751</v>
      </c>
      <c r="B131" s="212">
        <f>Data!$A131-9900010000</f>
        <v>751</v>
      </c>
      <c r="C131" s="100" t="str">
        <f>IF(EXACT($B131,LOOKUP($B131,'INPUT '!$D$16:$D$116)),LOOKUP($B131,'INPUT '!$D$16:$D$116,'INPUT '!$E$16:$E$116),"0")</f>
        <v>0</v>
      </c>
      <c r="D131" s="100" t="str">
        <f>IF(EXACT($B131,LOOKUP($B131,'INPUT '!$D$16:$D$116)),LOOKUP($B131,'INPUT '!$D$16:$D$116,'INPUT '!$F$16:$F$116),"0")</f>
        <v>0</v>
      </c>
      <c r="E131" s="1" t="s">
        <v>307</v>
      </c>
      <c r="F131" s="2" t="s">
        <v>308</v>
      </c>
      <c r="G131" s="315"/>
      <c r="H131" s="211">
        <v>9900000751</v>
      </c>
      <c r="I131" s="101">
        <v>0</v>
      </c>
      <c r="J131" s="221">
        <f t="shared" si="13"/>
        <v>0</v>
      </c>
      <c r="K131" s="229"/>
      <c r="L131" s="102"/>
      <c r="M131" s="103">
        <f t="shared" si="14"/>
        <v>0</v>
      </c>
      <c r="N131" s="229"/>
      <c r="O131" s="102"/>
      <c r="P131" s="103">
        <f t="shared" si="15"/>
        <v>0</v>
      </c>
      <c r="Q131" s="229"/>
      <c r="R131" s="102"/>
      <c r="S131" s="103">
        <f t="shared" si="12"/>
        <v>0</v>
      </c>
      <c r="T131" s="229"/>
      <c r="U131" s="102"/>
      <c r="V131" s="103">
        <f t="shared" si="16"/>
        <v>0</v>
      </c>
      <c r="W131" s="229"/>
      <c r="X131" s="101"/>
      <c r="Y131" s="104">
        <f t="shared" si="17"/>
        <v>0</v>
      </c>
      <c r="Z131" s="1"/>
    </row>
    <row r="132" spans="1:26" x14ac:dyDescent="0.25">
      <c r="A132" s="3">
        <v>9900010757</v>
      </c>
      <c r="B132" s="212">
        <f>Data!$A132-9900010000</f>
        <v>757</v>
      </c>
      <c r="C132" s="100" t="str">
        <f>IF(EXACT($B132,LOOKUP($B132,'INPUT '!$D$16:$D$116)),LOOKUP($B132,'INPUT '!$D$16:$D$116,'INPUT '!$E$16:$E$116),"0")</f>
        <v>0</v>
      </c>
      <c r="D132" s="100" t="str">
        <f>IF(EXACT($B132,LOOKUP($B132,'INPUT '!$D$16:$D$116)),LOOKUP($B132,'INPUT '!$D$16:$D$116,'INPUT '!$F$16:$F$116),"0")</f>
        <v>0</v>
      </c>
      <c r="E132" s="1" t="s">
        <v>312</v>
      </c>
      <c r="G132" s="315"/>
      <c r="H132" s="26">
        <v>9900020757</v>
      </c>
      <c r="I132" s="101">
        <v>80</v>
      </c>
      <c r="J132" s="221">
        <f>I132*C132</f>
        <v>0</v>
      </c>
      <c r="K132" s="229"/>
      <c r="L132" s="102"/>
      <c r="M132" s="103">
        <f>L132*C132</f>
        <v>0</v>
      </c>
      <c r="N132" s="9">
        <v>9900000001</v>
      </c>
      <c r="O132" s="2">
        <v>1</v>
      </c>
      <c r="P132" s="103">
        <f>O132*C132</f>
        <v>0</v>
      </c>
      <c r="Q132" s="229"/>
      <c r="R132" s="102"/>
      <c r="S132" s="103">
        <f t="shared" si="12"/>
        <v>0</v>
      </c>
      <c r="T132" s="229">
        <v>9900000091</v>
      </c>
      <c r="U132" s="102">
        <v>1</v>
      </c>
      <c r="V132" s="103">
        <f>U132*C132</f>
        <v>0</v>
      </c>
      <c r="W132" s="229"/>
      <c r="X132" s="101"/>
      <c r="Y132" s="104">
        <f>X132*C132</f>
        <v>0</v>
      </c>
      <c r="Z132" s="1"/>
    </row>
    <row r="133" spans="1:26" x14ac:dyDescent="0.25">
      <c r="A133" s="3">
        <v>9900010766</v>
      </c>
      <c r="B133" s="212">
        <f>Data!$A133-9900010000</f>
        <v>766</v>
      </c>
      <c r="C133" s="100" t="str">
        <f>IF(EXACT($B133,LOOKUP($B133,'INPUT '!$D$16:$D$116)),LOOKUP($B133,'INPUT '!$D$16:$D$116,'INPUT '!$E$16:$E$116),"0")</f>
        <v>0</v>
      </c>
      <c r="D133" s="100" t="str">
        <f>IF(EXACT($B133,LOOKUP($B133,'INPUT '!$D$16:$D$116)),LOOKUP($B133,'INPUT '!$D$16:$D$116,'INPUT '!$F$16:$F$116),"0")</f>
        <v>0</v>
      </c>
      <c r="E133" s="1" t="s">
        <v>313</v>
      </c>
      <c r="G133" s="315"/>
      <c r="H133" s="26">
        <v>9900000766</v>
      </c>
      <c r="I133" s="101">
        <v>1950</v>
      </c>
      <c r="J133" s="221">
        <f>I133*C133</f>
        <v>0</v>
      </c>
      <c r="K133" s="229"/>
      <c r="L133" s="102"/>
      <c r="M133" s="103">
        <f>L133*C133</f>
        <v>0</v>
      </c>
      <c r="N133" s="229">
        <v>9900000001</v>
      </c>
      <c r="O133" s="102">
        <v>1</v>
      </c>
      <c r="P133" s="103">
        <f>O133*C133</f>
        <v>0</v>
      </c>
      <c r="Q133" s="229">
        <v>9900000021</v>
      </c>
      <c r="R133" s="102">
        <v>4</v>
      </c>
      <c r="S133" s="103">
        <f t="shared" si="12"/>
        <v>0</v>
      </c>
      <c r="T133" s="229">
        <v>9900000071</v>
      </c>
      <c r="U133" s="102">
        <v>1</v>
      </c>
      <c r="V133" s="103">
        <f>U133*C133</f>
        <v>0</v>
      </c>
      <c r="W133" s="9">
        <v>9900001041</v>
      </c>
      <c r="X133" s="1">
        <v>1</v>
      </c>
      <c r="Y133" s="27">
        <f>X133*C133</f>
        <v>0</v>
      </c>
      <c r="Z133" s="1"/>
    </row>
    <row r="134" spans="1:26" x14ac:dyDescent="0.25">
      <c r="A134" s="3">
        <v>9900010780</v>
      </c>
      <c r="B134" s="212">
        <f>Data!$A134-9900010000</f>
        <v>780</v>
      </c>
      <c r="C134" s="100" t="str">
        <f>IF(EXACT($B134,LOOKUP($B134,'INPUT '!$D$16:$D$116)),LOOKUP($B134,'INPUT '!$D$16:$D$116,'INPUT '!$E$16:$E$116),"0")</f>
        <v>0</v>
      </c>
      <c r="D134" s="100" t="str">
        <f>IF(EXACT($B134,LOOKUP($B134,'INPUT '!$D$16:$D$116)),LOOKUP($B134,'INPUT '!$D$16:$D$116,'INPUT '!$F$16:$F$116),"0")</f>
        <v>0</v>
      </c>
      <c r="E134" s="1" t="s">
        <v>312</v>
      </c>
      <c r="G134" s="315"/>
      <c r="H134" s="26">
        <v>9900020780</v>
      </c>
      <c r="I134" s="4">
        <v>40</v>
      </c>
      <c r="J134" s="222">
        <f t="shared" si="13"/>
        <v>0</v>
      </c>
      <c r="K134" s="11"/>
      <c r="L134" s="2"/>
      <c r="M134" s="16">
        <f t="shared" si="14"/>
        <v>0</v>
      </c>
      <c r="N134" s="9">
        <v>9900000001</v>
      </c>
      <c r="O134" s="2">
        <v>1</v>
      </c>
      <c r="P134" s="16">
        <f t="shared" si="15"/>
        <v>0</v>
      </c>
      <c r="Q134" s="9"/>
      <c r="R134" s="2"/>
      <c r="S134" s="103">
        <f t="shared" si="12"/>
        <v>0</v>
      </c>
      <c r="T134" s="9">
        <v>9900000071</v>
      </c>
      <c r="U134" s="2">
        <v>1</v>
      </c>
      <c r="V134" s="16">
        <f t="shared" si="16"/>
        <v>0</v>
      </c>
      <c r="W134" s="9"/>
      <c r="X134" s="1"/>
      <c r="Y134" s="27">
        <f t="shared" si="17"/>
        <v>0</v>
      </c>
      <c r="Z134" s="1"/>
    </row>
    <row r="135" spans="1:26" x14ac:dyDescent="0.25">
      <c r="A135" s="3">
        <v>9900010781</v>
      </c>
      <c r="B135" s="212">
        <f>Data!$A135-9900010000</f>
        <v>781</v>
      </c>
      <c r="C135" s="100" t="str">
        <f>IF(EXACT($B135,LOOKUP($B135,'INPUT '!$D$16:$D$116)),LOOKUP($B135,'INPUT '!$D$16:$D$116,'INPUT '!$E$16:$E$116),"0")</f>
        <v>0</v>
      </c>
      <c r="D135" s="100" t="str">
        <f>IF(EXACT($B135,LOOKUP($B135,'INPUT '!$D$16:$D$116)),LOOKUP($B135,'INPUT '!$D$16:$D$116,'INPUT '!$F$16:$F$116),"0")</f>
        <v>0</v>
      </c>
      <c r="E135" s="1" t="s">
        <v>307</v>
      </c>
      <c r="F135" s="2" t="s">
        <v>308</v>
      </c>
      <c r="G135" s="315"/>
      <c r="H135" s="211">
        <v>9900000781</v>
      </c>
      <c r="I135" s="101">
        <v>0</v>
      </c>
      <c r="J135" s="221">
        <f t="shared" si="13"/>
        <v>0</v>
      </c>
      <c r="K135" s="229"/>
      <c r="L135" s="102"/>
      <c r="M135" s="103">
        <f t="shared" si="14"/>
        <v>0</v>
      </c>
      <c r="N135" s="229"/>
      <c r="O135" s="102"/>
      <c r="P135" s="103">
        <f t="shared" si="15"/>
        <v>0</v>
      </c>
      <c r="Q135" s="229"/>
      <c r="R135" s="102"/>
      <c r="S135" s="103">
        <f t="shared" si="12"/>
        <v>0</v>
      </c>
      <c r="T135" s="229"/>
      <c r="U135" s="102"/>
      <c r="V135" s="103">
        <f t="shared" si="16"/>
        <v>0</v>
      </c>
      <c r="W135" s="229"/>
      <c r="X135" s="101"/>
      <c r="Y135" s="104">
        <f t="shared" si="17"/>
        <v>0</v>
      </c>
      <c r="Z135" s="1"/>
    </row>
    <row r="136" spans="1:26" x14ac:dyDescent="0.25">
      <c r="A136" s="3">
        <v>9900010787</v>
      </c>
      <c r="B136" s="212">
        <f>Data!$A136-9900010000</f>
        <v>787</v>
      </c>
      <c r="C136" s="100" t="str">
        <f>IF(EXACT($B136,LOOKUP($B136,'INPUT '!$D$16:$D$116)),LOOKUP($B136,'INPUT '!$D$16:$D$116,'INPUT '!$E$16:$E$116),"0")</f>
        <v>0</v>
      </c>
      <c r="D136" s="100" t="str">
        <f>IF(EXACT($B136,LOOKUP($B136,'INPUT '!$D$16:$D$116)),LOOKUP($B136,'INPUT '!$D$16:$D$116,'INPUT '!$F$16:$F$116),"0")</f>
        <v>0</v>
      </c>
      <c r="E136" s="1" t="s">
        <v>312</v>
      </c>
      <c r="G136" s="315"/>
      <c r="H136" s="26">
        <v>9900020787</v>
      </c>
      <c r="I136" s="4">
        <v>40</v>
      </c>
      <c r="J136" s="221">
        <f>I136*C136</f>
        <v>0</v>
      </c>
      <c r="K136" s="229"/>
      <c r="L136" s="102"/>
      <c r="M136" s="103">
        <f t="shared" si="14"/>
        <v>0</v>
      </c>
      <c r="N136" s="229">
        <v>9900000001</v>
      </c>
      <c r="O136" s="102">
        <v>1</v>
      </c>
      <c r="P136" s="103">
        <f t="shared" si="15"/>
        <v>0</v>
      </c>
      <c r="Q136" s="229"/>
      <c r="R136" s="102"/>
      <c r="S136" s="103">
        <f t="shared" ref="S136:S212" si="25">R136*C136</f>
        <v>0</v>
      </c>
      <c r="T136" s="229">
        <v>9900000091</v>
      </c>
      <c r="U136" s="102">
        <v>1</v>
      </c>
      <c r="V136" s="103">
        <f>U136*C136</f>
        <v>0</v>
      </c>
      <c r="W136" s="229"/>
      <c r="X136" s="101"/>
      <c r="Y136" s="104">
        <f>X136*C136</f>
        <v>0</v>
      </c>
      <c r="Z136" s="1"/>
    </row>
    <row r="137" spans="1:26" x14ac:dyDescent="0.25">
      <c r="A137" s="3">
        <v>9900010790</v>
      </c>
      <c r="B137" s="212">
        <f>Data!$A137-9900010000</f>
        <v>790</v>
      </c>
      <c r="C137" s="100" t="str">
        <f>IF(EXACT($B137,LOOKUP($B137,'INPUT '!$D$16:$D$116)),LOOKUP($B137,'INPUT '!$D$16:$D$116,'INPUT '!$E$16:$E$116),"0")</f>
        <v>0</v>
      </c>
      <c r="D137" s="100" t="str">
        <f>IF(EXACT($B137,LOOKUP($B137,'INPUT '!$D$16:$D$116)),LOOKUP($B137,'INPUT '!$D$16:$D$116,'INPUT '!$F$16:$F$116),"0")</f>
        <v>0</v>
      </c>
      <c r="E137" s="1" t="s">
        <v>312</v>
      </c>
      <c r="G137" s="315"/>
      <c r="H137" s="26">
        <v>9900020790</v>
      </c>
      <c r="I137" s="4">
        <v>8</v>
      </c>
      <c r="J137" s="222">
        <f t="shared" si="13"/>
        <v>0</v>
      </c>
      <c r="K137" s="11"/>
      <c r="L137" s="2"/>
      <c r="M137" s="16">
        <f t="shared" si="14"/>
        <v>0</v>
      </c>
      <c r="N137" s="9">
        <v>9900000001</v>
      </c>
      <c r="O137" s="2">
        <v>1</v>
      </c>
      <c r="P137" s="16">
        <f t="shared" si="15"/>
        <v>0</v>
      </c>
      <c r="Q137" s="9"/>
      <c r="R137" s="2"/>
      <c r="S137" s="103">
        <f t="shared" si="25"/>
        <v>0</v>
      </c>
      <c r="T137" s="9">
        <v>9900000071</v>
      </c>
      <c r="U137" s="2">
        <v>1</v>
      </c>
      <c r="V137" s="16">
        <f t="shared" si="16"/>
        <v>0</v>
      </c>
      <c r="W137" s="9"/>
      <c r="X137" s="1"/>
      <c r="Y137" s="27">
        <f t="shared" si="17"/>
        <v>0</v>
      </c>
      <c r="Z137" s="1"/>
    </row>
    <row r="138" spans="1:26" x14ac:dyDescent="0.25">
      <c r="A138" s="3">
        <v>9900010791</v>
      </c>
      <c r="B138" s="212">
        <f>Data!$A138-9900010000</f>
        <v>791</v>
      </c>
      <c r="C138" s="100" t="str">
        <f>IF(EXACT($B138,LOOKUP($B138,'INPUT '!$D$16:$D$116)),LOOKUP($B138,'INPUT '!$D$16:$D$116,'INPUT '!$E$16:$E$116),"0")</f>
        <v>0</v>
      </c>
      <c r="D138" s="100" t="str">
        <f>IF(EXACT($B138,LOOKUP($B138,'INPUT '!$D$16:$D$116)),LOOKUP($B138,'INPUT '!$D$16:$D$116,'INPUT '!$F$16:$F$116),"0")</f>
        <v>0</v>
      </c>
      <c r="E138" s="1" t="s">
        <v>307</v>
      </c>
      <c r="F138" s="2" t="s">
        <v>308</v>
      </c>
      <c r="G138" s="315"/>
      <c r="H138" s="211">
        <v>9900000791</v>
      </c>
      <c r="I138" s="4">
        <v>0</v>
      </c>
      <c r="J138" s="222">
        <f t="shared" si="13"/>
        <v>0</v>
      </c>
      <c r="K138" s="11"/>
      <c r="L138" s="2"/>
      <c r="M138" s="16">
        <f t="shared" si="14"/>
        <v>0</v>
      </c>
      <c r="N138" s="9"/>
      <c r="O138" s="2"/>
      <c r="P138" s="16">
        <f t="shared" si="15"/>
        <v>0</v>
      </c>
      <c r="Q138" s="9"/>
      <c r="R138" s="2"/>
      <c r="S138" s="103">
        <f t="shared" si="25"/>
        <v>0</v>
      </c>
      <c r="T138" s="9"/>
      <c r="U138" s="2"/>
      <c r="V138" s="16">
        <f t="shared" si="16"/>
        <v>0</v>
      </c>
      <c r="W138" s="9"/>
      <c r="X138" s="1"/>
      <c r="Y138" s="27">
        <f t="shared" si="17"/>
        <v>0</v>
      </c>
      <c r="Z138" s="1"/>
    </row>
    <row r="139" spans="1:26" x14ac:dyDescent="0.25">
      <c r="A139" s="3">
        <v>9900010798</v>
      </c>
      <c r="B139" s="212">
        <f>Data!$A139-9900010000</f>
        <v>798</v>
      </c>
      <c r="C139" s="100" t="str">
        <f>IF(EXACT($B139,LOOKUP($B139,'INPUT '!$D$16:$D$116)),LOOKUP($B139,'INPUT '!$D$16:$D$116,'INPUT '!$E$16:$E$116),"0")</f>
        <v>0</v>
      </c>
      <c r="D139" s="100" t="str">
        <f>IF(EXACT($B139,LOOKUP($B139,'INPUT '!$D$16:$D$116)),LOOKUP($B139,'INPUT '!$D$16:$D$116,'INPUT '!$F$16:$F$116),"0")</f>
        <v>0</v>
      </c>
      <c r="E139" s="1" t="s">
        <v>112</v>
      </c>
      <c r="G139" s="315"/>
      <c r="H139" s="26">
        <v>9900000798</v>
      </c>
      <c r="I139" s="4">
        <v>120</v>
      </c>
      <c r="J139" s="222">
        <f t="shared" si="13"/>
        <v>0</v>
      </c>
      <c r="K139" s="11"/>
      <c r="L139" s="2"/>
      <c r="M139" s="16">
        <f t="shared" si="14"/>
        <v>0</v>
      </c>
      <c r="N139" s="9">
        <v>9900000001</v>
      </c>
      <c r="O139" s="2">
        <v>1</v>
      </c>
      <c r="P139" s="16">
        <f t="shared" si="15"/>
        <v>0</v>
      </c>
      <c r="Q139" s="9">
        <v>9900000021</v>
      </c>
      <c r="R139" s="2">
        <v>4</v>
      </c>
      <c r="S139" s="103">
        <f t="shared" si="25"/>
        <v>0</v>
      </c>
      <c r="T139" s="9">
        <v>9900000071</v>
      </c>
      <c r="U139" s="2">
        <v>1</v>
      </c>
      <c r="V139" s="16">
        <f t="shared" si="16"/>
        <v>0</v>
      </c>
      <c r="W139" s="9"/>
      <c r="X139" s="1"/>
      <c r="Y139" s="27">
        <f t="shared" si="17"/>
        <v>0</v>
      </c>
      <c r="Z139" s="1"/>
    </row>
    <row r="140" spans="1:26" x14ac:dyDescent="0.25">
      <c r="A140" s="3">
        <v>9900010800</v>
      </c>
      <c r="B140" s="212">
        <f>Data!$A140-9900010000</f>
        <v>800</v>
      </c>
      <c r="C140" s="100" t="str">
        <f>IF(EXACT($B140,LOOKUP($B140,'INPUT '!$D$16:$D$116)),LOOKUP($B140,'INPUT '!$D$16:$D$116,'INPUT '!$E$16:$E$116),"0")</f>
        <v>0</v>
      </c>
      <c r="D140" s="100" t="str">
        <f>IF(EXACT($B140,LOOKUP($B140,'INPUT '!$D$16:$D$116)),LOOKUP($B140,'INPUT '!$D$16:$D$116,'INPUT '!$F$16:$F$116),"0")</f>
        <v>0</v>
      </c>
      <c r="E140" s="1" t="s">
        <v>312</v>
      </c>
      <c r="G140" s="315"/>
      <c r="H140" s="26">
        <v>9900020800</v>
      </c>
      <c r="I140" s="4">
        <v>40</v>
      </c>
      <c r="J140" s="222">
        <f t="shared" si="13"/>
        <v>0</v>
      </c>
      <c r="K140" s="11"/>
      <c r="L140" s="2"/>
      <c r="M140" s="16">
        <f t="shared" si="14"/>
        <v>0</v>
      </c>
      <c r="N140" s="9">
        <v>9900000001</v>
      </c>
      <c r="O140" s="2">
        <v>1</v>
      </c>
      <c r="P140" s="16">
        <f t="shared" si="15"/>
        <v>0</v>
      </c>
      <c r="Q140" s="9"/>
      <c r="R140" s="2"/>
      <c r="S140" s="103">
        <f t="shared" si="25"/>
        <v>0</v>
      </c>
      <c r="T140" s="9">
        <v>9900000091</v>
      </c>
      <c r="U140" s="2">
        <v>1</v>
      </c>
      <c r="V140" s="16">
        <f t="shared" si="16"/>
        <v>0</v>
      </c>
      <c r="W140" s="9"/>
      <c r="X140" s="1"/>
      <c r="Y140" s="27">
        <f t="shared" si="17"/>
        <v>0</v>
      </c>
      <c r="Z140" s="1"/>
    </row>
    <row r="141" spans="1:26" x14ac:dyDescent="0.25">
      <c r="A141" s="3">
        <v>9900010801</v>
      </c>
      <c r="B141" s="212">
        <f>Data!$A141-9900010000</f>
        <v>801</v>
      </c>
      <c r="C141" s="100" t="str">
        <f>IF(EXACT($B141,LOOKUP($B141,'INPUT '!$D$16:$D$116)),LOOKUP($B141,'INPUT '!$D$16:$D$116,'INPUT '!$E$16:$E$116),"0")</f>
        <v>0</v>
      </c>
      <c r="D141" s="100" t="str">
        <f>IF(EXACT($B141,LOOKUP($B141,'INPUT '!$D$16:$D$116)),LOOKUP($B141,'INPUT '!$D$16:$D$116,'INPUT '!$F$16:$F$116),"0")</f>
        <v>0</v>
      </c>
      <c r="E141" s="1" t="s">
        <v>307</v>
      </c>
      <c r="F141" s="2" t="s">
        <v>308</v>
      </c>
      <c r="G141" s="315"/>
      <c r="H141" s="210">
        <v>9900000801</v>
      </c>
      <c r="I141" s="101">
        <v>0</v>
      </c>
      <c r="J141" s="221">
        <f t="shared" si="13"/>
        <v>0</v>
      </c>
      <c r="K141" s="229"/>
      <c r="L141" s="102"/>
      <c r="M141" s="103">
        <f t="shared" si="14"/>
        <v>0</v>
      </c>
      <c r="N141" s="229"/>
      <c r="O141" s="102"/>
      <c r="P141" s="103">
        <f t="shared" si="15"/>
        <v>0</v>
      </c>
      <c r="Q141" s="229"/>
      <c r="R141" s="102"/>
      <c r="S141" s="103">
        <f t="shared" si="25"/>
        <v>0</v>
      </c>
      <c r="T141" s="229"/>
      <c r="U141" s="102"/>
      <c r="V141" s="103">
        <f t="shared" si="16"/>
        <v>0</v>
      </c>
      <c r="W141" s="229"/>
      <c r="X141" s="101"/>
      <c r="Y141" s="104">
        <f t="shared" si="17"/>
        <v>0</v>
      </c>
      <c r="Z141" s="1"/>
    </row>
    <row r="142" spans="1:26" x14ac:dyDescent="0.25">
      <c r="A142" s="3">
        <v>9900010814</v>
      </c>
      <c r="B142" s="212">
        <f>Data!$A142-9900010000</f>
        <v>814</v>
      </c>
      <c r="C142" s="100" t="str">
        <f>IF(EXACT($B142,LOOKUP($B142,'INPUT '!$D$16:$D$116)),LOOKUP($B142,'INPUT '!$D$16:$D$116,'INPUT '!$E$16:$E$116),"0")</f>
        <v>0</v>
      </c>
      <c r="D142" s="100" t="str">
        <f>IF(EXACT($B142,LOOKUP($B142,'INPUT '!$D$16:$D$116)),LOOKUP($B142,'INPUT '!$D$16:$D$116,'INPUT '!$F$16:$F$116),"0")</f>
        <v>0</v>
      </c>
      <c r="E142" s="1" t="s">
        <v>123</v>
      </c>
      <c r="G142" s="315"/>
      <c r="H142" s="26">
        <v>9900000814</v>
      </c>
      <c r="I142" s="4">
        <v>10</v>
      </c>
      <c r="J142" s="222">
        <f t="shared" si="13"/>
        <v>0</v>
      </c>
      <c r="K142" s="11"/>
      <c r="L142" s="2"/>
      <c r="M142" s="16">
        <f t="shared" si="14"/>
        <v>0</v>
      </c>
      <c r="N142" s="9">
        <v>9900000836</v>
      </c>
      <c r="O142" s="2">
        <v>1</v>
      </c>
      <c r="P142" s="16">
        <f t="shared" si="15"/>
        <v>0</v>
      </c>
      <c r="Q142" s="9"/>
      <c r="R142" s="2"/>
      <c r="S142" s="103">
        <f t="shared" si="25"/>
        <v>0</v>
      </c>
      <c r="T142" s="9"/>
      <c r="U142" s="2"/>
      <c r="V142" s="16">
        <f t="shared" si="16"/>
        <v>0</v>
      </c>
      <c r="W142" s="9"/>
      <c r="X142" s="1"/>
      <c r="Y142" s="27">
        <f t="shared" si="17"/>
        <v>0</v>
      </c>
      <c r="Z142" s="1"/>
    </row>
    <row r="143" spans="1:26" x14ac:dyDescent="0.25">
      <c r="A143" s="3">
        <v>9900010836</v>
      </c>
      <c r="B143" s="212">
        <f>Data!$A143-9900010000</f>
        <v>836</v>
      </c>
      <c r="C143" s="100" t="str">
        <f>IF(EXACT($B143,LOOKUP($B143,'INPUT '!$D$16:$D$116)),LOOKUP($B143,'INPUT '!$D$16:$D$116,'INPUT '!$E$16:$E$116),"0")</f>
        <v>0</v>
      </c>
      <c r="D143" s="100" t="str">
        <f>IF(EXACT($B143,LOOKUP($B143,'INPUT '!$D$16:$D$116)),LOOKUP($B143,'INPUT '!$D$16:$D$116,'INPUT '!$F$16:$F$116),"0")</f>
        <v>0</v>
      </c>
      <c r="E143" s="1" t="s">
        <v>150</v>
      </c>
      <c r="G143" s="315"/>
      <c r="H143" s="26">
        <v>9900000836</v>
      </c>
      <c r="I143" s="101">
        <v>1</v>
      </c>
      <c r="J143" s="221">
        <f t="shared" si="13"/>
        <v>0</v>
      </c>
      <c r="K143" s="229"/>
      <c r="L143" s="102"/>
      <c r="M143" s="103">
        <f t="shared" si="14"/>
        <v>0</v>
      </c>
      <c r="N143" s="229"/>
      <c r="O143" s="102"/>
      <c r="P143" s="103">
        <f t="shared" si="15"/>
        <v>0</v>
      </c>
      <c r="Q143" s="229"/>
      <c r="R143" s="102"/>
      <c r="S143" s="103">
        <f t="shared" si="25"/>
        <v>0</v>
      </c>
      <c r="T143" s="229"/>
      <c r="U143" s="102"/>
      <c r="V143" s="103">
        <f t="shared" si="16"/>
        <v>0</v>
      </c>
      <c r="W143" s="229"/>
      <c r="X143" s="101"/>
      <c r="Y143" s="104">
        <f t="shared" si="17"/>
        <v>0</v>
      </c>
      <c r="Z143" s="1"/>
    </row>
    <row r="144" spans="1:26" x14ac:dyDescent="0.25">
      <c r="A144" s="3">
        <v>9900010840</v>
      </c>
      <c r="B144" s="212">
        <f>Data!$A144-9900010000</f>
        <v>840</v>
      </c>
      <c r="C144" s="100" t="str">
        <f>IF(EXACT($B144,LOOKUP($B144,'INPUT '!$D$16:$D$116)),LOOKUP($B144,'INPUT '!$D$16:$D$116,'INPUT '!$E$16:$E$116),"0")</f>
        <v>0</v>
      </c>
      <c r="D144" s="100" t="str">
        <f>IF(EXACT($B144,LOOKUP($B144,'INPUT '!$D$16:$D$116)),LOOKUP($B144,'INPUT '!$D$16:$D$116,'INPUT '!$F$16:$F$116),"0")</f>
        <v>0</v>
      </c>
      <c r="E144" s="1" t="s">
        <v>312</v>
      </c>
      <c r="G144" s="315"/>
      <c r="H144" s="26">
        <v>9900020840</v>
      </c>
      <c r="I144" s="13">
        <v>20</v>
      </c>
      <c r="J144" s="222">
        <f t="shared" si="13"/>
        <v>0</v>
      </c>
      <c r="K144" s="11"/>
      <c r="L144" s="2"/>
      <c r="M144" s="16">
        <f t="shared" si="14"/>
        <v>0</v>
      </c>
      <c r="N144" s="9">
        <v>9900000001</v>
      </c>
      <c r="O144" s="2">
        <v>1</v>
      </c>
      <c r="P144" s="16">
        <f t="shared" si="15"/>
        <v>0</v>
      </c>
      <c r="Q144" s="9"/>
      <c r="R144" s="2"/>
      <c r="S144" s="103">
        <f t="shared" si="25"/>
        <v>0</v>
      </c>
      <c r="T144" s="9">
        <v>9900000071</v>
      </c>
      <c r="U144" s="2">
        <v>1</v>
      </c>
      <c r="V144" s="16">
        <f t="shared" si="16"/>
        <v>0</v>
      </c>
      <c r="W144" s="9"/>
      <c r="X144" s="1"/>
      <c r="Y144" s="27">
        <f t="shared" si="17"/>
        <v>0</v>
      </c>
      <c r="Z144" s="1"/>
    </row>
    <row r="145" spans="1:26" x14ac:dyDescent="0.25">
      <c r="A145" s="3">
        <v>9900010841</v>
      </c>
      <c r="B145" s="212">
        <f>Data!$A145-9900010000</f>
        <v>841</v>
      </c>
      <c r="C145" s="100" t="str">
        <f>IF(EXACT($B145,LOOKUP($B145,'INPUT '!$D$16:$D$116)),LOOKUP($B145,'INPUT '!$D$16:$D$116,'INPUT '!$E$16:$E$116),"0")</f>
        <v>0</v>
      </c>
      <c r="D145" s="100" t="str">
        <f>IF(EXACT($B145,LOOKUP($B145,'INPUT '!$D$16:$D$116)),LOOKUP($B145,'INPUT '!$D$16:$D$116,'INPUT '!$F$16:$F$116),"0")</f>
        <v>0</v>
      </c>
      <c r="E145" s="1" t="s">
        <v>307</v>
      </c>
      <c r="F145" s="2" t="s">
        <v>308</v>
      </c>
      <c r="G145" s="315"/>
      <c r="H145" s="211">
        <v>9900000841</v>
      </c>
      <c r="I145" s="101">
        <v>0</v>
      </c>
      <c r="J145" s="221">
        <f t="shared" si="13"/>
        <v>0</v>
      </c>
      <c r="K145" s="229"/>
      <c r="L145" s="102"/>
      <c r="M145" s="103">
        <f t="shared" si="14"/>
        <v>0</v>
      </c>
      <c r="N145" s="229"/>
      <c r="O145" s="102"/>
      <c r="P145" s="103">
        <f t="shared" si="15"/>
        <v>0</v>
      </c>
      <c r="Q145" s="229"/>
      <c r="R145" s="102"/>
      <c r="S145" s="103">
        <f t="shared" si="25"/>
        <v>0</v>
      </c>
      <c r="T145" s="229"/>
      <c r="U145" s="102"/>
      <c r="V145" s="103">
        <f t="shared" si="16"/>
        <v>0</v>
      </c>
      <c r="W145" s="229"/>
      <c r="X145" s="101"/>
      <c r="Y145" s="104">
        <f t="shared" si="17"/>
        <v>0</v>
      </c>
      <c r="Z145" s="1"/>
    </row>
    <row r="146" spans="1:26" x14ac:dyDescent="0.25">
      <c r="A146" s="3">
        <v>9900010859</v>
      </c>
      <c r="B146" s="212">
        <f>Data!$A146-9900010000</f>
        <v>859</v>
      </c>
      <c r="C146" s="100" t="str">
        <f>IF(EXACT($B146,LOOKUP($B146,'INPUT '!$D$16:$D$116)),LOOKUP($B146,'INPUT '!$D$16:$D$116,'INPUT '!$E$16:$E$116),"0")</f>
        <v>0</v>
      </c>
      <c r="D146" s="100" t="str">
        <f>IF(EXACT($B146,LOOKUP($B146,'INPUT '!$D$16:$D$116)),LOOKUP($B146,'INPUT '!$D$16:$D$116,'INPUT '!$F$16:$F$116),"0")</f>
        <v>0</v>
      </c>
      <c r="E146" s="1" t="s">
        <v>312</v>
      </c>
      <c r="G146" s="315"/>
      <c r="H146" s="26">
        <v>9900000859</v>
      </c>
      <c r="I146" s="101">
        <v>100</v>
      </c>
      <c r="J146" s="221">
        <f>I146*C146</f>
        <v>0</v>
      </c>
      <c r="K146" s="229"/>
      <c r="L146" s="102"/>
      <c r="M146" s="103">
        <f>L146*C146</f>
        <v>0</v>
      </c>
      <c r="N146" s="9">
        <v>9900000001</v>
      </c>
      <c r="O146" s="2">
        <v>1</v>
      </c>
      <c r="P146" s="16">
        <f t="shared" ref="P146" si="26">O146*C146</f>
        <v>0</v>
      </c>
      <c r="Q146" s="9"/>
      <c r="R146" s="2"/>
      <c r="S146" s="103">
        <f t="shared" ref="S146" si="27">R146*C146</f>
        <v>0</v>
      </c>
      <c r="T146" s="9">
        <v>9900000091</v>
      </c>
      <c r="U146" s="2">
        <v>1</v>
      </c>
      <c r="V146" s="16">
        <f t="shared" ref="V146" si="28">U146*C146</f>
        <v>0</v>
      </c>
      <c r="W146" s="229"/>
      <c r="X146" s="101"/>
      <c r="Y146" s="104">
        <f>X146*C146</f>
        <v>0</v>
      </c>
      <c r="Z146" s="1"/>
    </row>
    <row r="147" spans="1:26" x14ac:dyDescent="0.25">
      <c r="A147" s="3">
        <v>9900010890</v>
      </c>
      <c r="B147" s="212">
        <f>Data!$A147-9900010000</f>
        <v>890</v>
      </c>
      <c r="C147" s="100" t="str">
        <f>IF(EXACT($B147,LOOKUP($B147,'INPUT '!$D$16:$D$116)),LOOKUP($B147,'INPUT '!$D$16:$D$116,'INPUT '!$E$16:$E$116),"0")</f>
        <v>0</v>
      </c>
      <c r="D147" s="100" t="str">
        <f>IF(EXACT($B147,LOOKUP($B147,'INPUT '!$D$16:$D$116)),LOOKUP($B147,'INPUT '!$D$16:$D$116,'INPUT '!$F$16:$F$116),"0")</f>
        <v>0</v>
      </c>
      <c r="E147" s="1" t="s">
        <v>112</v>
      </c>
      <c r="G147" s="315"/>
      <c r="H147" s="26">
        <v>9900000890</v>
      </c>
      <c r="I147" s="101">
        <v>18</v>
      </c>
      <c r="J147" s="221">
        <f>I147*C147</f>
        <v>0</v>
      </c>
      <c r="K147" s="229">
        <v>9900000061</v>
      </c>
      <c r="L147" s="102">
        <v>1</v>
      </c>
      <c r="M147" s="103">
        <f>L147*C147</f>
        <v>0</v>
      </c>
      <c r="N147" s="229">
        <v>9900000001</v>
      </c>
      <c r="O147" s="102">
        <v>1</v>
      </c>
      <c r="P147" s="103">
        <f>O147*C147</f>
        <v>0</v>
      </c>
      <c r="Q147" s="229">
        <v>9900000021</v>
      </c>
      <c r="R147" s="102">
        <v>4</v>
      </c>
      <c r="S147" s="103">
        <f t="shared" si="25"/>
        <v>0</v>
      </c>
      <c r="T147" s="229">
        <v>9900000071</v>
      </c>
      <c r="U147" s="102">
        <v>1</v>
      </c>
      <c r="V147" s="103">
        <f>U147*C147</f>
        <v>0</v>
      </c>
      <c r="W147" s="9">
        <v>9900001041</v>
      </c>
      <c r="X147" s="1">
        <v>1</v>
      </c>
      <c r="Y147" s="27">
        <f t="shared" si="17"/>
        <v>0</v>
      </c>
      <c r="Z147" s="1"/>
    </row>
    <row r="148" spans="1:26" x14ac:dyDescent="0.25">
      <c r="A148" s="3">
        <v>9900011021</v>
      </c>
      <c r="B148" s="212">
        <f>Data!$A148-9900010000</f>
        <v>1021</v>
      </c>
      <c r="C148" s="100" t="str">
        <f>IF(EXACT($B148,LOOKUP($B148,'INPUT '!$D$16:$D$116)),LOOKUP($B148,'INPUT '!$D$16:$D$116,'INPUT '!$E$16:$E$116),"0")</f>
        <v>0</v>
      </c>
      <c r="D148" s="100" t="str">
        <f>IF(EXACT($B148,LOOKUP($B148,'INPUT '!$D$16:$D$116)),LOOKUP($B148,'INPUT '!$D$16:$D$116,'INPUT '!$F$16:$F$116),"0")</f>
        <v>0</v>
      </c>
      <c r="E148" s="1" t="s">
        <v>153</v>
      </c>
      <c r="F148" s="2" t="s">
        <v>273</v>
      </c>
      <c r="G148" s="315"/>
      <c r="H148" s="26">
        <v>9900001021</v>
      </c>
      <c r="I148" s="4">
        <v>250</v>
      </c>
      <c r="J148" s="222">
        <f t="shared" si="13"/>
        <v>0</v>
      </c>
      <c r="K148" s="11"/>
      <c r="L148" s="2"/>
      <c r="M148" s="16">
        <f t="shared" si="14"/>
        <v>0</v>
      </c>
      <c r="N148" s="9">
        <v>9900000001</v>
      </c>
      <c r="O148" s="2">
        <v>1</v>
      </c>
      <c r="P148" s="16">
        <f t="shared" si="15"/>
        <v>0</v>
      </c>
      <c r="Q148" s="9"/>
      <c r="R148" s="2"/>
      <c r="S148" s="103">
        <f t="shared" si="25"/>
        <v>0</v>
      </c>
      <c r="T148" s="9"/>
      <c r="U148" s="2"/>
      <c r="V148" s="16">
        <f t="shared" si="16"/>
        <v>0</v>
      </c>
      <c r="W148" s="9"/>
      <c r="X148" s="1"/>
      <c r="Y148" s="27">
        <f t="shared" si="17"/>
        <v>0</v>
      </c>
      <c r="Z148" s="1"/>
    </row>
    <row r="149" spans="1:26" x14ac:dyDescent="0.25">
      <c r="A149" s="3">
        <v>9900011022</v>
      </c>
      <c r="B149" s="212">
        <f>Data!$A149-9900010000</f>
        <v>1022</v>
      </c>
      <c r="C149" s="100" t="str">
        <f>IF(EXACT($B149,LOOKUP($B149,'INPUT '!$D$16:$D$116)),LOOKUP($B149,'INPUT '!$D$16:$D$116,'INPUT '!$E$16:$E$116),"0")</f>
        <v>0</v>
      </c>
      <c r="D149" s="100" t="str">
        <f>IF(EXACT($B149,LOOKUP($B149,'INPUT '!$D$16:$D$116)),LOOKUP($B149,'INPUT '!$D$16:$D$116,'INPUT '!$F$16:$F$116),"0")</f>
        <v>0</v>
      </c>
      <c r="E149" s="1" t="s">
        <v>154</v>
      </c>
      <c r="F149" s="2" t="s">
        <v>275</v>
      </c>
      <c r="G149" s="315"/>
      <c r="H149" s="26">
        <v>9900001022</v>
      </c>
      <c r="I149" s="4">
        <v>200</v>
      </c>
      <c r="J149" s="222">
        <f t="shared" si="13"/>
        <v>0</v>
      </c>
      <c r="K149" s="11"/>
      <c r="L149" s="2"/>
      <c r="M149" s="16">
        <f t="shared" si="14"/>
        <v>0</v>
      </c>
      <c r="N149" s="9">
        <v>9900000002</v>
      </c>
      <c r="O149" s="2">
        <v>1</v>
      </c>
      <c r="P149" s="16">
        <f t="shared" si="15"/>
        <v>0</v>
      </c>
      <c r="Q149" s="9"/>
      <c r="R149" s="2"/>
      <c r="S149" s="103">
        <f t="shared" si="25"/>
        <v>0</v>
      </c>
      <c r="T149" s="9"/>
      <c r="U149" s="2"/>
      <c r="V149" s="16">
        <f t="shared" si="16"/>
        <v>0</v>
      </c>
      <c r="W149" s="9"/>
      <c r="X149" s="1"/>
      <c r="Y149" s="27">
        <f t="shared" si="17"/>
        <v>0</v>
      </c>
      <c r="Z149" s="1"/>
    </row>
    <row r="150" spans="1:26" x14ac:dyDescent="0.25">
      <c r="A150" s="3">
        <v>9900011025</v>
      </c>
      <c r="B150" s="212">
        <f>Data!$A150-9900010000</f>
        <v>1025</v>
      </c>
      <c r="C150" s="100" t="str">
        <f>IF(EXACT($B150,LOOKUP($B150,'INPUT '!$D$16:$D$116)),LOOKUP($B150,'INPUT '!$D$16:$D$116,'INPUT '!$E$16:$E$116),"0")</f>
        <v>0</v>
      </c>
      <c r="D150" s="100" t="str">
        <f>IF(EXACT($B150,LOOKUP($B150,'INPUT '!$D$16:$D$116)),LOOKUP($B150,'INPUT '!$D$16:$D$116,'INPUT '!$F$16:$F$116),"0")</f>
        <v>0</v>
      </c>
      <c r="E150" s="1" t="s">
        <v>155</v>
      </c>
      <c r="F150" s="2" t="s">
        <v>277</v>
      </c>
      <c r="G150" s="315"/>
      <c r="H150" s="26">
        <v>9900001025</v>
      </c>
      <c r="I150" s="4">
        <v>250</v>
      </c>
      <c r="J150" s="222">
        <f t="shared" si="13"/>
        <v>0</v>
      </c>
      <c r="K150" s="11"/>
      <c r="L150" s="2"/>
      <c r="M150" s="16">
        <f t="shared" si="14"/>
        <v>0</v>
      </c>
      <c r="N150" s="9">
        <v>9900000005</v>
      </c>
      <c r="O150" s="2">
        <v>1</v>
      </c>
      <c r="P150" s="16">
        <f t="shared" si="15"/>
        <v>0</v>
      </c>
      <c r="Q150" s="9"/>
      <c r="R150" s="2"/>
      <c r="S150" s="103">
        <f t="shared" si="25"/>
        <v>0</v>
      </c>
      <c r="T150" s="9"/>
      <c r="U150" s="2"/>
      <c r="V150" s="16">
        <f t="shared" si="16"/>
        <v>0</v>
      </c>
      <c r="W150" s="9"/>
      <c r="X150" s="1"/>
      <c r="Y150" s="27">
        <f t="shared" si="17"/>
        <v>0</v>
      </c>
      <c r="Z150" s="1"/>
    </row>
    <row r="151" spans="1:26" x14ac:dyDescent="0.25">
      <c r="A151" s="3">
        <v>9900011026</v>
      </c>
      <c r="B151" s="212">
        <f>Data!$A151-9900010000</f>
        <v>1026</v>
      </c>
      <c r="C151" s="100" t="str">
        <f>IF(EXACT($B151,LOOKUP($B151,'INPUT '!$D$16:$D$116)),LOOKUP($B151,'INPUT '!$D$16:$D$116,'INPUT '!$E$16:$E$116),"0")</f>
        <v>0</v>
      </c>
      <c r="D151" s="100" t="str">
        <f>IF(EXACT($B151,LOOKUP($B151,'INPUT '!$D$16:$D$116)),LOOKUP($B151,'INPUT '!$D$16:$D$116,'INPUT '!$F$16:$F$116),"0")</f>
        <v>0</v>
      </c>
      <c r="E151" s="1" t="s">
        <v>156</v>
      </c>
      <c r="F151" s="2" t="s">
        <v>279</v>
      </c>
      <c r="G151" s="315"/>
      <c r="H151" s="26">
        <v>9900001026</v>
      </c>
      <c r="I151" s="4">
        <v>250</v>
      </c>
      <c r="J151" s="222">
        <f t="shared" si="13"/>
        <v>0</v>
      </c>
      <c r="K151" s="11"/>
      <c r="L151" s="2"/>
      <c r="M151" s="16">
        <f t="shared" si="14"/>
        <v>0</v>
      </c>
      <c r="N151" s="9">
        <v>9900000006</v>
      </c>
      <c r="O151" s="2">
        <v>1</v>
      </c>
      <c r="P151" s="16">
        <f t="shared" si="15"/>
        <v>0</v>
      </c>
      <c r="Q151" s="9"/>
      <c r="R151" s="2"/>
      <c r="S151" s="103">
        <f t="shared" si="25"/>
        <v>0</v>
      </c>
      <c r="T151" s="9"/>
      <c r="U151" s="2"/>
      <c r="V151" s="16">
        <f t="shared" si="16"/>
        <v>0</v>
      </c>
      <c r="W151" s="9"/>
      <c r="X151" s="1"/>
      <c r="Y151" s="27">
        <f t="shared" si="17"/>
        <v>0</v>
      </c>
      <c r="Z151" s="1"/>
    </row>
    <row r="152" spans="1:26" x14ac:dyDescent="0.25">
      <c r="A152" s="3">
        <v>9900011029</v>
      </c>
      <c r="B152" s="212">
        <f>Data!$A152-9900010000</f>
        <v>1029</v>
      </c>
      <c r="C152" s="100" t="str">
        <f>IF(EXACT($B152,LOOKUP($B152,'INPUT '!$D$16:$D$116)),LOOKUP($B152,'INPUT '!$D$16:$D$116,'INPUT '!$E$16:$E$116),"0")</f>
        <v>0</v>
      </c>
      <c r="D152" s="100" t="str">
        <f>IF(EXACT($B152,LOOKUP($B152,'INPUT '!$D$16:$D$116)),LOOKUP($B152,'INPUT '!$D$16:$D$116,'INPUT '!$F$16:$F$116),"0")</f>
        <v>0</v>
      </c>
      <c r="E152" s="1" t="s">
        <v>157</v>
      </c>
      <c r="F152" s="2" t="s">
        <v>281</v>
      </c>
      <c r="G152" s="315"/>
      <c r="H152" s="26">
        <v>9900001029</v>
      </c>
      <c r="I152" s="4">
        <v>250</v>
      </c>
      <c r="J152" s="222">
        <f t="shared" si="13"/>
        <v>0</v>
      </c>
      <c r="K152" s="11"/>
      <c r="L152" s="2"/>
      <c r="M152" s="16">
        <f t="shared" si="14"/>
        <v>0</v>
      </c>
      <c r="N152" s="9">
        <v>9900000009</v>
      </c>
      <c r="O152" s="2">
        <v>1</v>
      </c>
      <c r="P152" s="16">
        <f t="shared" si="15"/>
        <v>0</v>
      </c>
      <c r="Q152" s="9"/>
      <c r="R152" s="2"/>
      <c r="S152" s="103">
        <f t="shared" si="25"/>
        <v>0</v>
      </c>
      <c r="T152" s="9"/>
      <c r="U152" s="2"/>
      <c r="V152" s="16">
        <f t="shared" si="16"/>
        <v>0</v>
      </c>
      <c r="W152" s="9"/>
      <c r="X152" s="1"/>
      <c r="Y152" s="27">
        <f t="shared" si="17"/>
        <v>0</v>
      </c>
      <c r="Z152" s="1"/>
    </row>
    <row r="153" spans="1:26" x14ac:dyDescent="0.25">
      <c r="A153" s="3">
        <v>9900011031</v>
      </c>
      <c r="B153" s="212">
        <f>Data!$A153-9900010000</f>
        <v>1031</v>
      </c>
      <c r="C153" s="100" t="str">
        <f>IF(EXACT($B153,LOOKUP($B153,'INPUT '!$D$16:$D$116)),LOOKUP($B153,'INPUT '!$D$16:$D$116,'INPUT '!$E$16:$E$116),"0")</f>
        <v>0</v>
      </c>
      <c r="D153" s="258" t="str">
        <f>IF(EXACT($B153,LOOKUP($B153,'INPUT '!$D$16:$D$116)),LOOKUP($B153,'INPUT '!$D$16:$D$116,'INPUT '!$F$16:$F$116),"0")</f>
        <v>0</v>
      </c>
      <c r="E153" s="260" t="s">
        <v>314</v>
      </c>
      <c r="F153" s="259" t="s">
        <v>273</v>
      </c>
      <c r="G153" s="316"/>
      <c r="H153" s="26">
        <v>9900001031</v>
      </c>
      <c r="I153" s="101">
        <v>250</v>
      </c>
      <c r="J153" s="221">
        <f>I153*C153</f>
        <v>0</v>
      </c>
      <c r="K153" s="229"/>
      <c r="L153" s="102"/>
      <c r="M153" s="103">
        <f>L153*C153</f>
        <v>0</v>
      </c>
      <c r="N153" s="9">
        <v>9900000001</v>
      </c>
      <c r="O153" s="2">
        <v>1</v>
      </c>
      <c r="P153" s="103">
        <f>O153*C153</f>
        <v>0</v>
      </c>
      <c r="Q153" s="229"/>
      <c r="R153" s="102"/>
      <c r="S153" s="103">
        <f t="shared" si="25"/>
        <v>0</v>
      </c>
      <c r="T153" s="229"/>
      <c r="U153" s="102"/>
      <c r="V153" s="103">
        <f>U153*C153</f>
        <v>0</v>
      </c>
      <c r="W153" s="229"/>
      <c r="X153" s="101"/>
      <c r="Y153" s="104">
        <f>X153*C153</f>
        <v>0</v>
      </c>
      <c r="Z153" s="1"/>
    </row>
    <row r="154" spans="1:26" x14ac:dyDescent="0.25">
      <c r="A154" s="3">
        <v>9900011041</v>
      </c>
      <c r="B154" s="212">
        <f>Data!$A154-9900010000</f>
        <v>1041</v>
      </c>
      <c r="C154" s="100" t="str">
        <f>IF(EXACT($B154,LOOKUP($B154,'INPUT '!$D$16:$D$116)),LOOKUP($B154,'INPUT '!$D$16:$D$116,'INPUT '!$E$16:$E$116),"0")</f>
        <v>0</v>
      </c>
      <c r="D154" s="100" t="str">
        <f>IF(EXACT($B154,LOOKUP($B154,'INPUT '!$D$16:$D$116)),LOOKUP($B154,'INPUT '!$D$16:$D$116,'INPUT '!$F$16:$F$116),"0")</f>
        <v>0</v>
      </c>
      <c r="E154" s="1" t="s">
        <v>159</v>
      </c>
      <c r="F154" s="2" t="s">
        <v>273</v>
      </c>
      <c r="G154" s="315"/>
      <c r="H154" s="26">
        <v>9900001041</v>
      </c>
      <c r="I154" s="4">
        <v>200</v>
      </c>
      <c r="J154" s="222">
        <f>I154*C154</f>
        <v>0</v>
      </c>
      <c r="K154" s="11"/>
      <c r="L154" s="2"/>
      <c r="M154" s="16">
        <f t="shared" si="14"/>
        <v>0</v>
      </c>
      <c r="N154" s="9">
        <v>9900000001</v>
      </c>
      <c r="O154" s="2">
        <v>1</v>
      </c>
      <c r="P154" s="16">
        <f t="shared" si="15"/>
        <v>0</v>
      </c>
      <c r="Q154" s="9"/>
      <c r="R154" s="2"/>
      <c r="S154" s="103">
        <f t="shared" si="25"/>
        <v>0</v>
      </c>
      <c r="T154" s="9"/>
      <c r="U154" s="2"/>
      <c r="V154" s="16">
        <f t="shared" si="16"/>
        <v>0</v>
      </c>
      <c r="W154" s="9"/>
      <c r="X154" s="1"/>
      <c r="Y154" s="27">
        <f t="shared" si="17"/>
        <v>0</v>
      </c>
      <c r="Z154" s="1"/>
    </row>
    <row r="155" spans="1:26" x14ac:dyDescent="0.25">
      <c r="A155" s="3">
        <v>9900011046</v>
      </c>
      <c r="B155" s="212">
        <f>Data!$A155-9900010000</f>
        <v>1046</v>
      </c>
      <c r="C155" s="100" t="str">
        <f>IF(EXACT($B155,LOOKUP($B155,'INPUT '!$D$16:$D$116)),LOOKUP($B155,'INPUT '!$D$16:$D$116,'INPUT '!$E$16:$E$116),"0")</f>
        <v>0</v>
      </c>
      <c r="D155" s="100" t="str">
        <f>IF(EXACT($B155,LOOKUP($B155,'INPUT '!$D$16:$D$116)),LOOKUP($B155,'INPUT '!$D$16:$D$116,'INPUT '!$F$16:$F$116),"0")</f>
        <v>0</v>
      </c>
      <c r="E155" s="1" t="s">
        <v>160</v>
      </c>
      <c r="F155" s="2" t="s">
        <v>279</v>
      </c>
      <c r="G155" s="315"/>
      <c r="H155" s="26">
        <v>9900001046</v>
      </c>
      <c r="I155" s="4">
        <v>200</v>
      </c>
      <c r="J155" s="222">
        <f t="shared" si="13"/>
        <v>0</v>
      </c>
      <c r="K155" s="11"/>
      <c r="L155" s="2"/>
      <c r="M155" s="16">
        <f t="shared" si="14"/>
        <v>0</v>
      </c>
      <c r="N155" s="9">
        <v>9900000006</v>
      </c>
      <c r="O155" s="2">
        <v>1</v>
      </c>
      <c r="P155" s="16">
        <f t="shared" si="15"/>
        <v>0</v>
      </c>
      <c r="Q155" s="9"/>
      <c r="R155" s="2"/>
      <c r="S155" s="103">
        <f t="shared" si="25"/>
        <v>0</v>
      </c>
      <c r="T155" s="9"/>
      <c r="U155" s="2"/>
      <c r="V155" s="16">
        <f t="shared" si="16"/>
        <v>0</v>
      </c>
      <c r="W155" s="9"/>
      <c r="X155" s="1"/>
      <c r="Y155" s="27">
        <f t="shared" si="17"/>
        <v>0</v>
      </c>
      <c r="Z155" s="1"/>
    </row>
    <row r="156" spans="1:26" x14ac:dyDescent="0.25">
      <c r="A156" s="3">
        <v>9900011055</v>
      </c>
      <c r="B156" s="212">
        <f>Data!$A156-9900010000</f>
        <v>1055</v>
      </c>
      <c r="C156" s="100" t="str">
        <f>IF(EXACT($B156,LOOKUP($B156,'INPUT '!$D$16:$D$116)),LOOKUP($B156,'INPUT '!$D$16:$D$116,'INPUT '!$E$16:$E$116),"0")</f>
        <v>0</v>
      </c>
      <c r="D156" s="100" t="str">
        <f>IF(EXACT($B156,LOOKUP($B156,'INPUT '!$D$16:$D$116)),LOOKUP($B156,'INPUT '!$D$16:$D$116,'INPUT '!$F$16:$F$116),"0")</f>
        <v>0</v>
      </c>
      <c r="E156" s="1" t="s">
        <v>103</v>
      </c>
      <c r="G156" s="315"/>
      <c r="H156" s="26">
        <v>9900001055</v>
      </c>
      <c r="I156" s="4">
        <v>1</v>
      </c>
      <c r="J156" s="221">
        <f>I156*C156</f>
        <v>0</v>
      </c>
      <c r="K156" s="229"/>
      <c r="L156" s="102"/>
      <c r="M156" s="103">
        <f>L156*C156</f>
        <v>0</v>
      </c>
      <c r="N156" s="229"/>
      <c r="O156" s="102"/>
      <c r="P156" s="103">
        <f>O156*C156</f>
        <v>0</v>
      </c>
      <c r="Q156" s="229"/>
      <c r="R156" s="102"/>
      <c r="S156" s="103">
        <f t="shared" si="25"/>
        <v>0</v>
      </c>
      <c r="T156" s="229"/>
      <c r="U156" s="102"/>
      <c r="V156" s="103">
        <f>U156*C156</f>
        <v>0</v>
      </c>
      <c r="W156" s="229"/>
      <c r="X156" s="101"/>
      <c r="Y156" s="104">
        <f>X156*C156</f>
        <v>0</v>
      </c>
      <c r="Z156" s="1"/>
    </row>
    <row r="157" spans="1:26" x14ac:dyDescent="0.25">
      <c r="A157" s="3">
        <v>9900011107</v>
      </c>
      <c r="B157" s="212">
        <f>Data!$A157-9900010000</f>
        <v>1107</v>
      </c>
      <c r="C157" s="100" t="str">
        <f>IF(EXACT($B157,LOOKUP($B157,'INPUT '!$D$16:$D$116)),LOOKUP($B157,'INPUT '!$D$16:$D$116,'INPUT '!$E$16:$E$116),"0")</f>
        <v>0</v>
      </c>
      <c r="D157" s="100" t="str">
        <f>IF(EXACT($B157,LOOKUP($B157,'INPUT '!$D$16:$D$116)),LOOKUP($B157,'INPUT '!$D$16:$D$116,'INPUT '!$F$16:$F$116),"0")</f>
        <v>0</v>
      </c>
      <c r="E157" s="1" t="s">
        <v>124</v>
      </c>
      <c r="G157" s="315"/>
      <c r="H157" s="26">
        <v>9900001107</v>
      </c>
      <c r="I157" s="4">
        <v>30</v>
      </c>
      <c r="J157" s="222">
        <f t="shared" si="13"/>
        <v>0</v>
      </c>
      <c r="K157" s="11"/>
      <c r="L157" s="2"/>
      <c r="M157" s="16">
        <f t="shared" si="14"/>
        <v>0</v>
      </c>
      <c r="N157" s="9">
        <v>9900000001</v>
      </c>
      <c r="O157" s="2">
        <v>1</v>
      </c>
      <c r="P157" s="16">
        <f t="shared" si="15"/>
        <v>0</v>
      </c>
      <c r="Q157" s="9">
        <v>9900000021</v>
      </c>
      <c r="R157" s="2">
        <v>3</v>
      </c>
      <c r="S157" s="103">
        <f t="shared" si="25"/>
        <v>0</v>
      </c>
      <c r="T157" s="9">
        <v>9900000071</v>
      </c>
      <c r="U157" s="2">
        <v>1</v>
      </c>
      <c r="V157" s="16">
        <f t="shared" si="16"/>
        <v>0</v>
      </c>
      <c r="W157" s="9"/>
      <c r="X157" s="1"/>
      <c r="Y157" s="27">
        <f t="shared" si="17"/>
        <v>0</v>
      </c>
      <c r="Z157" s="1"/>
    </row>
    <row r="158" spans="1:26" x14ac:dyDescent="0.25">
      <c r="A158" s="3">
        <v>9900011109</v>
      </c>
      <c r="B158" s="212">
        <f>Data!$A158-9900010000</f>
        <v>1109</v>
      </c>
      <c r="C158" s="100" t="str">
        <f>IF(EXACT($B158,LOOKUP($B158,'INPUT '!$D$16:$D$116)),LOOKUP($B158,'INPUT '!$D$16:$D$116,'INPUT '!$E$16:$E$116),"0")</f>
        <v>0</v>
      </c>
      <c r="D158" s="100" t="str">
        <f>IF(EXACT($B158,LOOKUP($B158,'INPUT '!$D$16:$D$116)),LOOKUP($B158,'INPUT '!$D$16:$D$116,'INPUT '!$F$16:$F$116),"0")</f>
        <v>0</v>
      </c>
      <c r="E158" s="1" t="s">
        <v>103</v>
      </c>
      <c r="G158" s="315"/>
      <c r="H158" s="26">
        <v>9900001109</v>
      </c>
      <c r="I158" s="4">
        <v>1</v>
      </c>
      <c r="J158" s="222">
        <f t="shared" si="13"/>
        <v>0</v>
      </c>
      <c r="K158" s="11"/>
      <c r="L158" s="2"/>
      <c r="M158" s="16">
        <f t="shared" si="14"/>
        <v>0</v>
      </c>
      <c r="N158" s="9"/>
      <c r="O158" s="2"/>
      <c r="P158" s="16">
        <f t="shared" si="15"/>
        <v>0</v>
      </c>
      <c r="Q158" s="9"/>
      <c r="R158" s="2"/>
      <c r="S158" s="103">
        <f t="shared" si="25"/>
        <v>0</v>
      </c>
      <c r="T158" s="9"/>
      <c r="U158" s="2"/>
      <c r="V158" s="16">
        <f t="shared" si="16"/>
        <v>0</v>
      </c>
      <c r="W158" s="9"/>
      <c r="X158" s="1"/>
      <c r="Y158" s="27">
        <f t="shared" si="17"/>
        <v>0</v>
      </c>
      <c r="Z158" s="1"/>
    </row>
    <row r="159" spans="1:26" x14ac:dyDescent="0.25">
      <c r="A159" s="3">
        <v>9900011113</v>
      </c>
      <c r="B159" s="212">
        <f>Data!$A159-9900010000</f>
        <v>1113</v>
      </c>
      <c r="C159" s="100" t="str">
        <f>IF(EXACT($B159,LOOKUP($B159,'INPUT '!$D$16:$D$116)),LOOKUP($B159,'INPUT '!$D$16:$D$116,'INPUT '!$E$16:$E$116),"0")</f>
        <v>0</v>
      </c>
      <c r="D159" s="100" t="str">
        <f>IF(EXACT($B159,LOOKUP($B159,'INPUT '!$D$16:$D$116)),LOOKUP($B159,'INPUT '!$D$16:$D$116,'INPUT '!$F$16:$F$116),"0")</f>
        <v>0</v>
      </c>
      <c r="E159" s="1" t="s">
        <v>103</v>
      </c>
      <c r="G159" s="315"/>
      <c r="H159" s="26">
        <v>9900001113</v>
      </c>
      <c r="I159" s="101">
        <v>1</v>
      </c>
      <c r="J159" s="221">
        <f>I159*C159</f>
        <v>0</v>
      </c>
      <c r="K159" s="229"/>
      <c r="L159" s="102"/>
      <c r="M159" s="103">
        <f>L159*C159</f>
        <v>0</v>
      </c>
      <c r="N159" s="229"/>
      <c r="O159" s="102"/>
      <c r="P159" s="103">
        <f>O159*C159</f>
        <v>0</v>
      </c>
      <c r="Q159" s="229"/>
      <c r="R159" s="102"/>
      <c r="S159" s="103">
        <f t="shared" si="25"/>
        <v>0</v>
      </c>
      <c r="T159" s="229"/>
      <c r="U159" s="102"/>
      <c r="V159" s="103">
        <f>U159*C159</f>
        <v>0</v>
      </c>
      <c r="W159" s="229"/>
      <c r="X159" s="101"/>
      <c r="Y159" s="104">
        <f>X159*C159</f>
        <v>0</v>
      </c>
      <c r="Z159" s="1"/>
    </row>
    <row r="160" spans="1:26" x14ac:dyDescent="0.25">
      <c r="A160" s="3">
        <v>9900011120</v>
      </c>
      <c r="B160" s="212">
        <f>Data!$A160-9900010000</f>
        <v>1120</v>
      </c>
      <c r="C160" s="100" t="str">
        <f>IF(EXACT($B160,LOOKUP($B160,'INPUT '!$D$16:$D$116)),LOOKUP($B160,'INPUT '!$D$16:$D$116,'INPUT '!$E$16:$E$116),"0")</f>
        <v>0</v>
      </c>
      <c r="D160" s="100" t="str">
        <f>IF(EXACT($B160,LOOKUP($B160,'INPUT '!$D$16:$D$116)),LOOKUP($B160,'INPUT '!$D$16:$D$116,'INPUT '!$F$16:$F$116),"0")</f>
        <v>0</v>
      </c>
      <c r="E160" s="1" t="s">
        <v>107</v>
      </c>
      <c r="G160" s="315"/>
      <c r="H160" s="26">
        <v>9900001120</v>
      </c>
      <c r="I160" s="101">
        <v>14</v>
      </c>
      <c r="J160" s="221">
        <f>I160*C160</f>
        <v>0</v>
      </c>
      <c r="K160" s="229"/>
      <c r="L160" s="102"/>
      <c r="M160" s="103">
        <f>L160*C160</f>
        <v>0</v>
      </c>
      <c r="N160" s="9">
        <v>9900000002</v>
      </c>
      <c r="O160" s="2">
        <v>1</v>
      </c>
      <c r="P160" s="16">
        <f t="shared" ref="P160" si="29">O160*C160</f>
        <v>0</v>
      </c>
      <c r="Q160" s="9">
        <v>9900000022</v>
      </c>
      <c r="R160" s="2">
        <v>1</v>
      </c>
      <c r="S160" s="103">
        <f t="shared" si="25"/>
        <v>0</v>
      </c>
      <c r="T160" s="9">
        <v>9900000072</v>
      </c>
      <c r="U160" s="2">
        <v>1</v>
      </c>
      <c r="V160" s="16">
        <f t="shared" ref="V160" si="30">U160*C160</f>
        <v>0</v>
      </c>
      <c r="W160" s="229"/>
      <c r="X160" s="101"/>
      <c r="Y160" s="104">
        <f>X160*C160</f>
        <v>0</v>
      </c>
      <c r="Z160" s="1"/>
    </row>
    <row r="161" spans="1:26" x14ac:dyDescent="0.25">
      <c r="A161" s="3">
        <v>9900011121</v>
      </c>
      <c r="B161" s="212">
        <f>Data!$A161-9900010000</f>
        <v>1121</v>
      </c>
      <c r="C161" s="100" t="str">
        <f>IF(EXACT($B161,LOOKUP($B161,'INPUT '!$D$16:$D$116)),LOOKUP($B161,'INPUT '!$D$16:$D$116,'INPUT '!$E$16:$E$116),"0")</f>
        <v>0</v>
      </c>
      <c r="D161" s="100" t="str">
        <f>IF(EXACT($B161,LOOKUP($B161,'INPUT '!$D$16:$D$116)),LOOKUP($B161,'INPUT '!$D$16:$D$116,'INPUT '!$F$16:$F$116),"0")</f>
        <v>0</v>
      </c>
      <c r="E161" s="1" t="s">
        <v>107</v>
      </c>
      <c r="G161" s="315"/>
      <c r="H161" s="26">
        <v>9900001121</v>
      </c>
      <c r="I161" s="101">
        <v>14</v>
      </c>
      <c r="J161" s="221">
        <f>I161*C161</f>
        <v>0</v>
      </c>
      <c r="K161" s="229"/>
      <c r="L161" s="102"/>
      <c r="M161" s="103">
        <f>L161*C161</f>
        <v>0</v>
      </c>
      <c r="N161" s="9">
        <v>9900000002</v>
      </c>
      <c r="O161" s="2">
        <v>1</v>
      </c>
      <c r="P161" s="16">
        <f t="shared" ref="P161" si="31">O161*C161</f>
        <v>0</v>
      </c>
      <c r="Q161" s="9">
        <v>9900000022</v>
      </c>
      <c r="R161" s="2">
        <v>1</v>
      </c>
      <c r="S161" s="103">
        <f t="shared" ref="S161" si="32">R161*C161</f>
        <v>0</v>
      </c>
      <c r="T161" s="9">
        <v>9900000072</v>
      </c>
      <c r="U161" s="2">
        <v>1</v>
      </c>
      <c r="V161" s="16">
        <f t="shared" ref="V161" si="33">U161*C161</f>
        <v>0</v>
      </c>
      <c r="W161" s="229"/>
      <c r="X161" s="101"/>
      <c r="Y161" s="104">
        <f>X161*C161</f>
        <v>0</v>
      </c>
      <c r="Z161" s="1"/>
    </row>
    <row r="162" spans="1:26" x14ac:dyDescent="0.25">
      <c r="A162" s="3">
        <v>9900011114</v>
      </c>
      <c r="B162" s="212">
        <f>Data!$A162-9900010000</f>
        <v>1114</v>
      </c>
      <c r="C162" s="100" t="str">
        <f>IF(EXACT($B162,LOOKUP($B162,'INPUT '!$D$16:$D$116)),LOOKUP($B162,'INPUT '!$D$16:$D$116,'INPUT '!$E$16:$E$116),"0")</f>
        <v>0</v>
      </c>
      <c r="D162" s="100" t="str">
        <f>IF(EXACT($B162,LOOKUP($B162,'INPUT '!$D$16:$D$116)),LOOKUP($B162,'INPUT '!$D$16:$D$116,'INPUT '!$F$16:$F$116),"0")</f>
        <v>0</v>
      </c>
      <c r="E162" s="1" t="s">
        <v>103</v>
      </c>
      <c r="G162" s="315"/>
      <c r="H162" s="26">
        <v>9900001114</v>
      </c>
      <c r="I162" s="101">
        <v>1</v>
      </c>
      <c r="J162" s="221">
        <f>I162*C162</f>
        <v>0</v>
      </c>
      <c r="K162" s="229"/>
      <c r="L162" s="102"/>
      <c r="M162" s="103">
        <f>L162*C162</f>
        <v>0</v>
      </c>
      <c r="N162" s="229"/>
      <c r="O162" s="102"/>
      <c r="P162" s="103">
        <f>O162*C162</f>
        <v>0</v>
      </c>
      <c r="Q162" s="229"/>
      <c r="R162" s="102"/>
      <c r="S162" s="103">
        <f t="shared" si="25"/>
        <v>0</v>
      </c>
      <c r="T162" s="229"/>
      <c r="U162" s="102"/>
      <c r="V162" s="103">
        <f>U162*C162</f>
        <v>0</v>
      </c>
      <c r="W162" s="229"/>
      <c r="X162" s="101"/>
      <c r="Y162" s="104">
        <f>X162*C162</f>
        <v>0</v>
      </c>
      <c r="Z162" s="1"/>
    </row>
    <row r="163" spans="1:26" x14ac:dyDescent="0.25">
      <c r="A163" s="3">
        <v>9900011124</v>
      </c>
      <c r="B163" s="212">
        <f>Data!$A163-9900010000</f>
        <v>1124</v>
      </c>
      <c r="C163" s="100" t="str">
        <f>IF(EXACT($B163,LOOKUP($B163,'INPUT '!$D$16:$D$116)),LOOKUP($B163,'INPUT '!$D$16:$D$116,'INPUT '!$E$16:$E$116),"0")</f>
        <v>0</v>
      </c>
      <c r="D163" s="100" t="str">
        <f>IF(EXACT($B163,LOOKUP($B163,'INPUT '!$D$16:$D$116)),LOOKUP($B163,'INPUT '!$D$16:$D$116,'INPUT '!$F$16:$F$116),"0")</f>
        <v>0</v>
      </c>
      <c r="E163" s="1" t="s">
        <v>124</v>
      </c>
      <c r="G163" s="315"/>
      <c r="H163" s="26">
        <v>9900001124</v>
      </c>
      <c r="I163" s="4">
        <v>30</v>
      </c>
      <c r="J163" s="222">
        <f t="shared" si="13"/>
        <v>0</v>
      </c>
      <c r="K163" s="11"/>
      <c r="L163" s="2"/>
      <c r="M163" s="16">
        <f t="shared" si="14"/>
        <v>0</v>
      </c>
      <c r="N163" s="9">
        <v>9900000001</v>
      </c>
      <c r="O163" s="2">
        <v>1</v>
      </c>
      <c r="P163" s="16">
        <f t="shared" si="15"/>
        <v>0</v>
      </c>
      <c r="Q163" s="9">
        <v>9900000021</v>
      </c>
      <c r="R163" s="2">
        <v>3</v>
      </c>
      <c r="S163" s="103">
        <f t="shared" si="25"/>
        <v>0</v>
      </c>
      <c r="T163" s="9">
        <v>9900000071</v>
      </c>
      <c r="U163" s="2">
        <v>1</v>
      </c>
      <c r="V163" s="16">
        <f t="shared" si="16"/>
        <v>0</v>
      </c>
      <c r="W163" s="9"/>
      <c r="X163" s="1"/>
      <c r="Y163" s="27">
        <f t="shared" si="17"/>
        <v>0</v>
      </c>
      <c r="Z163" s="1"/>
    </row>
    <row r="164" spans="1:26" x14ac:dyDescent="0.25">
      <c r="A164" s="3">
        <v>9900011136</v>
      </c>
      <c r="B164" s="212">
        <f>Data!$A164-9900010000</f>
        <v>1136</v>
      </c>
      <c r="C164" s="100" t="str">
        <f>IF(EXACT($B164,LOOKUP($B164,'INPUT '!$D$16:$D$116)),LOOKUP($B164,'INPUT '!$D$16:$D$116,'INPUT '!$E$16:$E$116),"0")</f>
        <v>0</v>
      </c>
      <c r="D164" s="100" t="str">
        <f>IF(EXACT($B164,LOOKUP($B164,'INPUT '!$D$16:$D$116)),LOOKUP($B164,'INPUT '!$D$16:$D$116,'INPUT '!$F$16:$F$116),"0")</f>
        <v>0</v>
      </c>
      <c r="E164" s="1" t="s">
        <v>103</v>
      </c>
      <c r="G164" s="315"/>
      <c r="H164" s="26">
        <v>9900001136</v>
      </c>
      <c r="I164" s="4">
        <v>1</v>
      </c>
      <c r="J164" s="222">
        <f t="shared" si="13"/>
        <v>0</v>
      </c>
      <c r="K164" s="11"/>
      <c r="L164" s="2"/>
      <c r="M164" s="16">
        <f t="shared" si="14"/>
        <v>0</v>
      </c>
      <c r="N164" s="9"/>
      <c r="O164" s="2"/>
      <c r="P164" s="16">
        <f t="shared" si="15"/>
        <v>0</v>
      </c>
      <c r="Q164" s="9"/>
      <c r="R164" s="2"/>
      <c r="S164" s="103">
        <f t="shared" si="25"/>
        <v>0</v>
      </c>
      <c r="T164" s="9"/>
      <c r="U164" s="2"/>
      <c r="V164" s="16">
        <f t="shared" si="16"/>
        <v>0</v>
      </c>
      <c r="W164" s="9"/>
      <c r="X164" s="1"/>
      <c r="Y164" s="27">
        <f t="shared" si="17"/>
        <v>0</v>
      </c>
      <c r="Z164" s="1"/>
    </row>
    <row r="165" spans="1:26" x14ac:dyDescent="0.25">
      <c r="A165" s="3">
        <v>9900011171</v>
      </c>
      <c r="B165" s="212">
        <f>Data!$A165-9900010000</f>
        <v>1171</v>
      </c>
      <c r="C165" s="100" t="str">
        <f>IF(EXACT($B165,LOOKUP($B165,'INPUT '!$D$16:$D$116)),LOOKUP($B165,'INPUT '!$D$16:$D$116,'INPUT '!$E$16:$E$116),"0")</f>
        <v>0</v>
      </c>
      <c r="D165" s="100" t="str">
        <f>IF(EXACT($B165,LOOKUP($B165,'INPUT '!$D$16:$D$116)),LOOKUP($B165,'INPUT '!$D$16:$D$116,'INPUT '!$F$16:$F$116),"0")</f>
        <v>0</v>
      </c>
      <c r="E165" s="1" t="s">
        <v>88</v>
      </c>
      <c r="F165" s="2" t="s">
        <v>273</v>
      </c>
      <c r="G165" s="315"/>
      <c r="H165" s="26">
        <v>9900001171</v>
      </c>
      <c r="I165" s="101">
        <v>25</v>
      </c>
      <c r="J165" s="221">
        <f>I165*C165</f>
        <v>0</v>
      </c>
      <c r="K165" s="229"/>
      <c r="L165" s="102"/>
      <c r="M165" s="103">
        <f>L165*C165</f>
        <v>0</v>
      </c>
      <c r="N165" s="229">
        <v>9900000001</v>
      </c>
      <c r="O165" s="102">
        <v>1</v>
      </c>
      <c r="P165" s="103">
        <f>O165*C165</f>
        <v>0</v>
      </c>
      <c r="Q165" s="229"/>
      <c r="R165" s="102"/>
      <c r="S165" s="103">
        <f t="shared" si="25"/>
        <v>0</v>
      </c>
      <c r="T165" s="229"/>
      <c r="U165" s="102"/>
      <c r="V165" s="103">
        <f>U165*C165</f>
        <v>0</v>
      </c>
      <c r="W165" s="229"/>
      <c r="X165" s="101"/>
      <c r="Y165" s="104">
        <f>X165*C165</f>
        <v>0</v>
      </c>
      <c r="Z165" s="1"/>
    </row>
    <row r="166" spans="1:26" x14ac:dyDescent="0.25">
      <c r="A166" s="3">
        <v>9900011180</v>
      </c>
      <c r="B166" s="212">
        <f>Data!$A166-9900010000</f>
        <v>1180</v>
      </c>
      <c r="C166" s="100" t="str">
        <f>IF(EXACT($B166,LOOKUP($B166,'INPUT '!$D$16:$D$116)),LOOKUP($B166,'INPUT '!$D$16:$D$116,'INPUT '!$E$16:$E$116),"0")</f>
        <v>0</v>
      </c>
      <c r="D166" s="100" t="str">
        <f>IF(EXACT($B166,LOOKUP($B166,'INPUT '!$D$16:$D$116)),LOOKUP($B166,'INPUT '!$D$16:$D$116,'INPUT '!$F$16:$F$116),"0")</f>
        <v>0</v>
      </c>
      <c r="E166" s="1" t="s">
        <v>103</v>
      </c>
      <c r="F166" s="2" t="s">
        <v>273</v>
      </c>
      <c r="G166" s="315"/>
      <c r="H166" s="26">
        <v>9900001180</v>
      </c>
      <c r="I166" s="101">
        <v>1</v>
      </c>
      <c r="J166" s="221">
        <f>I166*C166</f>
        <v>0</v>
      </c>
      <c r="K166" s="229"/>
      <c r="L166" s="102"/>
      <c r="M166" s="103">
        <f>L166*C166</f>
        <v>0</v>
      </c>
      <c r="N166" s="229"/>
      <c r="O166" s="102"/>
      <c r="P166" s="103">
        <f>O166*C166</f>
        <v>0</v>
      </c>
      <c r="Q166" s="229"/>
      <c r="R166" s="102"/>
      <c r="S166" s="103">
        <f>R166*C166</f>
        <v>0</v>
      </c>
      <c r="T166" s="229"/>
      <c r="U166" s="102"/>
      <c r="V166" s="103">
        <f>U166*C166</f>
        <v>0</v>
      </c>
      <c r="W166" s="229"/>
      <c r="X166" s="101"/>
      <c r="Y166" s="104">
        <f>X166*C166</f>
        <v>0</v>
      </c>
      <c r="Z166" s="1"/>
    </row>
    <row r="167" spans="1:26" x14ac:dyDescent="0.25">
      <c r="A167" s="3">
        <v>9900011200</v>
      </c>
      <c r="B167" s="212">
        <f>Data!$A167-9900010000</f>
        <v>1200</v>
      </c>
      <c r="C167" s="100" t="str">
        <f>IF(EXACT($B167,LOOKUP($B167,'INPUT '!$D$16:$D$116)),LOOKUP($B167,'INPUT '!$D$16:$D$116,'INPUT '!$E$16:$E$116),"0")</f>
        <v>0</v>
      </c>
      <c r="D167" s="100" t="str">
        <f>IF(EXACT($B167,LOOKUP($B167,'INPUT '!$D$16:$D$116)),LOOKUP($B167,'INPUT '!$D$16:$D$116,'INPUT '!$F$16:$F$116),"0")</f>
        <v>0</v>
      </c>
      <c r="E167" s="1" t="s">
        <v>127</v>
      </c>
      <c r="F167" s="2" t="s">
        <v>273</v>
      </c>
      <c r="G167" s="315"/>
      <c r="H167" s="26">
        <v>9900001200</v>
      </c>
      <c r="I167" s="4">
        <v>27</v>
      </c>
      <c r="J167" s="222">
        <f t="shared" si="13"/>
        <v>0</v>
      </c>
      <c r="K167" s="11"/>
      <c r="L167" s="2"/>
      <c r="M167" s="16">
        <f t="shared" si="14"/>
        <v>0</v>
      </c>
      <c r="N167" s="9">
        <v>9900000001</v>
      </c>
      <c r="O167" s="2">
        <v>1</v>
      </c>
      <c r="P167" s="16">
        <f t="shared" si="15"/>
        <v>0</v>
      </c>
      <c r="Q167" s="9"/>
      <c r="R167" s="2"/>
      <c r="S167" s="103">
        <f t="shared" si="25"/>
        <v>0</v>
      </c>
      <c r="T167" s="9">
        <v>9900000091</v>
      </c>
      <c r="U167" s="2">
        <v>1</v>
      </c>
      <c r="V167" s="16">
        <f t="shared" si="16"/>
        <v>0</v>
      </c>
      <c r="W167" s="9">
        <v>9900001041</v>
      </c>
      <c r="X167" s="1">
        <v>1</v>
      </c>
      <c r="Y167" s="27">
        <f t="shared" si="17"/>
        <v>0</v>
      </c>
      <c r="Z167" s="1"/>
    </row>
    <row r="168" spans="1:26" x14ac:dyDescent="0.25">
      <c r="A168" s="3">
        <v>9900011373</v>
      </c>
      <c r="B168" s="212">
        <f>Data!$A168-9900010000</f>
        <v>1373</v>
      </c>
      <c r="C168" s="100" t="str">
        <f>IF(EXACT($B168,LOOKUP($B168,'INPUT '!$D$16:$D$116)),LOOKUP($B168,'INPUT '!$D$16:$D$116,'INPUT '!$E$16:$E$116),"0")</f>
        <v>0</v>
      </c>
      <c r="D168" s="100" t="str">
        <f>IF(EXACT($B168,LOOKUP($B168,'INPUT '!$D$16:$D$116)),LOOKUP($B168,'INPUT '!$D$16:$D$116,'INPUT '!$F$16:$F$116),"0")</f>
        <v>0</v>
      </c>
      <c r="E168" s="1" t="s">
        <v>161</v>
      </c>
      <c r="G168" s="315"/>
      <c r="H168" s="26">
        <v>9900001373</v>
      </c>
      <c r="I168" s="4">
        <v>1</v>
      </c>
      <c r="J168" s="222">
        <f t="shared" si="13"/>
        <v>0</v>
      </c>
      <c r="K168" s="11"/>
      <c r="L168" s="2"/>
      <c r="M168" s="16">
        <f t="shared" si="14"/>
        <v>0</v>
      </c>
      <c r="N168" s="9">
        <v>0</v>
      </c>
      <c r="O168" s="2"/>
      <c r="P168" s="16">
        <f t="shared" si="15"/>
        <v>0</v>
      </c>
      <c r="Q168" s="9"/>
      <c r="R168" s="2"/>
      <c r="S168" s="103">
        <f t="shared" si="25"/>
        <v>0</v>
      </c>
      <c r="T168" s="9"/>
      <c r="U168" s="2"/>
      <c r="V168" s="16">
        <f t="shared" si="16"/>
        <v>0</v>
      </c>
      <c r="W168" s="9"/>
      <c r="X168" s="1"/>
      <c r="Y168" s="27">
        <f t="shared" si="17"/>
        <v>0</v>
      </c>
      <c r="Z168" s="1"/>
    </row>
    <row r="169" spans="1:26" x14ac:dyDescent="0.25">
      <c r="A169" s="3">
        <v>9900011396</v>
      </c>
      <c r="B169" s="212">
        <f>Data!$A169-9900010000</f>
        <v>1396</v>
      </c>
      <c r="C169" s="100" t="str">
        <f>IF(EXACT($B169,LOOKUP($B169,'INPUT '!$D$16:$D$116)),LOOKUP($B169,'INPUT '!$D$16:$D$116,'INPUT '!$E$16:$E$116),"0")</f>
        <v>0</v>
      </c>
      <c r="D169" s="100" t="str">
        <f>IF(EXACT($B169,LOOKUP($B169,'INPUT '!$D$16:$D$116)),LOOKUP($B169,'INPUT '!$D$16:$D$116,'INPUT '!$F$16:$F$116),"0")</f>
        <v>0</v>
      </c>
      <c r="E169" s="1" t="s">
        <v>112</v>
      </c>
      <c r="G169" s="315"/>
      <c r="H169" s="26">
        <v>9900001396</v>
      </c>
      <c r="I169" s="4">
        <v>16</v>
      </c>
      <c r="J169" s="222">
        <f t="shared" si="13"/>
        <v>0</v>
      </c>
      <c r="K169" s="11">
        <v>9900020840</v>
      </c>
      <c r="L169" s="2">
        <v>8</v>
      </c>
      <c r="M169" s="16">
        <f t="shared" si="14"/>
        <v>0</v>
      </c>
      <c r="N169" s="9">
        <v>9900000001</v>
      </c>
      <c r="O169" s="2">
        <v>1</v>
      </c>
      <c r="P169" s="16">
        <f t="shared" si="15"/>
        <v>0</v>
      </c>
      <c r="Q169" s="9"/>
      <c r="R169" s="2"/>
      <c r="S169" s="103">
        <f t="shared" si="25"/>
        <v>0</v>
      </c>
      <c r="T169" s="9"/>
      <c r="U169" s="2"/>
      <c r="V169" s="16">
        <f t="shared" si="16"/>
        <v>0</v>
      </c>
      <c r="W169" s="9"/>
      <c r="X169" s="1"/>
      <c r="Y169" s="27">
        <f t="shared" si="17"/>
        <v>0</v>
      </c>
      <c r="Z169" s="1"/>
    </row>
    <row r="170" spans="1:26" x14ac:dyDescent="0.25">
      <c r="A170" s="3">
        <v>9900011397</v>
      </c>
      <c r="B170" s="212">
        <f>Data!$A170-9900010000</f>
        <v>1397</v>
      </c>
      <c r="C170" s="100" t="str">
        <f>IF(EXACT($B170,LOOKUP($B170,'INPUT '!$D$16:$D$116)),LOOKUP($B170,'INPUT '!$D$16:$D$116,'INPUT '!$E$16:$E$116),"0")</f>
        <v>0</v>
      </c>
      <c r="D170" s="100" t="str">
        <f>IF(EXACT($B170,LOOKUP($B170,'INPUT '!$D$16:$D$116)),LOOKUP($B170,'INPUT '!$D$16:$D$116,'INPUT '!$F$16:$F$116),"0")</f>
        <v>0</v>
      </c>
      <c r="E170" s="1" t="s">
        <v>112</v>
      </c>
      <c r="G170" s="315"/>
      <c r="H170" s="26">
        <v>9900001397</v>
      </c>
      <c r="I170" s="4">
        <v>32</v>
      </c>
      <c r="J170" s="222">
        <f t="shared" si="13"/>
        <v>0</v>
      </c>
      <c r="K170" s="11">
        <v>9900020840</v>
      </c>
      <c r="L170" s="2">
        <v>8</v>
      </c>
      <c r="M170" s="16">
        <f t="shared" si="14"/>
        <v>0</v>
      </c>
      <c r="N170" s="9">
        <v>9900000001</v>
      </c>
      <c r="O170" s="2">
        <v>1</v>
      </c>
      <c r="P170" s="16">
        <f t="shared" si="15"/>
        <v>0</v>
      </c>
      <c r="Q170" s="9"/>
      <c r="R170" s="2"/>
      <c r="S170" s="103">
        <f t="shared" si="25"/>
        <v>0</v>
      </c>
      <c r="T170" s="9"/>
      <c r="U170" s="2"/>
      <c r="V170" s="16">
        <f t="shared" si="16"/>
        <v>0</v>
      </c>
      <c r="W170" s="9"/>
      <c r="X170" s="1"/>
      <c r="Y170" s="27">
        <f t="shared" si="17"/>
        <v>0</v>
      </c>
      <c r="Z170" s="1"/>
    </row>
    <row r="171" spans="1:26" x14ac:dyDescent="0.25">
      <c r="A171" s="3">
        <v>9900011408</v>
      </c>
      <c r="B171" s="212">
        <f>Data!$A171-9900010000</f>
        <v>1408</v>
      </c>
      <c r="C171" s="100" t="str">
        <f>IF(EXACT($B171,LOOKUP($B171,'INPUT '!$D$16:$D$116)),LOOKUP($B171,'INPUT '!$D$16:$D$116,'INPUT '!$E$16:$E$116),"0")</f>
        <v>0</v>
      </c>
      <c r="D171" s="100" t="str">
        <f>IF(EXACT($B171,LOOKUP($B171,'INPUT '!$D$16:$D$116)),LOOKUP($B171,'INPUT '!$D$16:$D$116,'INPUT '!$F$16:$F$116),"0")</f>
        <v>0</v>
      </c>
      <c r="E171" s="1" t="s">
        <v>127</v>
      </c>
      <c r="G171" s="315"/>
      <c r="H171" s="26">
        <v>9900001408</v>
      </c>
      <c r="I171" s="4">
        <v>48</v>
      </c>
      <c r="J171" s="222">
        <f t="shared" si="13"/>
        <v>0</v>
      </c>
      <c r="K171" s="11">
        <v>9900000412</v>
      </c>
      <c r="L171" s="2">
        <v>1</v>
      </c>
      <c r="M171" s="16">
        <f t="shared" si="14"/>
        <v>0</v>
      </c>
      <c r="N171" s="9">
        <v>0</v>
      </c>
      <c r="O171" s="2"/>
      <c r="P171" s="16">
        <f t="shared" si="15"/>
        <v>0</v>
      </c>
      <c r="Q171" s="9"/>
      <c r="R171" s="2"/>
      <c r="S171" s="103">
        <f t="shared" si="25"/>
        <v>0</v>
      </c>
      <c r="T171" s="9"/>
      <c r="U171" s="2"/>
      <c r="V171" s="16">
        <f t="shared" si="16"/>
        <v>0</v>
      </c>
      <c r="W171" s="9"/>
      <c r="X171" s="1"/>
      <c r="Y171" s="27">
        <f t="shared" si="17"/>
        <v>0</v>
      </c>
      <c r="Z171" s="1"/>
    </row>
    <row r="172" spans="1:26" x14ac:dyDescent="0.25">
      <c r="A172" s="3">
        <v>9900011414</v>
      </c>
      <c r="B172" s="212">
        <f>Data!$A172-9900010000</f>
        <v>1414</v>
      </c>
      <c r="C172" s="100" t="str">
        <f>IF(EXACT($B172,LOOKUP($B172,'INPUT '!$D$16:$D$116)),LOOKUP($B172,'INPUT '!$D$16:$D$116,'INPUT '!$E$16:$E$116),"0")</f>
        <v>0</v>
      </c>
      <c r="D172" s="100" t="str">
        <f>IF(EXACT($B172,LOOKUP($B172,'INPUT '!$D$16:$D$116)),LOOKUP($B172,'INPUT '!$D$16:$D$116,'INPUT '!$F$16:$F$116),"0")</f>
        <v>0</v>
      </c>
      <c r="E172" s="1" t="s">
        <v>162</v>
      </c>
      <c r="G172" s="315"/>
      <c r="H172" s="26">
        <v>9900001414</v>
      </c>
      <c r="I172" s="4">
        <v>40</v>
      </c>
      <c r="J172" s="222">
        <f t="shared" si="13"/>
        <v>0</v>
      </c>
      <c r="K172" s="11">
        <v>9900020790</v>
      </c>
      <c r="L172" s="2">
        <v>8</v>
      </c>
      <c r="M172" s="16">
        <f t="shared" si="14"/>
        <v>0</v>
      </c>
      <c r="N172" s="9">
        <v>0</v>
      </c>
      <c r="O172" s="2"/>
      <c r="P172" s="16">
        <f t="shared" si="15"/>
        <v>0</v>
      </c>
      <c r="Q172" s="9"/>
      <c r="R172" s="2"/>
      <c r="S172" s="103">
        <f t="shared" si="25"/>
        <v>0</v>
      </c>
      <c r="T172" s="9"/>
      <c r="U172" s="2"/>
      <c r="V172" s="16">
        <f t="shared" si="16"/>
        <v>0</v>
      </c>
      <c r="W172" s="9"/>
      <c r="X172" s="1"/>
      <c r="Y172" s="27">
        <f t="shared" si="17"/>
        <v>0</v>
      </c>
      <c r="Z172" s="1"/>
    </row>
    <row r="173" spans="1:26" x14ac:dyDescent="0.25">
      <c r="A173" s="3">
        <v>9900011415</v>
      </c>
      <c r="B173" s="212">
        <f>Data!$A173-9900010000</f>
        <v>1415</v>
      </c>
      <c r="C173" s="100" t="str">
        <f>IF(EXACT($B173,LOOKUP($B173,'INPUT '!$D$16:$D$116)),LOOKUP($B173,'INPUT '!$D$16:$D$116,'INPUT '!$E$16:$E$116),"0")</f>
        <v>0</v>
      </c>
      <c r="D173" s="100" t="str">
        <f>IF(EXACT($B173,LOOKUP($B173,'INPUT '!$D$16:$D$116)),LOOKUP($B173,'INPUT '!$D$16:$D$116,'INPUT '!$F$16:$F$116),"0")</f>
        <v>0</v>
      </c>
      <c r="E173" s="1" t="s">
        <v>103</v>
      </c>
      <c r="G173" s="315"/>
      <c r="H173" s="26">
        <v>9900001415</v>
      </c>
      <c r="I173" s="101">
        <v>1</v>
      </c>
      <c r="J173" s="221">
        <f>I173*C173</f>
        <v>0</v>
      </c>
      <c r="K173" s="229"/>
      <c r="L173" s="102"/>
      <c r="M173" s="103">
        <f>L173*C173</f>
        <v>0</v>
      </c>
      <c r="N173" s="229"/>
      <c r="O173" s="102"/>
      <c r="P173" s="103">
        <f>O173*C173</f>
        <v>0</v>
      </c>
      <c r="Q173" s="229"/>
      <c r="R173" s="102"/>
      <c r="S173" s="103">
        <f t="shared" si="25"/>
        <v>0</v>
      </c>
      <c r="T173" s="229"/>
      <c r="U173" s="102"/>
      <c r="V173" s="103">
        <f>U173*C173</f>
        <v>0</v>
      </c>
      <c r="W173" s="229"/>
      <c r="X173" s="101"/>
      <c r="Y173" s="104">
        <f>X173*C173</f>
        <v>0</v>
      </c>
      <c r="Z173" s="1"/>
    </row>
    <row r="174" spans="1:26" x14ac:dyDescent="0.25">
      <c r="A174" s="3">
        <v>9900011416</v>
      </c>
      <c r="B174" s="212">
        <f>Data!$A174-9900010000</f>
        <v>1416</v>
      </c>
      <c r="C174" s="100" t="str">
        <f>IF(EXACT($B174,LOOKUP($B174,'INPUT '!$D$16:$D$116)),LOOKUP($B174,'INPUT '!$D$16:$D$116,'INPUT '!$E$16:$E$116),"0")</f>
        <v>0</v>
      </c>
      <c r="D174" s="100" t="str">
        <f>IF(EXACT($B174,LOOKUP($B174,'INPUT '!$D$16:$D$116)),LOOKUP($B174,'INPUT '!$D$16:$D$116,'INPUT '!$F$16:$F$116),"0")</f>
        <v>0</v>
      </c>
      <c r="E174" s="1" t="s">
        <v>105</v>
      </c>
      <c r="G174" s="315"/>
      <c r="H174" s="26">
        <v>9900001416</v>
      </c>
      <c r="I174" s="101">
        <v>42</v>
      </c>
      <c r="J174" s="221">
        <f>I174*C174</f>
        <v>0</v>
      </c>
      <c r="K174" s="229"/>
      <c r="L174" s="102"/>
      <c r="M174" s="103">
        <f>L174*C174</f>
        <v>0</v>
      </c>
      <c r="N174" s="229">
        <v>9900000701</v>
      </c>
      <c r="O174" s="102">
        <v>1</v>
      </c>
      <c r="P174" s="103">
        <f>O174*C174</f>
        <v>0</v>
      </c>
      <c r="Q174" s="229"/>
      <c r="R174" s="102"/>
      <c r="S174" s="103">
        <f t="shared" si="25"/>
        <v>0</v>
      </c>
      <c r="T174" s="229"/>
      <c r="U174" s="102"/>
      <c r="V174" s="103">
        <f>U174*C174</f>
        <v>0</v>
      </c>
      <c r="W174" s="229"/>
      <c r="X174" s="101"/>
      <c r="Y174" s="104">
        <f>X174*C174</f>
        <v>0</v>
      </c>
      <c r="Z174" s="1"/>
    </row>
    <row r="175" spans="1:26" x14ac:dyDescent="0.25">
      <c r="A175" s="3">
        <v>9900011420</v>
      </c>
      <c r="B175" s="212">
        <f>Data!$A175-9900010000</f>
        <v>1420</v>
      </c>
      <c r="C175" s="100" t="str">
        <f>IF(EXACT($B175,LOOKUP($B175,'INPUT '!$D$16:$D$116)),LOOKUP($B175,'INPUT '!$D$16:$D$116,'INPUT '!$E$16:$E$116),"0")</f>
        <v>0</v>
      </c>
      <c r="D175" s="100" t="str">
        <f>IF(EXACT($B175,LOOKUP($B175,'INPUT '!$D$16:$D$116)),LOOKUP($B175,'INPUT '!$D$16:$D$116,'INPUT '!$F$16:$F$116),"0")</f>
        <v>0</v>
      </c>
      <c r="E175" s="1" t="s">
        <v>103</v>
      </c>
      <c r="G175" s="315"/>
      <c r="H175" s="26">
        <v>9900001420</v>
      </c>
      <c r="I175" s="101">
        <v>1</v>
      </c>
      <c r="J175" s="221">
        <f>I175*C175</f>
        <v>0</v>
      </c>
      <c r="K175" s="229"/>
      <c r="L175" s="102"/>
      <c r="M175" s="103">
        <f>L175*C175</f>
        <v>0</v>
      </c>
      <c r="N175" s="229"/>
      <c r="O175" s="102"/>
      <c r="P175" s="103">
        <f>O175*C175</f>
        <v>0</v>
      </c>
      <c r="Q175" s="229"/>
      <c r="R175" s="102"/>
      <c r="S175" s="103">
        <f>R175*C175</f>
        <v>0</v>
      </c>
      <c r="T175" s="229"/>
      <c r="U175" s="102"/>
      <c r="V175" s="103">
        <f>U175*C175</f>
        <v>0</v>
      </c>
      <c r="W175" s="229"/>
      <c r="X175" s="101"/>
      <c r="Y175" s="104">
        <f>X175*C175</f>
        <v>0</v>
      </c>
      <c r="Z175" s="1"/>
    </row>
    <row r="176" spans="1:26" x14ac:dyDescent="0.25">
      <c r="A176" s="3">
        <v>9900011424</v>
      </c>
      <c r="B176" s="212">
        <f>Data!$A176-9900010000</f>
        <v>1424</v>
      </c>
      <c r="C176" s="100" t="str">
        <f>IF(EXACT($B176,LOOKUP($B176,'INPUT '!$D$16:$D$116)),LOOKUP($B176,'INPUT '!$D$16:$D$116,'INPUT '!$E$16:$E$116),"0")</f>
        <v>0</v>
      </c>
      <c r="D176" s="100" t="str">
        <f>IF(EXACT($B176,LOOKUP($B176,'INPUT '!$D$16:$D$116)),LOOKUP($B176,'INPUT '!$D$16:$D$116,'INPUT '!$F$16:$F$116),"0")</f>
        <v>0</v>
      </c>
      <c r="E176" s="1" t="s">
        <v>103</v>
      </c>
      <c r="G176" s="315"/>
      <c r="H176" s="26">
        <v>9900001424</v>
      </c>
      <c r="I176" s="4">
        <v>1</v>
      </c>
      <c r="J176" s="222">
        <f t="shared" si="13"/>
        <v>0</v>
      </c>
      <c r="K176" s="11"/>
      <c r="L176" s="2"/>
      <c r="M176" s="16">
        <f t="shared" si="14"/>
        <v>0</v>
      </c>
      <c r="N176" s="9">
        <v>0</v>
      </c>
      <c r="O176" s="2"/>
      <c r="P176" s="16">
        <f t="shared" si="15"/>
        <v>0</v>
      </c>
      <c r="Q176" s="9"/>
      <c r="R176" s="2"/>
      <c r="S176" s="103">
        <f t="shared" si="25"/>
        <v>0</v>
      </c>
      <c r="T176" s="9"/>
      <c r="U176" s="2"/>
      <c r="V176" s="16">
        <f t="shared" si="16"/>
        <v>0</v>
      </c>
      <c r="W176" s="9"/>
      <c r="X176" s="1"/>
      <c r="Y176" s="27">
        <f t="shared" si="17"/>
        <v>0</v>
      </c>
      <c r="Z176" s="1"/>
    </row>
    <row r="177" spans="1:26" x14ac:dyDescent="0.25">
      <c r="A177" s="3">
        <v>9900011425</v>
      </c>
      <c r="B177" s="212">
        <f>Data!$A177-9900010000</f>
        <v>1425</v>
      </c>
      <c r="C177" s="100" t="str">
        <f>IF(EXACT($B177,LOOKUP($B177,'INPUT '!$D$16:$D$116)),LOOKUP($B177,'INPUT '!$D$16:$D$116,'INPUT '!$E$16:$E$116),"0")</f>
        <v>0</v>
      </c>
      <c r="D177" s="258" t="str">
        <f>IF(EXACT($B177,LOOKUP($B177,'INPUT '!$D$16:$D$116)),LOOKUP($B177,'INPUT '!$D$16:$D$116,'INPUT '!$F$16:$F$116),"0")</f>
        <v>0</v>
      </c>
      <c r="E177" s="1" t="s">
        <v>124</v>
      </c>
      <c r="G177" s="315"/>
      <c r="H177" s="26">
        <v>9900001425</v>
      </c>
      <c r="I177" s="101">
        <v>1</v>
      </c>
      <c r="J177" s="221">
        <f>I177*C177</f>
        <v>0</v>
      </c>
      <c r="K177" s="11">
        <v>9900000069</v>
      </c>
      <c r="L177" s="102">
        <v>1</v>
      </c>
      <c r="M177" s="103">
        <f>L177*C177</f>
        <v>0</v>
      </c>
      <c r="N177" s="9">
        <v>9900000009</v>
      </c>
      <c r="O177" s="2">
        <v>1</v>
      </c>
      <c r="P177" s="16">
        <f t="shared" si="15"/>
        <v>0</v>
      </c>
      <c r="Q177" s="9">
        <v>9900000029</v>
      </c>
      <c r="R177" s="2">
        <v>5</v>
      </c>
      <c r="S177" s="103">
        <f t="shared" si="25"/>
        <v>0</v>
      </c>
      <c r="T177" s="9">
        <v>9900000079</v>
      </c>
      <c r="U177" s="2">
        <v>1</v>
      </c>
      <c r="V177" s="103">
        <f>U177*C177</f>
        <v>0</v>
      </c>
      <c r="W177" s="9">
        <v>9900001029</v>
      </c>
      <c r="X177" s="1">
        <v>1</v>
      </c>
      <c r="Y177" s="104">
        <f>X177*C177</f>
        <v>0</v>
      </c>
      <c r="Z177" s="1"/>
    </row>
    <row r="178" spans="1:26" x14ac:dyDescent="0.25">
      <c r="A178" s="3">
        <v>9900011427</v>
      </c>
      <c r="B178" s="212">
        <f>Data!$A178-9900010000</f>
        <v>1427</v>
      </c>
      <c r="C178" s="100" t="str">
        <f>IF(EXACT($B178,LOOKUP($B178,'INPUT '!$D$16:$D$116)),LOOKUP($B178,'INPUT '!$D$16:$D$116,'INPUT '!$E$16:$E$116),"0")</f>
        <v>0</v>
      </c>
      <c r="D178" s="100" t="str">
        <f>IF(EXACT($B178,LOOKUP($B178,'INPUT '!$D$16:$D$116)),LOOKUP($B178,'INPUT '!$D$16:$D$116,'INPUT '!$F$16:$F$116),"0")</f>
        <v>0</v>
      </c>
      <c r="E178" s="1" t="s">
        <v>124</v>
      </c>
      <c r="G178" s="315"/>
      <c r="H178" s="26">
        <v>9900001427</v>
      </c>
      <c r="I178" s="4">
        <v>36</v>
      </c>
      <c r="J178" s="222">
        <f t="shared" si="13"/>
        <v>0</v>
      </c>
      <c r="K178" s="11"/>
      <c r="L178" s="2"/>
      <c r="M178" s="16">
        <f t="shared" si="14"/>
        <v>0</v>
      </c>
      <c r="N178" s="9">
        <v>9900000002</v>
      </c>
      <c r="O178" s="2">
        <v>1</v>
      </c>
      <c r="P178" s="16">
        <f t="shared" si="15"/>
        <v>0</v>
      </c>
      <c r="Q178" s="9">
        <v>9900000022</v>
      </c>
      <c r="R178" s="2">
        <v>3</v>
      </c>
      <c r="S178" s="103">
        <f t="shared" si="25"/>
        <v>0</v>
      </c>
      <c r="T178" s="9">
        <v>9900000072</v>
      </c>
      <c r="U178" s="2">
        <v>1</v>
      </c>
      <c r="V178" s="16">
        <f t="shared" si="16"/>
        <v>0</v>
      </c>
      <c r="W178" s="9"/>
      <c r="X178" s="1"/>
      <c r="Y178" s="27">
        <f t="shared" si="17"/>
        <v>0</v>
      </c>
      <c r="Z178" s="1"/>
    </row>
    <row r="179" spans="1:26" x14ac:dyDescent="0.25">
      <c r="A179" s="3">
        <v>9900011445</v>
      </c>
      <c r="B179" s="212">
        <f>Data!$A179-9900010000</f>
        <v>1445</v>
      </c>
      <c r="C179" s="100" t="str">
        <f>IF(EXACT($B179,LOOKUP($B179,'INPUT '!$D$16:$D$116)),LOOKUP($B179,'INPUT '!$D$16:$D$116,'INPUT '!$E$16:$E$116),"0")</f>
        <v>0</v>
      </c>
      <c r="D179" s="258" t="str">
        <f>IF(EXACT($B179,LOOKUP($B179,'INPUT '!$D$16:$D$116)),LOOKUP($B179,'INPUT '!$D$16:$D$116,'INPUT '!$F$16:$F$116),"0")</f>
        <v>0</v>
      </c>
      <c r="E179" s="1" t="s">
        <v>124</v>
      </c>
      <c r="G179" s="315"/>
      <c r="H179" s="26">
        <v>9900001445</v>
      </c>
      <c r="I179" s="101">
        <v>5</v>
      </c>
      <c r="J179" s="221">
        <f>I179*C179</f>
        <v>0</v>
      </c>
      <c r="K179" s="229"/>
      <c r="L179" s="102"/>
      <c r="M179" s="103">
        <f>L179*C179</f>
        <v>0</v>
      </c>
      <c r="N179" s="9">
        <v>9900000001</v>
      </c>
      <c r="O179" s="2">
        <v>1</v>
      </c>
      <c r="P179" s="16">
        <f t="shared" ref="P179" si="34">O179*C179</f>
        <v>0</v>
      </c>
      <c r="Q179" s="9">
        <v>9900000021</v>
      </c>
      <c r="R179" s="2">
        <v>2</v>
      </c>
      <c r="S179" s="103">
        <f t="shared" si="25"/>
        <v>0</v>
      </c>
      <c r="T179" s="9">
        <v>9900000071</v>
      </c>
      <c r="U179" s="2">
        <v>1</v>
      </c>
      <c r="V179" s="103">
        <f>U179*C179</f>
        <v>0</v>
      </c>
      <c r="W179" s="229"/>
      <c r="X179" s="101"/>
      <c r="Y179" s="104">
        <f>X179*C179</f>
        <v>0</v>
      </c>
      <c r="Z179" s="1"/>
    </row>
    <row r="180" spans="1:26" x14ac:dyDescent="0.25">
      <c r="A180" s="3">
        <v>9900011447</v>
      </c>
      <c r="B180" s="212">
        <f>Data!$A180-9900010000</f>
        <v>1447</v>
      </c>
      <c r="C180" s="100" t="str">
        <f>IF(EXACT($B180,LOOKUP($B180,'INPUT '!$D$16:$D$116)),LOOKUP($B180,'INPUT '!$D$16:$D$116,'INPUT '!$E$16:$E$116),"0")</f>
        <v>0</v>
      </c>
      <c r="D180" s="258" t="str">
        <f>IF(EXACT($B180,LOOKUP($B180,'INPUT '!$D$16:$D$116)),LOOKUP($B180,'INPUT '!$D$16:$D$116,'INPUT '!$F$16:$F$116),"0")</f>
        <v>0</v>
      </c>
      <c r="E180" s="260" t="s">
        <v>124</v>
      </c>
      <c r="G180" s="315"/>
      <c r="H180" s="26">
        <v>9900001447</v>
      </c>
      <c r="I180" s="101">
        <v>30</v>
      </c>
      <c r="J180" s="221">
        <f>I180*C180</f>
        <v>0</v>
      </c>
      <c r="K180" s="229"/>
      <c r="L180" s="102"/>
      <c r="M180" s="103">
        <f>L180*C180</f>
        <v>0</v>
      </c>
      <c r="N180" s="9">
        <v>9900000001</v>
      </c>
      <c r="O180" s="2">
        <v>1</v>
      </c>
      <c r="P180" s="16">
        <f t="shared" ref="P180" si="35">O180*C180</f>
        <v>0</v>
      </c>
      <c r="Q180" s="9">
        <v>9900000021</v>
      </c>
      <c r="R180" s="2">
        <v>2</v>
      </c>
      <c r="S180" s="103">
        <f t="shared" si="25"/>
        <v>0</v>
      </c>
      <c r="T180" s="9">
        <v>9900000071</v>
      </c>
      <c r="U180" s="2">
        <v>1</v>
      </c>
      <c r="V180" s="103">
        <f>U180*C180</f>
        <v>0</v>
      </c>
      <c r="W180" s="229"/>
      <c r="X180" s="101"/>
      <c r="Y180" s="104">
        <f>X180*C180</f>
        <v>0</v>
      </c>
      <c r="Z180" s="1"/>
    </row>
    <row r="181" spans="1:26" x14ac:dyDescent="0.25">
      <c r="A181" s="3">
        <v>9900011458</v>
      </c>
      <c r="B181" s="212">
        <f>Data!$A181-9900010000</f>
        <v>1458</v>
      </c>
      <c r="C181" s="100" t="str">
        <f>IF(EXACT($B181,LOOKUP($B181,'INPUT '!$D$16:$D$116)),LOOKUP($B181,'INPUT '!$D$16:$D$116,'INPUT '!$E$16:$E$116),"0")</f>
        <v>0</v>
      </c>
      <c r="D181" s="100" t="str">
        <f>IF(EXACT($B181,LOOKUP($B181,'INPUT '!$D$16:$D$116)),LOOKUP($B181,'INPUT '!$D$16:$D$116,'INPUT '!$F$16:$F$116),"0")</f>
        <v>0</v>
      </c>
      <c r="E181" s="1" t="s">
        <v>163</v>
      </c>
      <c r="F181" s="2" t="s">
        <v>273</v>
      </c>
      <c r="G181" s="315"/>
      <c r="H181" s="26">
        <v>9900001458</v>
      </c>
      <c r="I181" s="4">
        <v>32</v>
      </c>
      <c r="J181" s="222">
        <f t="shared" ref="J181:J307" si="36">I181*C181</f>
        <v>0</v>
      </c>
      <c r="K181" s="11">
        <v>9900020840</v>
      </c>
      <c r="L181" s="2">
        <v>8</v>
      </c>
      <c r="M181" s="16">
        <f t="shared" ref="M181:M307" si="37">L181*C181</f>
        <v>0</v>
      </c>
      <c r="N181" s="9">
        <v>9900000001</v>
      </c>
      <c r="O181" s="2">
        <v>1</v>
      </c>
      <c r="P181" s="16">
        <f t="shared" ref="P181:P307" si="38">O181*C181</f>
        <v>0</v>
      </c>
      <c r="Q181" s="9"/>
      <c r="R181" s="2"/>
      <c r="S181" s="103">
        <f t="shared" si="25"/>
        <v>0</v>
      </c>
      <c r="T181" s="9"/>
      <c r="U181" s="2"/>
      <c r="V181" s="16">
        <f t="shared" ref="V181:V307" si="39">U181*C181</f>
        <v>0</v>
      </c>
      <c r="W181" s="9"/>
      <c r="X181" s="1"/>
      <c r="Y181" s="27">
        <f t="shared" ref="Y181:Y307" si="40">X181*C181</f>
        <v>0</v>
      </c>
      <c r="Z181" s="1"/>
    </row>
    <row r="182" spans="1:26" x14ac:dyDescent="0.25">
      <c r="A182" s="3">
        <v>9900011462</v>
      </c>
      <c r="B182" s="212">
        <f>Data!$A182-9900010000</f>
        <v>1462</v>
      </c>
      <c r="C182" s="100" t="str">
        <f>IF(EXACT($B182,LOOKUP($B182,'INPUT '!$D$16:$D$116)),LOOKUP($B182,'INPUT '!$D$16:$D$116,'INPUT '!$E$16:$E$116),"0")</f>
        <v>0</v>
      </c>
      <c r="D182" s="100" t="str">
        <f>IF(EXACT($B182,LOOKUP($B182,'INPUT '!$D$16:$D$116)),LOOKUP($B182,'INPUT '!$D$16:$D$116,'INPUT '!$F$16:$F$116),"0")</f>
        <v>0</v>
      </c>
      <c r="E182" s="1" t="s">
        <v>112</v>
      </c>
      <c r="F182" s="2" t="s">
        <v>273</v>
      </c>
      <c r="G182" s="315"/>
      <c r="H182" s="26">
        <v>9900001462</v>
      </c>
      <c r="I182" s="4">
        <v>8</v>
      </c>
      <c r="J182" s="222">
        <f t="shared" si="36"/>
        <v>0</v>
      </c>
      <c r="K182" s="11">
        <v>9900020840</v>
      </c>
      <c r="L182" s="2">
        <v>8</v>
      </c>
      <c r="M182" s="16">
        <f t="shared" si="37"/>
        <v>0</v>
      </c>
      <c r="N182" s="9">
        <v>9900000001</v>
      </c>
      <c r="O182" s="2">
        <v>1</v>
      </c>
      <c r="P182" s="16">
        <f t="shared" si="38"/>
        <v>0</v>
      </c>
      <c r="Q182" s="9"/>
      <c r="R182" s="2"/>
      <c r="S182" s="103">
        <f t="shared" si="25"/>
        <v>0</v>
      </c>
      <c r="T182" s="9"/>
      <c r="U182" s="2"/>
      <c r="V182" s="16">
        <f t="shared" si="39"/>
        <v>0</v>
      </c>
      <c r="W182" s="9"/>
      <c r="X182" s="1"/>
      <c r="Y182" s="27">
        <f t="shared" si="40"/>
        <v>0</v>
      </c>
      <c r="Z182" s="1"/>
    </row>
    <row r="183" spans="1:26" x14ac:dyDescent="0.25">
      <c r="A183" s="3">
        <v>9900011463</v>
      </c>
      <c r="B183" s="212">
        <f>Data!$A183-9900010000</f>
        <v>1463</v>
      </c>
      <c r="C183" s="100" t="str">
        <f>IF(EXACT($B183,LOOKUP($B183,'INPUT '!$D$16:$D$116)),LOOKUP($B183,'INPUT '!$D$16:$D$116,'INPUT '!$E$16:$E$116),"0")</f>
        <v>0</v>
      </c>
      <c r="D183" s="100" t="str">
        <f>IF(EXACT($B183,LOOKUP($B183,'INPUT '!$D$16:$D$116)),LOOKUP($B183,'INPUT '!$D$16:$D$116,'INPUT '!$F$16:$F$116),"0")</f>
        <v>0</v>
      </c>
      <c r="E183" s="1" t="s">
        <v>111</v>
      </c>
      <c r="F183" s="2" t="s">
        <v>279</v>
      </c>
      <c r="G183" s="315"/>
      <c r="H183" s="26">
        <v>9900001463</v>
      </c>
      <c r="I183" s="4">
        <v>136</v>
      </c>
      <c r="J183" s="222">
        <f t="shared" si="36"/>
        <v>0</v>
      </c>
      <c r="K183" s="11"/>
      <c r="L183" s="2"/>
      <c r="M183" s="16">
        <f t="shared" si="37"/>
        <v>0</v>
      </c>
      <c r="N183" s="9">
        <v>9900000006</v>
      </c>
      <c r="O183" s="2">
        <v>1</v>
      </c>
      <c r="P183" s="16">
        <f t="shared" si="38"/>
        <v>0</v>
      </c>
      <c r="Q183" s="9">
        <v>9900000026</v>
      </c>
      <c r="R183" s="2">
        <v>2</v>
      </c>
      <c r="S183" s="103">
        <f t="shared" si="25"/>
        <v>0</v>
      </c>
      <c r="T183" s="218">
        <v>9900000076</v>
      </c>
      <c r="U183" s="2">
        <v>1</v>
      </c>
      <c r="V183" s="16">
        <f t="shared" si="39"/>
        <v>0</v>
      </c>
      <c r="W183" s="9">
        <v>9900001026</v>
      </c>
      <c r="X183" s="1">
        <v>1</v>
      </c>
      <c r="Y183" s="27">
        <f t="shared" si="40"/>
        <v>0</v>
      </c>
      <c r="Z183" s="1"/>
    </row>
    <row r="184" spans="1:26" x14ac:dyDescent="0.25">
      <c r="A184" s="3">
        <v>9900011464</v>
      </c>
      <c r="B184" s="212">
        <f>Data!$A184-9900010000</f>
        <v>1464</v>
      </c>
      <c r="C184" s="100" t="str">
        <f>IF(EXACT($B184,LOOKUP($B184,'INPUT '!$D$16:$D$116)),LOOKUP($B184,'INPUT '!$D$16:$D$116,'INPUT '!$E$16:$E$116),"0")</f>
        <v>0</v>
      </c>
      <c r="D184" s="100" t="str">
        <f>IF(EXACT($B184,LOOKUP($B184,'INPUT '!$D$16:$D$116)),LOOKUP($B184,'INPUT '!$D$16:$D$116,'INPUT '!$F$16:$F$116),"0")</f>
        <v>0</v>
      </c>
      <c r="E184" s="1" t="s">
        <v>111</v>
      </c>
      <c r="F184" s="2" t="s">
        <v>273</v>
      </c>
      <c r="G184" s="315"/>
      <c r="H184" s="26">
        <v>9900001464</v>
      </c>
      <c r="I184" s="4">
        <v>136</v>
      </c>
      <c r="J184" s="222">
        <f t="shared" si="36"/>
        <v>0</v>
      </c>
      <c r="K184" s="11"/>
      <c r="L184" s="2"/>
      <c r="M184" s="16">
        <f t="shared" si="37"/>
        <v>0</v>
      </c>
      <c r="N184" s="9">
        <v>9900000001</v>
      </c>
      <c r="O184" s="2">
        <v>1</v>
      </c>
      <c r="P184" s="16">
        <f t="shared" si="38"/>
        <v>0</v>
      </c>
      <c r="Q184" s="9">
        <v>9900000021</v>
      </c>
      <c r="R184" s="2">
        <v>2</v>
      </c>
      <c r="S184" s="103">
        <f t="shared" si="25"/>
        <v>0</v>
      </c>
      <c r="T184" s="9">
        <v>9900000071</v>
      </c>
      <c r="U184" s="2">
        <v>1</v>
      </c>
      <c r="V184" s="16">
        <f t="shared" si="39"/>
        <v>0</v>
      </c>
      <c r="W184" s="9">
        <v>9900001021</v>
      </c>
      <c r="X184" s="1">
        <v>1</v>
      </c>
      <c r="Y184" s="27">
        <f t="shared" si="40"/>
        <v>0</v>
      </c>
      <c r="Z184" s="1"/>
    </row>
    <row r="185" spans="1:26" x14ac:dyDescent="0.25">
      <c r="A185" s="3">
        <v>9900011475</v>
      </c>
      <c r="B185" s="212">
        <f>Data!$A185-9900010000</f>
        <v>1475</v>
      </c>
      <c r="C185" s="100" t="str">
        <f>IF(EXACT($B185,LOOKUP($B185,'INPUT '!$D$16:$D$116)),LOOKUP($B185,'INPUT '!$D$16:$D$116,'INPUT '!$E$16:$E$116),"0")</f>
        <v>0</v>
      </c>
      <c r="D185" s="100" t="str">
        <f>IF(EXACT($B185,LOOKUP($B185,'INPUT '!$D$16:$D$116)),LOOKUP($B185,'INPUT '!$D$16:$D$116,'INPUT '!$F$16:$F$116),"0")</f>
        <v>0</v>
      </c>
      <c r="E185" s="1" t="s">
        <v>124</v>
      </c>
      <c r="H185" s="228">
        <v>9900001475</v>
      </c>
      <c r="I185" s="101">
        <v>30</v>
      </c>
      <c r="J185" s="221">
        <f>I185*C185</f>
        <v>0</v>
      </c>
      <c r="K185" s="229"/>
      <c r="L185" s="102"/>
      <c r="M185" s="103">
        <f>L185*C185</f>
        <v>0</v>
      </c>
      <c r="N185" s="9">
        <v>9900000001</v>
      </c>
      <c r="O185" s="2">
        <v>1</v>
      </c>
      <c r="P185" s="16">
        <f t="shared" si="38"/>
        <v>0</v>
      </c>
      <c r="Q185" s="9">
        <v>9900000021</v>
      </c>
      <c r="R185" s="2">
        <v>4</v>
      </c>
      <c r="S185" s="103">
        <f t="shared" ref="S185" si="41">R185*C185</f>
        <v>0</v>
      </c>
      <c r="T185" s="9">
        <v>9900000071</v>
      </c>
      <c r="U185" s="2">
        <v>1</v>
      </c>
      <c r="V185" s="103">
        <f>U185*C185</f>
        <v>0</v>
      </c>
      <c r="W185" s="229"/>
      <c r="X185" s="101"/>
      <c r="Y185" s="104">
        <f>X185*C185</f>
        <v>0</v>
      </c>
      <c r="Z185" s="1"/>
    </row>
    <row r="186" spans="1:26" x14ac:dyDescent="0.25">
      <c r="A186" s="3">
        <v>9900011476</v>
      </c>
      <c r="B186" s="212">
        <f>Data!$A186-9900010000</f>
        <v>1476</v>
      </c>
      <c r="C186" s="100" t="str">
        <f>IF(EXACT($B186,LOOKUP($B186,'INPUT '!$D$16:$D$116)),LOOKUP($B186,'INPUT '!$D$16:$D$116,'INPUT '!$E$16:$E$116),"0")</f>
        <v>0</v>
      </c>
      <c r="D186" s="258" t="str">
        <f>IF(EXACT($B186,LOOKUP($B186,'INPUT '!$D$16:$D$116)),LOOKUP($B186,'INPUT '!$D$16:$D$116,'INPUT '!$F$16:$F$116),"0")</f>
        <v>0</v>
      </c>
      <c r="E186" s="1" t="s">
        <v>124</v>
      </c>
      <c r="F186" s="259" t="s">
        <v>273</v>
      </c>
      <c r="G186" s="317"/>
      <c r="H186" s="228">
        <v>9900001476</v>
      </c>
      <c r="I186" s="101">
        <v>30</v>
      </c>
      <c r="J186" s="221">
        <f>I186*C186</f>
        <v>0</v>
      </c>
      <c r="K186" s="229"/>
      <c r="L186" s="102"/>
      <c r="M186" s="103">
        <f>L186*C186</f>
        <v>0</v>
      </c>
      <c r="N186" s="9">
        <v>9900000001</v>
      </c>
      <c r="O186" s="2">
        <v>1</v>
      </c>
      <c r="P186" s="16">
        <f t="shared" ref="P186" si="42">O186*C186</f>
        <v>0</v>
      </c>
      <c r="Q186" s="9">
        <v>9900000021</v>
      </c>
      <c r="R186" s="2">
        <v>4</v>
      </c>
      <c r="S186" s="103">
        <f t="shared" si="25"/>
        <v>0</v>
      </c>
      <c r="T186" s="9">
        <v>9900000071</v>
      </c>
      <c r="U186" s="2">
        <v>1</v>
      </c>
      <c r="V186" s="103">
        <f>U186*C186</f>
        <v>0</v>
      </c>
      <c r="W186" s="229"/>
      <c r="X186" s="101"/>
      <c r="Y186" s="104">
        <f>X186*C186</f>
        <v>0</v>
      </c>
      <c r="Z186" s="1"/>
    </row>
    <row r="187" spans="1:26" x14ac:dyDescent="0.25">
      <c r="A187" s="3">
        <v>9900011477</v>
      </c>
      <c r="B187" s="212">
        <f>Data!$A187-9900010000</f>
        <v>1477</v>
      </c>
      <c r="C187" s="100" t="str">
        <f>IF(EXACT($B187,LOOKUP($B187,'INPUT '!$D$16:$D$116)),LOOKUP($B187,'INPUT '!$D$16:$D$116,'INPUT '!$E$16:$E$116),"0")</f>
        <v>0</v>
      </c>
      <c r="D187" s="100" t="str">
        <f>IF(EXACT($B187,LOOKUP($B187,'INPUT '!$D$16:$D$116)),LOOKUP($B187,'INPUT '!$D$16:$D$116,'INPUT '!$F$16:$F$116),"0")</f>
        <v>0</v>
      </c>
      <c r="E187" s="1" t="s">
        <v>124</v>
      </c>
      <c r="F187" s="2" t="s">
        <v>273</v>
      </c>
      <c r="H187" s="228">
        <v>9900001477</v>
      </c>
      <c r="I187" s="101">
        <v>30</v>
      </c>
      <c r="J187" s="221">
        <f>I187*C187</f>
        <v>0</v>
      </c>
      <c r="K187" s="229"/>
      <c r="L187" s="102"/>
      <c r="M187" s="103">
        <f>L187*C187</f>
        <v>0</v>
      </c>
      <c r="N187" s="9">
        <v>9900000001</v>
      </c>
      <c r="O187" s="2">
        <v>1</v>
      </c>
      <c r="P187" s="16">
        <f t="shared" si="38"/>
        <v>0</v>
      </c>
      <c r="Q187" s="9">
        <v>9900000021</v>
      </c>
      <c r="R187" s="2">
        <v>4</v>
      </c>
      <c r="S187" s="103">
        <f t="shared" si="25"/>
        <v>0</v>
      </c>
      <c r="T187" s="9">
        <v>9900000071</v>
      </c>
      <c r="U187" s="2">
        <v>1</v>
      </c>
      <c r="V187" s="16">
        <f t="shared" si="39"/>
        <v>0</v>
      </c>
      <c r="W187" s="9"/>
      <c r="X187" s="1"/>
      <c r="Y187" s="104">
        <f>X187*C187</f>
        <v>0</v>
      </c>
      <c r="Z187" s="1"/>
    </row>
    <row r="188" spans="1:26" x14ac:dyDescent="0.25">
      <c r="A188" s="3">
        <v>9900011479</v>
      </c>
      <c r="B188" s="212">
        <f>Data!$A188-9900010000</f>
        <v>1479</v>
      </c>
      <c r="C188" s="100" t="str">
        <f>IF(EXACT($B188,LOOKUP($B188,'INPUT '!$D$16:$D$116)),LOOKUP($B188,'INPUT '!$D$16:$D$116,'INPUT '!$E$16:$E$116),"0")</f>
        <v>0</v>
      </c>
      <c r="D188" s="100" t="str">
        <f>IF(EXACT($B188,LOOKUP($B188,'INPUT '!$D$16:$D$116)),LOOKUP($B188,'INPUT '!$D$16:$D$116,'INPUT '!$F$16:$F$116),"0")</f>
        <v>0</v>
      </c>
      <c r="E188" s="1" t="s">
        <v>103</v>
      </c>
      <c r="H188" s="228">
        <v>9900001479</v>
      </c>
      <c r="I188" s="101">
        <v>1</v>
      </c>
      <c r="J188" s="221">
        <f>I188*C188</f>
        <v>0</v>
      </c>
      <c r="K188" s="229"/>
      <c r="L188" s="102"/>
      <c r="M188" s="103">
        <f>L188*C188</f>
        <v>0</v>
      </c>
      <c r="N188" s="229"/>
      <c r="O188" s="102"/>
      <c r="P188" s="103">
        <f>O188*C188</f>
        <v>0</v>
      </c>
      <c r="Q188" s="229"/>
      <c r="R188" s="102"/>
      <c r="S188" s="103">
        <f t="shared" si="25"/>
        <v>0</v>
      </c>
      <c r="T188" s="229"/>
      <c r="U188" s="102"/>
      <c r="V188" s="103">
        <f>U188*C188</f>
        <v>0</v>
      </c>
      <c r="W188" s="229"/>
      <c r="X188" s="101"/>
      <c r="Y188" s="104">
        <f>X188*C188</f>
        <v>0</v>
      </c>
      <c r="Z188" s="1"/>
    </row>
    <row r="189" spans="1:26" x14ac:dyDescent="0.25">
      <c r="A189" s="3">
        <v>9900011480</v>
      </c>
      <c r="B189" s="212">
        <f>Data!$A189-9900010000</f>
        <v>1480</v>
      </c>
      <c r="C189" s="100" t="str">
        <f>IF(EXACT($B189,LOOKUP($B189,'INPUT '!$D$16:$D$116)),LOOKUP($B189,'INPUT '!$D$16:$D$116,'INPUT '!$E$16:$E$116),"0")</f>
        <v>0</v>
      </c>
      <c r="D189" s="100" t="str">
        <f>IF(EXACT($B189,LOOKUP($B189,'INPUT '!$D$16:$D$116)),LOOKUP($B189,'INPUT '!$D$16:$D$116,'INPUT '!$F$16:$F$116),"0")</f>
        <v>0</v>
      </c>
      <c r="E189" s="1" t="s">
        <v>103</v>
      </c>
      <c r="H189" s="228">
        <v>9900001480</v>
      </c>
      <c r="I189" s="101">
        <v>1</v>
      </c>
      <c r="J189" s="221">
        <f>I189*C189</f>
        <v>0</v>
      </c>
      <c r="K189" s="229"/>
      <c r="L189" s="102"/>
      <c r="M189" s="103">
        <f>L189*C189</f>
        <v>0</v>
      </c>
      <c r="N189" s="229"/>
      <c r="O189" s="102"/>
      <c r="P189" s="103">
        <f>O189*C189</f>
        <v>0</v>
      </c>
      <c r="Q189" s="229"/>
      <c r="R189" s="102"/>
      <c r="S189" s="103">
        <f t="shared" si="25"/>
        <v>0</v>
      </c>
      <c r="T189" s="229"/>
      <c r="U189" s="102"/>
      <c r="V189" s="103">
        <f>U189*C189</f>
        <v>0</v>
      </c>
      <c r="W189" s="229"/>
      <c r="X189" s="101"/>
      <c r="Y189" s="104">
        <f>X189*C189</f>
        <v>0</v>
      </c>
      <c r="Z189" s="1"/>
    </row>
    <row r="190" spans="1:26" x14ac:dyDescent="0.25">
      <c r="A190" s="3">
        <v>9900011481</v>
      </c>
      <c r="B190" s="212">
        <f>Data!$A190-9900010000</f>
        <v>1481</v>
      </c>
      <c r="C190" s="100" t="str">
        <f>IF(EXACT($B190,LOOKUP($B190,'INPUT '!$D$16:$D$116)),LOOKUP($B190,'INPUT '!$D$16:$D$116,'INPUT '!$E$16:$E$116),"0")</f>
        <v>0</v>
      </c>
      <c r="D190" s="100" t="str">
        <f>IF(EXACT($B190,LOOKUP($B190,'INPUT '!$D$16:$D$116)),LOOKUP($B190,'INPUT '!$D$16:$D$116,'INPUT '!$F$16:$F$116),"0")</f>
        <v>0</v>
      </c>
      <c r="E190" s="1" t="s">
        <v>124</v>
      </c>
      <c r="F190" s="2" t="s">
        <v>273</v>
      </c>
      <c r="G190" s="315"/>
      <c r="H190" s="26">
        <v>9900001481</v>
      </c>
      <c r="I190" s="4">
        <v>25</v>
      </c>
      <c r="J190" s="222">
        <f t="shared" si="36"/>
        <v>0</v>
      </c>
      <c r="K190" s="11"/>
      <c r="L190" s="2"/>
      <c r="M190" s="16">
        <f t="shared" si="37"/>
        <v>0</v>
      </c>
      <c r="N190" s="9">
        <v>9900000001</v>
      </c>
      <c r="O190" s="2">
        <v>1</v>
      </c>
      <c r="P190" s="16">
        <f t="shared" si="38"/>
        <v>0</v>
      </c>
      <c r="Q190" s="9">
        <v>9900000021</v>
      </c>
      <c r="R190" s="2">
        <v>4</v>
      </c>
      <c r="S190" s="103">
        <f t="shared" si="25"/>
        <v>0</v>
      </c>
      <c r="T190" s="9">
        <v>9900000071</v>
      </c>
      <c r="U190" s="2">
        <v>1</v>
      </c>
      <c r="V190" s="16">
        <f t="shared" si="39"/>
        <v>0</v>
      </c>
      <c r="W190" s="9"/>
      <c r="X190" s="1"/>
      <c r="Y190" s="27">
        <f t="shared" si="40"/>
        <v>0</v>
      </c>
      <c r="Z190" s="1"/>
    </row>
    <row r="191" spans="1:26" x14ac:dyDescent="0.25">
      <c r="A191" s="3">
        <v>9900011483</v>
      </c>
      <c r="B191" s="212">
        <f>Data!$A191-9900010000</f>
        <v>1483</v>
      </c>
      <c r="C191" s="100" t="str">
        <f>IF(EXACT($B191,LOOKUP($B191,'INPUT '!$D$16:$D$116)),LOOKUP($B191,'INPUT '!$D$16:$D$116,'INPUT '!$E$16:$E$116),"0")</f>
        <v>0</v>
      </c>
      <c r="D191" s="100" t="str">
        <f>IF(EXACT($B191,LOOKUP($B191,'INPUT '!$D$16:$D$116)),LOOKUP($B191,'INPUT '!$D$16:$D$116,'INPUT '!$F$16:$F$116),"0")</f>
        <v>0</v>
      </c>
      <c r="E191" s="1" t="s">
        <v>124</v>
      </c>
      <c r="F191" s="2" t="s">
        <v>273</v>
      </c>
      <c r="G191" s="315"/>
      <c r="H191" s="26">
        <v>9900001483</v>
      </c>
      <c r="I191" s="4">
        <v>10</v>
      </c>
      <c r="J191" s="222">
        <f t="shared" si="36"/>
        <v>0</v>
      </c>
      <c r="K191" s="11"/>
      <c r="L191" s="2"/>
      <c r="M191" s="16">
        <f t="shared" si="37"/>
        <v>0</v>
      </c>
      <c r="N191" s="9">
        <v>9900000001</v>
      </c>
      <c r="O191" s="2">
        <v>1</v>
      </c>
      <c r="P191" s="16">
        <f t="shared" si="38"/>
        <v>0</v>
      </c>
      <c r="Q191" s="9">
        <v>9900000021</v>
      </c>
      <c r="R191" s="2">
        <v>4</v>
      </c>
      <c r="S191" s="103">
        <f t="shared" si="25"/>
        <v>0</v>
      </c>
      <c r="T191" s="9">
        <v>9900000071</v>
      </c>
      <c r="U191" s="2">
        <v>1</v>
      </c>
      <c r="V191" s="16">
        <f t="shared" si="39"/>
        <v>0</v>
      </c>
      <c r="W191" s="9">
        <v>9900001041</v>
      </c>
      <c r="X191" s="1">
        <v>1</v>
      </c>
      <c r="Y191" s="27">
        <f t="shared" si="40"/>
        <v>0</v>
      </c>
      <c r="Z191" s="1"/>
    </row>
    <row r="192" spans="1:26" x14ac:dyDescent="0.25">
      <c r="A192" s="3">
        <v>9900011486</v>
      </c>
      <c r="B192" s="212">
        <f>Data!$A192-9900010000</f>
        <v>1486</v>
      </c>
      <c r="C192" s="100" t="str">
        <f>IF(EXACT($B192,LOOKUP($B192,'INPUT '!$D$16:$D$116)),LOOKUP($B192,'INPUT '!$D$16:$D$116,'INPUT '!$E$16:$E$116),"0")</f>
        <v>0</v>
      </c>
      <c r="D192" s="100" t="str">
        <f>IF(EXACT($B192,LOOKUP($B192,'INPUT '!$D$16:$D$116)),LOOKUP($B192,'INPUT '!$D$16:$D$116,'INPUT '!$F$16:$F$116),"0")</f>
        <v>0</v>
      </c>
      <c r="E192" s="1" t="s">
        <v>124</v>
      </c>
      <c r="F192" s="2" t="s">
        <v>273</v>
      </c>
      <c r="G192" s="315"/>
      <c r="H192" s="26">
        <v>9900001486</v>
      </c>
      <c r="I192" s="101">
        <v>10</v>
      </c>
      <c r="J192" s="221">
        <f>I192*C192</f>
        <v>0</v>
      </c>
      <c r="K192" s="229"/>
      <c r="L192" s="102"/>
      <c r="M192" s="103">
        <f>L192*C192</f>
        <v>0</v>
      </c>
      <c r="N192" s="9">
        <v>9900000001</v>
      </c>
      <c r="O192" s="2">
        <v>1</v>
      </c>
      <c r="P192" s="16">
        <f t="shared" ref="P192" si="43">O192*C192</f>
        <v>0</v>
      </c>
      <c r="Q192" s="9">
        <v>9900000021</v>
      </c>
      <c r="R192" s="2">
        <v>2</v>
      </c>
      <c r="S192" s="103">
        <f t="shared" ref="S192" si="44">R192*C192</f>
        <v>0</v>
      </c>
      <c r="T192" s="9">
        <v>9900000071</v>
      </c>
      <c r="U192" s="2">
        <v>1</v>
      </c>
      <c r="V192" s="103">
        <f>U192*C192</f>
        <v>0</v>
      </c>
      <c r="W192" s="229"/>
      <c r="X192" s="101"/>
      <c r="Y192" s="104">
        <f>X192*C192</f>
        <v>0</v>
      </c>
      <c r="Z192" s="1"/>
    </row>
    <row r="193" spans="1:26" x14ac:dyDescent="0.25">
      <c r="A193" s="3">
        <v>9900011487</v>
      </c>
      <c r="B193" s="21">
        <v>1487</v>
      </c>
      <c r="C193" s="100" t="str">
        <f>IF(EXACT($B193,LOOKUP($B193,'INPUT '!$D$16:$D$116)),LOOKUP($B193,'INPUT '!$D$16:$D$116,'INPUT '!$E$16:$E$116),"0")</f>
        <v>0</v>
      </c>
      <c r="D193" s="100" t="str">
        <f>IF(EXACT($B193,LOOKUP($B193,'INPUT '!$D$16:$D$116)),LOOKUP($B193,'INPUT '!$D$16:$D$116,'INPUT '!$F$16:$F$116),"0")</f>
        <v>0</v>
      </c>
      <c r="E193" s="1" t="s">
        <v>164</v>
      </c>
      <c r="G193" s="315"/>
      <c r="H193" s="26">
        <v>9900001487</v>
      </c>
      <c r="I193" s="101">
        <v>1</v>
      </c>
      <c r="J193" s="221">
        <f t="shared" ref="J193:J198" si="45">I193*C193</f>
        <v>0</v>
      </c>
      <c r="K193" s="229">
        <v>9900001879</v>
      </c>
      <c r="L193" s="102">
        <v>1</v>
      </c>
      <c r="M193" s="103">
        <f t="shared" ref="M193:M198" si="46">L193*C193</f>
        <v>0</v>
      </c>
      <c r="N193" s="229"/>
      <c r="O193" s="102"/>
      <c r="P193" s="103">
        <f>O193*C193</f>
        <v>0</v>
      </c>
      <c r="Q193" s="229"/>
      <c r="R193" s="102"/>
      <c r="S193" s="103">
        <f t="shared" si="25"/>
        <v>0</v>
      </c>
      <c r="T193" s="229"/>
      <c r="U193" s="102"/>
      <c r="V193" s="103">
        <f>U193*C193</f>
        <v>0</v>
      </c>
      <c r="W193" s="229"/>
      <c r="X193" s="101"/>
      <c r="Y193" s="104">
        <f t="shared" ref="Y193:Y198" si="47">X193*C193</f>
        <v>0</v>
      </c>
      <c r="Z193" s="1"/>
    </row>
    <row r="194" spans="1:26" x14ac:dyDescent="0.25">
      <c r="A194" s="3">
        <v>9900011489</v>
      </c>
      <c r="B194" s="212">
        <f>Data!$A194-9900010000</f>
        <v>1489</v>
      </c>
      <c r="C194" s="100" t="str">
        <f>IF(EXACT($B194,LOOKUP($B194,'INPUT '!$D$16:$D$116)),LOOKUP($B194,'INPUT '!$D$16:$D$116,'INPUT '!$E$16:$E$116),"0")</f>
        <v>0</v>
      </c>
      <c r="D194" s="100" t="str">
        <f>IF(EXACT($B194,LOOKUP($B194,'INPUT '!$D$16:$D$116)),LOOKUP($B194,'INPUT '!$D$16:$D$116,'INPUT '!$F$16:$F$116),"0")</f>
        <v>0</v>
      </c>
      <c r="E194" s="1" t="s">
        <v>121</v>
      </c>
      <c r="G194" s="315"/>
      <c r="H194" s="26">
        <v>9900001489</v>
      </c>
      <c r="I194" s="101">
        <v>1</v>
      </c>
      <c r="J194" s="221">
        <f t="shared" si="45"/>
        <v>0</v>
      </c>
      <c r="K194" s="229"/>
      <c r="L194" s="102"/>
      <c r="M194" s="103">
        <f t="shared" si="46"/>
        <v>0</v>
      </c>
      <c r="N194" s="229"/>
      <c r="O194" s="102"/>
      <c r="P194" s="103">
        <f>O194*C194</f>
        <v>0</v>
      </c>
      <c r="Q194" s="229"/>
      <c r="R194" s="102"/>
      <c r="S194" s="103">
        <f t="shared" si="25"/>
        <v>0</v>
      </c>
      <c r="T194" s="229"/>
      <c r="U194" s="102"/>
      <c r="V194" s="103">
        <f>U194*C194</f>
        <v>0</v>
      </c>
      <c r="W194" s="229"/>
      <c r="X194" s="101"/>
      <c r="Y194" s="104">
        <f t="shared" si="47"/>
        <v>0</v>
      </c>
      <c r="Z194" s="1"/>
    </row>
    <row r="195" spans="1:26" x14ac:dyDescent="0.25">
      <c r="A195" s="3">
        <v>9900011490</v>
      </c>
      <c r="B195" s="212">
        <f>Data!$A195-9900010000</f>
        <v>1490</v>
      </c>
      <c r="C195" s="100" t="str">
        <f>IF(EXACT($B195,LOOKUP($B195,'INPUT '!$D$16:$D$116)),LOOKUP($B195,'INPUT '!$D$16:$D$116,'INPUT '!$E$16:$E$116),"0")</f>
        <v>0</v>
      </c>
      <c r="D195" s="100" t="str">
        <f>IF(EXACT($B195,LOOKUP($B195,'INPUT '!$D$16:$D$116)),LOOKUP($B195,'INPUT '!$D$16:$D$116,'INPUT '!$F$16:$F$116),"0")</f>
        <v>0</v>
      </c>
      <c r="E195" s="1" t="s">
        <v>121</v>
      </c>
      <c r="G195" s="315"/>
      <c r="H195" s="26">
        <v>9900001490</v>
      </c>
      <c r="I195" s="101">
        <v>1</v>
      </c>
      <c r="J195" s="221">
        <f t="shared" si="45"/>
        <v>0</v>
      </c>
      <c r="K195" s="229"/>
      <c r="L195" s="102"/>
      <c r="M195" s="103">
        <f t="shared" si="46"/>
        <v>0</v>
      </c>
      <c r="N195" s="229"/>
      <c r="O195" s="102"/>
      <c r="P195" s="103">
        <f>O195*C195</f>
        <v>0</v>
      </c>
      <c r="Q195" s="229"/>
      <c r="R195" s="102"/>
      <c r="S195" s="103">
        <f t="shared" si="25"/>
        <v>0</v>
      </c>
      <c r="T195" s="229"/>
      <c r="U195" s="102"/>
      <c r="V195" s="103">
        <f>U195*C195</f>
        <v>0</v>
      </c>
      <c r="W195" s="229"/>
      <c r="X195" s="101"/>
      <c r="Y195" s="104">
        <f t="shared" si="47"/>
        <v>0</v>
      </c>
      <c r="Z195" s="1"/>
    </row>
    <row r="196" spans="1:26" x14ac:dyDescent="0.25">
      <c r="A196" s="3">
        <v>9900011495</v>
      </c>
      <c r="B196" s="212">
        <f>Data!$A196-9900010000</f>
        <v>1495</v>
      </c>
      <c r="C196" s="100" t="str">
        <f>IF(EXACT($B196,LOOKUP($B196,'INPUT '!$D$16:$D$116)),LOOKUP($B196,'INPUT '!$D$16:$D$116,'INPUT '!$E$16:$E$116),"0")</f>
        <v>0</v>
      </c>
      <c r="D196" s="258" t="str">
        <f>IF(EXACT($B196,LOOKUP($B196,'INPUT '!$D$16:$D$116)),LOOKUP($B196,'INPUT '!$D$16:$D$116,'INPUT '!$F$16:$F$116),"0")</f>
        <v>0</v>
      </c>
      <c r="E196" s="1" t="s">
        <v>124</v>
      </c>
      <c r="G196" s="315"/>
      <c r="H196" s="26">
        <v>9900001495</v>
      </c>
      <c r="I196" s="101">
        <v>5</v>
      </c>
      <c r="J196" s="221">
        <f t="shared" si="45"/>
        <v>0</v>
      </c>
      <c r="K196" s="229"/>
      <c r="L196" s="102"/>
      <c r="M196" s="103">
        <f t="shared" si="46"/>
        <v>0</v>
      </c>
      <c r="N196" s="9">
        <v>9900000001</v>
      </c>
      <c r="O196" s="2">
        <v>1</v>
      </c>
      <c r="P196" s="16">
        <f t="shared" ref="P196" si="48">O196*C196</f>
        <v>0</v>
      </c>
      <c r="Q196" s="9">
        <v>9900000021</v>
      </c>
      <c r="R196" s="2">
        <v>2</v>
      </c>
      <c r="S196" s="103">
        <f t="shared" si="25"/>
        <v>0</v>
      </c>
      <c r="T196" s="9">
        <v>9900000071</v>
      </c>
      <c r="U196" s="2">
        <v>1</v>
      </c>
      <c r="V196" s="16">
        <f t="shared" ref="V196" si="49">U196*C196</f>
        <v>0</v>
      </c>
      <c r="W196" s="9"/>
      <c r="X196" s="1"/>
      <c r="Y196" s="104">
        <f t="shared" si="47"/>
        <v>0</v>
      </c>
      <c r="Z196" s="1"/>
    </row>
    <row r="197" spans="1:26" x14ac:dyDescent="0.25">
      <c r="A197" s="3">
        <v>9900011498</v>
      </c>
      <c r="B197" s="212">
        <f>Data!$A197-9900010000</f>
        <v>1498</v>
      </c>
      <c r="C197" s="100" t="str">
        <f>IF(EXACT($B197,LOOKUP($B197,'INPUT '!$D$16:$D$116)),LOOKUP($B197,'INPUT '!$D$16:$D$116,'INPUT '!$E$16:$E$116),"0")</f>
        <v>0</v>
      </c>
      <c r="D197" s="100" t="str">
        <f>IF(EXACT($B197,LOOKUP($B197,'INPUT '!$D$16:$D$116)),LOOKUP($B197,'INPUT '!$D$16:$D$116,'INPUT '!$F$16:$F$116),"0")</f>
        <v>0</v>
      </c>
      <c r="E197" s="1" t="s">
        <v>124</v>
      </c>
      <c r="G197" s="315"/>
      <c r="H197" s="26">
        <v>9900001498</v>
      </c>
      <c r="I197" s="101">
        <v>32</v>
      </c>
      <c r="J197" s="221">
        <f t="shared" si="45"/>
        <v>0</v>
      </c>
      <c r="K197" s="229"/>
      <c r="L197" s="102"/>
      <c r="M197" s="103">
        <f t="shared" si="46"/>
        <v>0</v>
      </c>
      <c r="N197" s="229">
        <v>9900000005</v>
      </c>
      <c r="O197" s="102">
        <v>1</v>
      </c>
      <c r="P197" s="103">
        <f>O197*C197</f>
        <v>0</v>
      </c>
      <c r="Q197" s="229">
        <v>9900000025</v>
      </c>
      <c r="R197" s="102">
        <v>5</v>
      </c>
      <c r="S197" s="103">
        <f t="shared" si="25"/>
        <v>0</v>
      </c>
      <c r="T197" s="9">
        <v>9900000075</v>
      </c>
      <c r="U197" s="2">
        <v>1</v>
      </c>
      <c r="V197" s="103">
        <f>U197*C197</f>
        <v>0</v>
      </c>
      <c r="W197" s="229"/>
      <c r="X197" s="101"/>
      <c r="Y197" s="104">
        <f t="shared" si="47"/>
        <v>0</v>
      </c>
      <c r="Z197" s="1"/>
    </row>
    <row r="198" spans="1:26" x14ac:dyDescent="0.25">
      <c r="A198" s="3">
        <v>9900011499</v>
      </c>
      <c r="B198" s="212">
        <f>Data!$A198-9900010000</f>
        <v>1499</v>
      </c>
      <c r="C198" s="100" t="str">
        <f>IF(EXACT($B198,LOOKUP($B198,'INPUT '!$D$16:$D$116)),LOOKUP($B198,'INPUT '!$D$16:$D$116,'INPUT '!$E$16:$E$116),"0")</f>
        <v>0</v>
      </c>
      <c r="D198" s="100" t="str">
        <f>IF(EXACT($B198,LOOKUP($B198,'INPUT '!$D$16:$D$116)),LOOKUP($B198,'INPUT '!$D$16:$D$116,'INPUT '!$F$16:$F$116),"0")</f>
        <v>0</v>
      </c>
      <c r="E198" s="1" t="s">
        <v>124</v>
      </c>
      <c r="G198" s="315"/>
      <c r="H198" s="26">
        <v>9900001499</v>
      </c>
      <c r="I198" s="101">
        <v>24</v>
      </c>
      <c r="J198" s="221">
        <f t="shared" si="45"/>
        <v>0</v>
      </c>
      <c r="K198" s="229"/>
      <c r="L198" s="102"/>
      <c r="M198" s="103">
        <f t="shared" si="46"/>
        <v>0</v>
      </c>
      <c r="N198" s="9">
        <v>9900000005</v>
      </c>
      <c r="O198" s="102">
        <v>1</v>
      </c>
      <c r="P198" s="103">
        <f>O198*C198</f>
        <v>0</v>
      </c>
      <c r="Q198" s="9">
        <v>9900000419</v>
      </c>
      <c r="R198" s="102">
        <v>1</v>
      </c>
      <c r="S198" s="103">
        <f t="shared" si="25"/>
        <v>0</v>
      </c>
      <c r="T198" s="9">
        <v>9900000236</v>
      </c>
      <c r="U198" s="102">
        <v>1</v>
      </c>
      <c r="V198" s="103">
        <f>U198*C198</f>
        <v>0</v>
      </c>
      <c r="W198" s="229"/>
      <c r="X198" s="101"/>
      <c r="Y198" s="104">
        <f t="shared" si="47"/>
        <v>0</v>
      </c>
      <c r="Z198" s="1"/>
    </row>
    <row r="199" spans="1:26" x14ac:dyDescent="0.25">
      <c r="A199" s="3">
        <v>9900011500</v>
      </c>
      <c r="B199" s="212">
        <f>Data!$A199-9900010000</f>
        <v>1500</v>
      </c>
      <c r="C199" s="100" t="str">
        <f>IF(EXACT($B199,LOOKUP($B199,'INPUT '!$D$16:$D$116)),LOOKUP($B199,'INPUT '!$D$16:$D$116,'INPUT '!$E$16:$E$116),"0")</f>
        <v>0</v>
      </c>
      <c r="D199" s="100" t="str">
        <f>IF(EXACT($B199,LOOKUP($B199,'INPUT '!$D$16:$D$116)),LOOKUP($B199,'INPUT '!$D$16:$D$116,'INPUT '!$F$16:$F$116),"0")</f>
        <v>0</v>
      </c>
      <c r="E199" s="1" t="s">
        <v>165</v>
      </c>
      <c r="F199" s="2" t="s">
        <v>273</v>
      </c>
      <c r="G199" s="315"/>
      <c r="H199" s="26">
        <v>9900001500</v>
      </c>
      <c r="I199" s="4">
        <v>10</v>
      </c>
      <c r="J199" s="222">
        <f t="shared" si="36"/>
        <v>0</v>
      </c>
      <c r="K199" s="11"/>
      <c r="L199" s="2"/>
      <c r="M199" s="16">
        <f t="shared" si="37"/>
        <v>0</v>
      </c>
      <c r="N199" s="9">
        <v>9900000001</v>
      </c>
      <c r="O199" s="2">
        <v>1</v>
      </c>
      <c r="P199" s="16">
        <f t="shared" si="38"/>
        <v>0</v>
      </c>
      <c r="Q199" s="9">
        <v>9900000021</v>
      </c>
      <c r="R199" s="2">
        <v>1</v>
      </c>
      <c r="S199" s="103">
        <f t="shared" si="25"/>
        <v>0</v>
      </c>
      <c r="T199" s="9">
        <v>9900000071</v>
      </c>
      <c r="U199" s="2">
        <v>1</v>
      </c>
      <c r="V199" s="16">
        <f t="shared" si="39"/>
        <v>0</v>
      </c>
      <c r="W199" s="9">
        <v>9900001021</v>
      </c>
      <c r="X199" s="1">
        <v>1</v>
      </c>
      <c r="Y199" s="27">
        <f t="shared" si="40"/>
        <v>0</v>
      </c>
      <c r="Z199" s="1"/>
    </row>
    <row r="200" spans="1:26" x14ac:dyDescent="0.25">
      <c r="A200" s="3">
        <v>9900011501</v>
      </c>
      <c r="B200" s="212">
        <f>Data!$A200-9900010000</f>
        <v>1501</v>
      </c>
      <c r="C200" s="100" t="str">
        <f>IF(EXACT($B200,LOOKUP($B200,'INPUT '!$D$16:$D$116)),LOOKUP($B200,'INPUT '!$D$16:$D$116,'INPUT '!$E$16:$E$116),"0")</f>
        <v>0</v>
      </c>
      <c r="D200" s="100" t="str">
        <f>IF(EXACT($B200,LOOKUP($B200,'INPUT '!$D$16:$D$116)),LOOKUP($B200,'INPUT '!$D$16:$D$116,'INPUT '!$F$16:$F$116),"0")</f>
        <v>0</v>
      </c>
      <c r="E200" s="1" t="s">
        <v>124</v>
      </c>
      <c r="F200" s="2" t="s">
        <v>273</v>
      </c>
      <c r="G200" s="315"/>
      <c r="H200" s="26">
        <v>9900001501</v>
      </c>
      <c r="I200" s="4">
        <v>10</v>
      </c>
      <c r="J200" s="222">
        <f t="shared" si="36"/>
        <v>0</v>
      </c>
      <c r="K200" s="11"/>
      <c r="L200" s="2"/>
      <c r="M200" s="16">
        <f t="shared" si="37"/>
        <v>0</v>
      </c>
      <c r="N200" s="9">
        <v>9900000001</v>
      </c>
      <c r="O200" s="2">
        <v>1</v>
      </c>
      <c r="P200" s="16">
        <f t="shared" si="38"/>
        <v>0</v>
      </c>
      <c r="Q200" s="9">
        <v>9900000021</v>
      </c>
      <c r="R200" s="2">
        <v>1</v>
      </c>
      <c r="S200" s="103">
        <f t="shared" si="25"/>
        <v>0</v>
      </c>
      <c r="T200" s="9">
        <v>9900000071</v>
      </c>
      <c r="U200" s="2">
        <v>1</v>
      </c>
      <c r="V200" s="16">
        <f t="shared" si="39"/>
        <v>0</v>
      </c>
      <c r="W200" s="9">
        <v>9900001021</v>
      </c>
      <c r="X200" s="1">
        <v>1</v>
      </c>
      <c r="Y200" s="27">
        <f t="shared" si="40"/>
        <v>0</v>
      </c>
      <c r="Z200" s="1"/>
    </row>
    <row r="201" spans="1:26" x14ac:dyDescent="0.25">
      <c r="A201" s="3">
        <v>9900011502</v>
      </c>
      <c r="B201" s="212">
        <f>Data!$A201-9900010000</f>
        <v>1502</v>
      </c>
      <c r="C201" s="100" t="str">
        <f>IF(EXACT($B201,LOOKUP($B201,'INPUT '!$D$16:$D$116)),LOOKUP($B201,'INPUT '!$D$16:$D$116,'INPUT '!$E$16:$E$116),"0")</f>
        <v>0</v>
      </c>
      <c r="D201" s="100" t="str">
        <f>IF(EXACT($B201,LOOKUP($B201,'INPUT '!$D$16:$D$116)),LOOKUP($B201,'INPUT '!$D$16:$D$116,'INPUT '!$F$16:$F$116),"0")</f>
        <v>0</v>
      </c>
      <c r="E201" s="1" t="s">
        <v>124</v>
      </c>
      <c r="G201" s="315"/>
      <c r="H201" s="26">
        <v>9900001502</v>
      </c>
      <c r="I201" s="101">
        <v>56</v>
      </c>
      <c r="J201" s="221">
        <f t="shared" ref="J201:J208" si="50">I201*C201</f>
        <v>0</v>
      </c>
      <c r="K201" s="229"/>
      <c r="L201" s="102"/>
      <c r="M201" s="103">
        <f t="shared" ref="M201:M208" si="51">L201*C201</f>
        <v>0</v>
      </c>
      <c r="N201" s="229">
        <v>9900000005</v>
      </c>
      <c r="O201" s="102">
        <v>1</v>
      </c>
      <c r="P201" s="103">
        <f>O201*C201</f>
        <v>0</v>
      </c>
      <c r="Q201" s="229">
        <v>9900000419</v>
      </c>
      <c r="R201" s="102">
        <v>1</v>
      </c>
      <c r="S201" s="103">
        <f t="shared" si="25"/>
        <v>0</v>
      </c>
      <c r="T201" s="229">
        <v>9900000236</v>
      </c>
      <c r="U201" s="102">
        <v>1</v>
      </c>
      <c r="V201" s="103">
        <f>U201*C201</f>
        <v>0</v>
      </c>
      <c r="W201" s="229"/>
      <c r="X201" s="101"/>
      <c r="Y201" s="104">
        <f t="shared" ref="Y201:Y208" si="52">X201*C201</f>
        <v>0</v>
      </c>
      <c r="Z201" s="1"/>
    </row>
    <row r="202" spans="1:26" x14ac:dyDescent="0.25">
      <c r="A202" s="3">
        <v>9900011505</v>
      </c>
      <c r="B202" s="212">
        <f>Data!$A202-9900010000</f>
        <v>1505</v>
      </c>
      <c r="C202" s="100" t="str">
        <f>IF(EXACT($B202,LOOKUP($B202,'INPUT '!$D$16:$D$116)),LOOKUP($B202,'INPUT '!$D$16:$D$116,'INPUT '!$E$16:$E$116),"0")</f>
        <v>0</v>
      </c>
      <c r="D202" s="100" t="str">
        <f>IF(EXACT($B202,LOOKUP($B202,'INPUT '!$D$16:$D$116)),LOOKUP($B202,'INPUT '!$D$16:$D$116,'INPUT '!$F$16:$F$116),"0")</f>
        <v>0</v>
      </c>
      <c r="E202" s="1" t="s">
        <v>124</v>
      </c>
      <c r="F202" s="2" t="s">
        <v>273</v>
      </c>
      <c r="G202" s="315"/>
      <c r="H202" s="26">
        <v>9900001505</v>
      </c>
      <c r="I202" s="101">
        <v>8</v>
      </c>
      <c r="J202" s="221">
        <f t="shared" si="50"/>
        <v>0</v>
      </c>
      <c r="K202" s="229"/>
      <c r="L202" s="102"/>
      <c r="M202" s="103">
        <f t="shared" si="51"/>
        <v>0</v>
      </c>
      <c r="N202" s="9">
        <v>9900000001</v>
      </c>
      <c r="O202" s="2">
        <v>1</v>
      </c>
      <c r="P202" s="16">
        <f t="shared" ref="P202" si="53">O202*C202</f>
        <v>0</v>
      </c>
      <c r="Q202" s="9">
        <v>9900000021</v>
      </c>
      <c r="R202" s="2">
        <v>1</v>
      </c>
      <c r="S202" s="103">
        <f t="shared" ref="S202" si="54">R202*C202</f>
        <v>0</v>
      </c>
      <c r="T202" s="9">
        <v>9900000071</v>
      </c>
      <c r="U202" s="2">
        <v>1</v>
      </c>
      <c r="V202" s="16">
        <f t="shared" ref="V202" si="55">U202*C202</f>
        <v>0</v>
      </c>
      <c r="W202" s="229"/>
      <c r="X202" s="101"/>
      <c r="Y202" s="104">
        <f t="shared" si="52"/>
        <v>0</v>
      </c>
      <c r="Z202" s="1"/>
    </row>
    <row r="203" spans="1:26" x14ac:dyDescent="0.25">
      <c r="A203" s="3">
        <v>9900011506</v>
      </c>
      <c r="B203" s="212">
        <f>Data!$A203-9900010000</f>
        <v>1506</v>
      </c>
      <c r="C203" s="100" t="str">
        <f>IF(EXACT($B203,LOOKUP($B203,'INPUT '!$D$16:$D$116)),LOOKUP($B203,'INPUT '!$D$16:$D$116,'INPUT '!$E$16:$E$116),"0")</f>
        <v>0</v>
      </c>
      <c r="D203" s="100" t="str">
        <f>IF(EXACT($B203,LOOKUP($B203,'INPUT '!$D$16:$D$116)),LOOKUP($B203,'INPUT '!$D$16:$D$116,'INPUT '!$F$16:$F$116),"0")</f>
        <v>0</v>
      </c>
      <c r="E203" s="1" t="s">
        <v>124</v>
      </c>
      <c r="F203" s="2" t="s">
        <v>273</v>
      </c>
      <c r="G203" s="315"/>
      <c r="H203" s="26">
        <v>9900001506</v>
      </c>
      <c r="I203" s="101">
        <v>8</v>
      </c>
      <c r="J203" s="221">
        <f t="shared" si="50"/>
        <v>0</v>
      </c>
      <c r="K203" s="229"/>
      <c r="L203" s="102"/>
      <c r="M203" s="103">
        <f t="shared" si="51"/>
        <v>0</v>
      </c>
      <c r="N203" s="9">
        <v>9900000001</v>
      </c>
      <c r="O203" s="2">
        <v>1</v>
      </c>
      <c r="P203" s="16">
        <f t="shared" ref="P203" si="56">O203*C203</f>
        <v>0</v>
      </c>
      <c r="Q203" s="9">
        <v>9900000021</v>
      </c>
      <c r="R203" s="2">
        <v>1</v>
      </c>
      <c r="S203" s="103">
        <f t="shared" ref="S203" si="57">R203*C203</f>
        <v>0</v>
      </c>
      <c r="T203" s="9">
        <v>9900000071</v>
      </c>
      <c r="U203" s="2">
        <v>1</v>
      </c>
      <c r="V203" s="16">
        <f t="shared" ref="V203" si="58">U203*C203</f>
        <v>0</v>
      </c>
      <c r="W203" s="229"/>
      <c r="X203" s="101"/>
      <c r="Y203" s="104">
        <f t="shared" si="52"/>
        <v>0</v>
      </c>
      <c r="Z203" s="1"/>
    </row>
    <row r="204" spans="1:26" x14ac:dyDescent="0.25">
      <c r="A204" s="3">
        <v>9900011508</v>
      </c>
      <c r="B204" s="212">
        <f>Data!$A204-9900010000</f>
        <v>1508</v>
      </c>
      <c r="C204" s="100" t="str">
        <f>IF(EXACT($B204,LOOKUP($B204,'INPUT '!$D$16:$D$116)),LOOKUP($B204,'INPUT '!$D$16:$D$116,'INPUT '!$E$16:$E$116),"0")</f>
        <v>0</v>
      </c>
      <c r="D204" s="100" t="str">
        <f>IF(EXACT($B204,LOOKUP($B204,'INPUT '!$D$16:$D$116)),LOOKUP($B204,'INPUT '!$D$16:$D$116,'INPUT '!$F$16:$F$116),"0")</f>
        <v>0</v>
      </c>
      <c r="E204" s="1" t="s">
        <v>124</v>
      </c>
      <c r="F204" s="2" t="s">
        <v>273</v>
      </c>
      <c r="G204" s="315"/>
      <c r="H204" s="26">
        <v>9900001508</v>
      </c>
      <c r="I204" s="101">
        <v>8</v>
      </c>
      <c r="J204" s="221">
        <f t="shared" si="50"/>
        <v>0</v>
      </c>
      <c r="K204" s="229"/>
      <c r="L204" s="102"/>
      <c r="M204" s="103">
        <f t="shared" si="51"/>
        <v>0</v>
      </c>
      <c r="N204" s="9">
        <v>9900000001</v>
      </c>
      <c r="O204" s="2">
        <v>1</v>
      </c>
      <c r="P204" s="16">
        <f t="shared" ref="P204" si="59">O204*C204</f>
        <v>0</v>
      </c>
      <c r="Q204" s="9">
        <v>9900000021</v>
      </c>
      <c r="R204" s="2">
        <v>1</v>
      </c>
      <c r="S204" s="103">
        <f t="shared" ref="S204" si="60">R204*C204</f>
        <v>0</v>
      </c>
      <c r="T204" s="9">
        <v>9900000071</v>
      </c>
      <c r="U204" s="2">
        <v>1</v>
      </c>
      <c r="V204" s="16">
        <f t="shared" ref="V204" si="61">U204*C204</f>
        <v>0</v>
      </c>
      <c r="W204" s="229"/>
      <c r="X204" s="101"/>
      <c r="Y204" s="104">
        <f t="shared" si="52"/>
        <v>0</v>
      </c>
      <c r="Z204" s="1"/>
    </row>
    <row r="205" spans="1:26" x14ac:dyDescent="0.25">
      <c r="A205" s="3">
        <v>9900011509</v>
      </c>
      <c r="B205" s="212">
        <f>Data!$A205-9900010000</f>
        <v>1509</v>
      </c>
      <c r="C205" s="100" t="str">
        <f>IF(EXACT($B205,LOOKUP($B205,'INPUT '!$D$16:$D$116)),LOOKUP($B205,'INPUT '!$D$16:$D$116,'INPUT '!$E$16:$E$116),"0")</f>
        <v>0</v>
      </c>
      <c r="D205" s="100" t="str">
        <f>IF(EXACT($B205,LOOKUP($B205,'INPUT '!$D$16:$D$116)),LOOKUP($B205,'INPUT '!$D$16:$D$116,'INPUT '!$F$16:$F$116),"0")</f>
        <v>0</v>
      </c>
      <c r="E205" s="1" t="s">
        <v>124</v>
      </c>
      <c r="F205" s="2" t="s">
        <v>273</v>
      </c>
      <c r="G205" s="315"/>
      <c r="H205" s="26">
        <v>9900001509</v>
      </c>
      <c r="I205" s="101">
        <v>8</v>
      </c>
      <c r="J205" s="221">
        <f t="shared" si="50"/>
        <v>0</v>
      </c>
      <c r="K205" s="229"/>
      <c r="L205" s="102"/>
      <c r="M205" s="103">
        <f t="shared" si="51"/>
        <v>0</v>
      </c>
      <c r="N205" s="9">
        <v>9900000001</v>
      </c>
      <c r="O205" s="2">
        <v>1</v>
      </c>
      <c r="P205" s="16">
        <f t="shared" ref="P205" si="62">O205*C205</f>
        <v>0</v>
      </c>
      <c r="Q205" s="9">
        <v>9900000021</v>
      </c>
      <c r="R205" s="2">
        <v>2</v>
      </c>
      <c r="S205" s="103">
        <f t="shared" ref="S205" si="63">R205*C205</f>
        <v>0</v>
      </c>
      <c r="T205" s="9">
        <v>9900000071</v>
      </c>
      <c r="U205" s="2">
        <v>1</v>
      </c>
      <c r="V205" s="16">
        <f t="shared" ref="V205" si="64">U205*C205</f>
        <v>0</v>
      </c>
      <c r="W205" s="229"/>
      <c r="X205" s="101"/>
      <c r="Y205" s="104">
        <f t="shared" si="52"/>
        <v>0</v>
      </c>
      <c r="Z205" s="1"/>
    </row>
    <row r="206" spans="1:26" x14ac:dyDescent="0.25">
      <c r="A206" s="3">
        <v>9900011511</v>
      </c>
      <c r="B206" s="212">
        <f>Data!$A206-9900010000</f>
        <v>1511</v>
      </c>
      <c r="C206" s="100" t="str">
        <f>IF(EXACT($B206,LOOKUP($B206,'INPUT '!$D$16:$D$116)),LOOKUP($B206,'INPUT '!$D$16:$D$116,'INPUT '!$E$16:$E$116),"0")</f>
        <v>0</v>
      </c>
      <c r="D206" s="100" t="str">
        <f>IF(EXACT($B206,LOOKUP($B206,'INPUT '!$D$16:$D$116)),LOOKUP($B206,'INPUT '!$D$16:$D$116,'INPUT '!$F$16:$F$116),"0")</f>
        <v>0</v>
      </c>
      <c r="E206" s="1" t="s">
        <v>124</v>
      </c>
      <c r="F206" s="2" t="s">
        <v>273</v>
      </c>
      <c r="G206" s="315"/>
      <c r="H206" s="26">
        <v>9900001511</v>
      </c>
      <c r="I206" s="101">
        <v>6</v>
      </c>
      <c r="J206" s="221">
        <f t="shared" si="50"/>
        <v>0</v>
      </c>
      <c r="K206" s="229"/>
      <c r="L206" s="102"/>
      <c r="M206" s="103">
        <f t="shared" si="51"/>
        <v>0</v>
      </c>
      <c r="N206" s="9">
        <v>9900000001</v>
      </c>
      <c r="O206" s="2">
        <v>1</v>
      </c>
      <c r="P206" s="16">
        <f t="shared" ref="P206" si="65">O206*C206</f>
        <v>0</v>
      </c>
      <c r="Q206" s="9">
        <v>9900000021</v>
      </c>
      <c r="R206" s="2">
        <v>2</v>
      </c>
      <c r="S206" s="103">
        <f t="shared" ref="S206" si="66">R206*C206</f>
        <v>0</v>
      </c>
      <c r="T206" s="9">
        <v>9900000071</v>
      </c>
      <c r="U206" s="2">
        <v>1</v>
      </c>
      <c r="V206" s="16">
        <f t="shared" ref="V206" si="67">U206*C206</f>
        <v>0</v>
      </c>
      <c r="W206" s="229"/>
      <c r="X206" s="101"/>
      <c r="Y206" s="104">
        <f t="shared" si="52"/>
        <v>0</v>
      </c>
      <c r="Z206" s="1"/>
    </row>
    <row r="207" spans="1:26" x14ac:dyDescent="0.25">
      <c r="A207" s="3">
        <v>9900011512</v>
      </c>
      <c r="B207" s="212">
        <f>Data!$A207-9900010000</f>
        <v>1512</v>
      </c>
      <c r="C207" s="100" t="str">
        <f>IF(EXACT($B207,LOOKUP($B207,'INPUT '!$D$16:$D$116)),LOOKUP($B207,'INPUT '!$D$16:$D$116,'INPUT '!$E$16:$E$116),"0")</f>
        <v>0</v>
      </c>
      <c r="D207" s="100" t="str">
        <f>IF(EXACT($B207,LOOKUP($B207,'INPUT '!$D$16:$D$116)),LOOKUP($B207,'INPUT '!$D$16:$D$116,'INPUT '!$F$16:$F$116),"0")</f>
        <v>0</v>
      </c>
      <c r="E207" s="1" t="s">
        <v>124</v>
      </c>
      <c r="F207" s="2" t="s">
        <v>273</v>
      </c>
      <c r="G207" s="315"/>
      <c r="H207" s="26">
        <v>9900001512</v>
      </c>
      <c r="I207" s="101">
        <v>8</v>
      </c>
      <c r="J207" s="221">
        <f t="shared" si="50"/>
        <v>0</v>
      </c>
      <c r="K207" s="229"/>
      <c r="L207" s="102"/>
      <c r="M207" s="103">
        <f t="shared" si="51"/>
        <v>0</v>
      </c>
      <c r="N207" s="9">
        <v>9900000001</v>
      </c>
      <c r="O207" s="2">
        <v>1</v>
      </c>
      <c r="P207" s="16">
        <f t="shared" ref="P207" si="68">O207*C207</f>
        <v>0</v>
      </c>
      <c r="Q207" s="9">
        <v>9900000021</v>
      </c>
      <c r="R207" s="2">
        <v>1</v>
      </c>
      <c r="S207" s="103">
        <f t="shared" ref="S207" si="69">R207*C207</f>
        <v>0</v>
      </c>
      <c r="T207" s="9">
        <v>9900000071</v>
      </c>
      <c r="U207" s="2">
        <v>1</v>
      </c>
      <c r="V207" s="16">
        <f t="shared" ref="V207" si="70">U207*C207</f>
        <v>0</v>
      </c>
      <c r="W207" s="229"/>
      <c r="X207" s="101"/>
      <c r="Y207" s="104">
        <f t="shared" si="52"/>
        <v>0</v>
      </c>
      <c r="Z207" s="1"/>
    </row>
    <row r="208" spans="1:26" x14ac:dyDescent="0.25">
      <c r="A208" s="3">
        <v>9900011520</v>
      </c>
      <c r="B208" s="212">
        <f>Data!$A208-9900010000</f>
        <v>1520</v>
      </c>
      <c r="C208" s="100" t="str">
        <f>IF(EXACT($B208,LOOKUP($B208,'INPUT '!$D$16:$D$116)),LOOKUP($B208,'INPUT '!$D$16:$D$116,'INPUT '!$E$16:$E$116),"0")</f>
        <v>0</v>
      </c>
      <c r="D208" s="100" t="str">
        <f>IF(EXACT($B208,LOOKUP($B208,'INPUT '!$D$16:$D$116)),LOOKUP($B208,'INPUT '!$D$16:$D$116,'INPUT '!$F$16:$F$116),"0")</f>
        <v>0</v>
      </c>
      <c r="E208" s="1" t="s">
        <v>165</v>
      </c>
      <c r="G208" s="315"/>
      <c r="H208" s="26">
        <v>9900001520</v>
      </c>
      <c r="I208" s="101">
        <v>100</v>
      </c>
      <c r="J208" s="221">
        <f t="shared" si="50"/>
        <v>0</v>
      </c>
      <c r="K208" s="229"/>
      <c r="L208" s="102"/>
      <c r="M208" s="103">
        <f t="shared" si="51"/>
        <v>0</v>
      </c>
      <c r="N208" s="9">
        <v>9900000001</v>
      </c>
      <c r="O208" s="2">
        <v>1</v>
      </c>
      <c r="P208" s="16">
        <f>O208*C208</f>
        <v>0</v>
      </c>
      <c r="Q208" s="9">
        <v>9900000021</v>
      </c>
      <c r="R208" s="2">
        <v>2</v>
      </c>
      <c r="S208" s="103">
        <f t="shared" si="25"/>
        <v>0</v>
      </c>
      <c r="T208" s="9">
        <v>9900000071</v>
      </c>
      <c r="U208" s="2">
        <v>1</v>
      </c>
      <c r="V208" s="103">
        <f>U208*C208</f>
        <v>0</v>
      </c>
      <c r="W208" s="229"/>
      <c r="X208" s="101"/>
      <c r="Y208" s="104">
        <f t="shared" si="52"/>
        <v>0</v>
      </c>
      <c r="Z208" s="1"/>
    </row>
    <row r="209" spans="1:26" x14ac:dyDescent="0.25">
      <c r="A209" s="3">
        <v>9900011521</v>
      </c>
      <c r="B209" s="212">
        <f>Data!$A209-9900010000</f>
        <v>1521</v>
      </c>
      <c r="C209" s="100" t="str">
        <f>IF(EXACT($B209,LOOKUP($B209,'INPUT '!$D$16:$D$116)),LOOKUP($B209,'INPUT '!$D$16:$D$116,'INPUT '!$E$16:$E$116),"0")</f>
        <v>0</v>
      </c>
      <c r="D209" s="100" t="str">
        <f>IF(EXACT($B209,LOOKUP($B209,'INPUT '!$D$16:$D$116)),LOOKUP($B209,'INPUT '!$D$16:$D$116,'INPUT '!$F$16:$F$116),"0")</f>
        <v>0</v>
      </c>
      <c r="E209" s="1" t="s">
        <v>124</v>
      </c>
      <c r="F209" s="2" t="s">
        <v>273</v>
      </c>
      <c r="G209" s="315"/>
      <c r="H209" s="26">
        <v>9900001521</v>
      </c>
      <c r="I209" s="4">
        <v>12</v>
      </c>
      <c r="J209" s="222">
        <f t="shared" si="36"/>
        <v>0</v>
      </c>
      <c r="K209" s="11"/>
      <c r="L209" s="2"/>
      <c r="M209" s="16">
        <f t="shared" si="37"/>
        <v>0</v>
      </c>
      <c r="N209" s="9">
        <v>9900000001</v>
      </c>
      <c r="O209" s="2">
        <v>1</v>
      </c>
      <c r="P209" s="16">
        <f t="shared" si="38"/>
        <v>0</v>
      </c>
      <c r="Q209" s="9">
        <v>9900000021</v>
      </c>
      <c r="R209" s="2">
        <v>1</v>
      </c>
      <c r="S209" s="103">
        <f t="shared" si="25"/>
        <v>0</v>
      </c>
      <c r="T209" s="9">
        <v>9900000071</v>
      </c>
      <c r="U209" s="2">
        <v>1</v>
      </c>
      <c r="V209" s="16">
        <f t="shared" si="39"/>
        <v>0</v>
      </c>
      <c r="W209" s="9"/>
      <c r="X209" s="1"/>
      <c r="Y209" s="27">
        <f t="shared" si="40"/>
        <v>0</v>
      </c>
      <c r="Z209" s="1"/>
    </row>
    <row r="210" spans="1:26" x14ac:dyDescent="0.25">
      <c r="A210" s="3">
        <v>9900011522</v>
      </c>
      <c r="B210" s="212">
        <f>Data!$A210-9900010000</f>
        <v>1522</v>
      </c>
      <c r="C210" s="100" t="str">
        <f>IF(EXACT($B210,LOOKUP($B210,'INPUT '!$D$16:$D$116)),LOOKUP($B210,'INPUT '!$D$16:$D$116,'INPUT '!$E$16:$E$116),"0")</f>
        <v>0</v>
      </c>
      <c r="D210" s="100" t="str">
        <f>IF(EXACT($B210,LOOKUP($B210,'INPUT '!$D$16:$D$116)),LOOKUP($B210,'INPUT '!$D$16:$D$116,'INPUT '!$F$16:$F$116),"0")</f>
        <v>0</v>
      </c>
      <c r="E210" s="1" t="s">
        <v>105</v>
      </c>
      <c r="F210" s="2" t="s">
        <v>273</v>
      </c>
      <c r="G210" s="315"/>
      <c r="H210" s="26">
        <v>9900001522</v>
      </c>
      <c r="I210" s="4">
        <v>64</v>
      </c>
      <c r="J210" s="222">
        <f t="shared" si="36"/>
        <v>0</v>
      </c>
      <c r="K210" s="11"/>
      <c r="L210" s="2"/>
      <c r="M210" s="16">
        <f t="shared" si="37"/>
        <v>0</v>
      </c>
      <c r="N210" s="9">
        <v>9900000001</v>
      </c>
      <c r="O210" s="2">
        <v>1</v>
      </c>
      <c r="P210" s="16">
        <f t="shared" si="38"/>
        <v>0</v>
      </c>
      <c r="Q210" s="9">
        <v>9900000021</v>
      </c>
      <c r="R210" s="2">
        <v>4</v>
      </c>
      <c r="S210" s="103">
        <f t="shared" si="25"/>
        <v>0</v>
      </c>
      <c r="T210" s="9">
        <v>9900000071</v>
      </c>
      <c r="U210" s="2">
        <v>1</v>
      </c>
      <c r="V210" s="16">
        <f t="shared" si="39"/>
        <v>0</v>
      </c>
      <c r="W210" s="9"/>
      <c r="X210" s="1"/>
      <c r="Y210" s="27">
        <f t="shared" si="40"/>
        <v>0</v>
      </c>
      <c r="Z210" s="1"/>
    </row>
    <row r="211" spans="1:26" x14ac:dyDescent="0.25">
      <c r="A211" s="3">
        <v>9900011523</v>
      </c>
      <c r="B211" s="212">
        <f>Data!$A211-9900010000</f>
        <v>1523</v>
      </c>
      <c r="C211" s="100" t="str">
        <f>IF(EXACT($B211,LOOKUP($B211,'INPUT '!$D$16:$D$116)),LOOKUP($B211,'INPUT '!$D$16:$D$116,'INPUT '!$E$16:$E$116),"0")</f>
        <v>0</v>
      </c>
      <c r="D211" s="100" t="str">
        <f>IF(EXACT($B211,LOOKUP($B211,'INPUT '!$D$16:$D$116)),LOOKUP($B211,'INPUT '!$D$16:$D$116,'INPUT '!$F$16:$F$116),"0")</f>
        <v>0</v>
      </c>
      <c r="E211" s="1" t="s">
        <v>105</v>
      </c>
      <c r="F211" s="2" t="s">
        <v>273</v>
      </c>
      <c r="G211" s="315"/>
      <c r="H211" s="26">
        <v>9900001523</v>
      </c>
      <c r="I211" s="4">
        <v>200</v>
      </c>
      <c r="J211" s="222">
        <f t="shared" si="36"/>
        <v>0</v>
      </c>
      <c r="K211" s="11"/>
      <c r="L211" s="2"/>
      <c r="M211" s="16">
        <f t="shared" si="37"/>
        <v>0</v>
      </c>
      <c r="N211" s="9">
        <v>9900000001</v>
      </c>
      <c r="O211" s="2">
        <v>1</v>
      </c>
      <c r="P211" s="16">
        <f t="shared" si="38"/>
        <v>0</v>
      </c>
      <c r="Q211" s="9">
        <v>9900000021</v>
      </c>
      <c r="R211" s="2">
        <v>4</v>
      </c>
      <c r="S211" s="103">
        <f t="shared" si="25"/>
        <v>0</v>
      </c>
      <c r="T211" s="9">
        <v>9900000071</v>
      </c>
      <c r="U211" s="2">
        <v>1</v>
      </c>
      <c r="V211" s="16">
        <f t="shared" si="39"/>
        <v>0</v>
      </c>
      <c r="W211" s="9"/>
      <c r="X211" s="1"/>
      <c r="Y211" s="27">
        <f t="shared" si="40"/>
        <v>0</v>
      </c>
      <c r="Z211" s="1"/>
    </row>
    <row r="212" spans="1:26" x14ac:dyDescent="0.25">
      <c r="A212" s="3">
        <v>9900011527</v>
      </c>
      <c r="B212" s="212">
        <f>Data!$A212-9900010000</f>
        <v>1527</v>
      </c>
      <c r="C212" s="100" t="str">
        <f>IF(EXACT($B212,LOOKUP($B212,'INPUT '!$D$16:$D$116)),LOOKUP($B212,'INPUT '!$D$16:$D$116,'INPUT '!$E$16:$E$116),"0")</f>
        <v>0</v>
      </c>
      <c r="D212" s="100" t="str">
        <f>IF(EXACT($B212,LOOKUP($B212,'INPUT '!$D$16:$D$116)),LOOKUP($B212,'INPUT '!$D$16:$D$116,'INPUT '!$F$16:$F$116),"0")</f>
        <v>0</v>
      </c>
      <c r="E212" s="1" t="s">
        <v>112</v>
      </c>
      <c r="F212" s="2" t="s">
        <v>273</v>
      </c>
      <c r="G212" s="315"/>
      <c r="H212" s="26">
        <v>9900001527</v>
      </c>
      <c r="I212" s="4">
        <v>24</v>
      </c>
      <c r="J212" s="222">
        <f t="shared" si="36"/>
        <v>0</v>
      </c>
      <c r="K212" s="11">
        <v>9900000061</v>
      </c>
      <c r="L212" s="2">
        <v>1</v>
      </c>
      <c r="M212" s="16">
        <f t="shared" si="37"/>
        <v>0</v>
      </c>
      <c r="N212" s="9">
        <v>9900000001</v>
      </c>
      <c r="O212" s="2">
        <v>1</v>
      </c>
      <c r="P212" s="16">
        <f t="shared" si="38"/>
        <v>0</v>
      </c>
      <c r="Q212" s="9">
        <v>9900000021</v>
      </c>
      <c r="R212" s="2">
        <v>2</v>
      </c>
      <c r="S212" s="103">
        <f t="shared" si="25"/>
        <v>0</v>
      </c>
      <c r="T212" s="9">
        <v>9900000071</v>
      </c>
      <c r="U212" s="2">
        <v>1</v>
      </c>
      <c r="V212" s="16">
        <f t="shared" si="39"/>
        <v>0</v>
      </c>
      <c r="W212" s="9"/>
      <c r="X212" s="1"/>
      <c r="Y212" s="27">
        <f t="shared" si="40"/>
        <v>0</v>
      </c>
      <c r="Z212" s="1"/>
    </row>
    <row r="213" spans="1:26" x14ac:dyDescent="0.25">
      <c r="A213" s="3">
        <v>9900011528</v>
      </c>
      <c r="B213" s="212">
        <f>Data!$A213-9900010000</f>
        <v>1528</v>
      </c>
      <c r="C213" s="100" t="str">
        <f>IF(EXACT($B213,LOOKUP($B213,'INPUT '!$D$16:$D$116)),LOOKUP($B213,'INPUT '!$D$16:$D$116,'INPUT '!$E$16:$E$116),"0")</f>
        <v>0</v>
      </c>
      <c r="D213" s="100" t="str">
        <f>IF(EXACT($B213,LOOKUP($B213,'INPUT '!$D$16:$D$116)),LOOKUP($B213,'INPUT '!$D$16:$D$116,'INPUT '!$F$16:$F$116),"0")</f>
        <v>0</v>
      </c>
      <c r="E213" s="1" t="s">
        <v>124</v>
      </c>
      <c r="F213" s="2" t="s">
        <v>273</v>
      </c>
      <c r="G213" s="315"/>
      <c r="H213" s="26">
        <v>9900001528</v>
      </c>
      <c r="I213" s="4">
        <v>128</v>
      </c>
      <c r="J213" s="222">
        <f t="shared" si="36"/>
        <v>0</v>
      </c>
      <c r="K213" s="11">
        <v>9900020780</v>
      </c>
      <c r="L213" s="2">
        <v>16</v>
      </c>
      <c r="M213" s="16">
        <f t="shared" si="37"/>
        <v>0</v>
      </c>
      <c r="N213" s="9">
        <v>9900000001</v>
      </c>
      <c r="O213" s="2">
        <v>1</v>
      </c>
      <c r="P213" s="16">
        <f t="shared" si="38"/>
        <v>0</v>
      </c>
      <c r="Q213" s="9"/>
      <c r="R213" s="2"/>
      <c r="S213" s="103">
        <f t="shared" ref="S213:S284" si="71">R213*C213</f>
        <v>0</v>
      </c>
      <c r="T213" s="9"/>
      <c r="U213" s="2"/>
      <c r="V213" s="16">
        <f t="shared" si="39"/>
        <v>0</v>
      </c>
      <c r="W213" s="9"/>
      <c r="X213" s="1"/>
      <c r="Y213" s="27">
        <f t="shared" si="40"/>
        <v>0</v>
      </c>
      <c r="Z213" s="1"/>
    </row>
    <row r="214" spans="1:26" x14ac:dyDescent="0.25">
      <c r="A214" s="3">
        <v>9900011529</v>
      </c>
      <c r="B214" s="212">
        <f>Data!$A214-9900010000</f>
        <v>1529</v>
      </c>
      <c r="C214" s="100" t="str">
        <f>IF(EXACT($B214,LOOKUP($B214,'INPUT '!$D$16:$D$116)),LOOKUP($B214,'INPUT '!$D$16:$D$116,'INPUT '!$E$16:$E$116),"0")</f>
        <v>0</v>
      </c>
      <c r="D214" s="100" t="str">
        <f>IF(EXACT($B214,LOOKUP($B214,'INPUT '!$D$16:$D$116)),LOOKUP($B214,'INPUT '!$D$16:$D$116,'INPUT '!$F$16:$F$116),"0")</f>
        <v>0</v>
      </c>
      <c r="E214" s="1" t="s">
        <v>124</v>
      </c>
      <c r="F214" s="2" t="s">
        <v>273</v>
      </c>
      <c r="G214" s="315"/>
      <c r="H214" s="26">
        <v>9900001529</v>
      </c>
      <c r="I214" s="4">
        <v>48</v>
      </c>
      <c r="J214" s="222">
        <f t="shared" si="36"/>
        <v>0</v>
      </c>
      <c r="K214" s="11">
        <v>9900020840</v>
      </c>
      <c r="L214" s="2">
        <v>8</v>
      </c>
      <c r="M214" s="16">
        <f t="shared" si="37"/>
        <v>0</v>
      </c>
      <c r="N214" s="9">
        <v>9900000001</v>
      </c>
      <c r="O214" s="2">
        <v>1</v>
      </c>
      <c r="P214" s="16">
        <f t="shared" si="38"/>
        <v>0</v>
      </c>
      <c r="Q214" s="9"/>
      <c r="R214" s="2"/>
      <c r="S214" s="103">
        <f t="shared" si="71"/>
        <v>0</v>
      </c>
      <c r="T214" s="9"/>
      <c r="U214" s="2"/>
      <c r="V214" s="16">
        <f t="shared" si="39"/>
        <v>0</v>
      </c>
      <c r="W214" s="9"/>
      <c r="X214" s="1"/>
      <c r="Y214" s="27">
        <f t="shared" si="40"/>
        <v>0</v>
      </c>
      <c r="Z214" s="1"/>
    </row>
    <row r="215" spans="1:26" x14ac:dyDescent="0.25">
      <c r="A215" s="3">
        <v>9900011530</v>
      </c>
      <c r="B215" s="212">
        <f>Data!$A215-9900010000</f>
        <v>1530</v>
      </c>
      <c r="C215" s="100" t="str">
        <f>IF(EXACT($B215,LOOKUP($B215,'INPUT '!$D$16:$D$116)),LOOKUP($B215,'INPUT '!$D$16:$D$116,'INPUT '!$E$16:$E$116),"0")</f>
        <v>0</v>
      </c>
      <c r="D215" s="100" t="str">
        <f>IF(EXACT($B215,LOOKUP($B215,'INPUT '!$D$16:$D$116)),LOOKUP($B215,'INPUT '!$D$16:$D$116,'INPUT '!$F$16:$F$116),"0")</f>
        <v>0</v>
      </c>
      <c r="E215" s="1" t="s">
        <v>124</v>
      </c>
      <c r="F215" s="2" t="s">
        <v>273</v>
      </c>
      <c r="G215" s="315"/>
      <c r="H215" s="26">
        <v>9900001530</v>
      </c>
      <c r="I215" s="4">
        <v>47</v>
      </c>
      <c r="J215" s="222">
        <f t="shared" si="36"/>
        <v>0</v>
      </c>
      <c r="K215" s="11"/>
      <c r="L215" s="2"/>
      <c r="M215" s="16">
        <f t="shared" si="37"/>
        <v>0</v>
      </c>
      <c r="N215" s="9">
        <v>9900000001</v>
      </c>
      <c r="O215" s="2">
        <v>1</v>
      </c>
      <c r="P215" s="16">
        <f t="shared" si="38"/>
        <v>0</v>
      </c>
      <c r="Q215" s="9">
        <v>9900000021</v>
      </c>
      <c r="R215" s="2">
        <v>2</v>
      </c>
      <c r="S215" s="103">
        <f t="shared" si="71"/>
        <v>0</v>
      </c>
      <c r="T215" s="9">
        <v>9900000071</v>
      </c>
      <c r="U215" s="2">
        <v>1</v>
      </c>
      <c r="V215" s="16">
        <f t="shared" si="39"/>
        <v>0</v>
      </c>
      <c r="W215" s="9"/>
      <c r="X215" s="1"/>
      <c r="Y215" s="27">
        <f t="shared" si="40"/>
        <v>0</v>
      </c>
      <c r="Z215" s="1"/>
    </row>
    <row r="216" spans="1:26" x14ac:dyDescent="0.25">
      <c r="A216" s="3">
        <v>9900011534</v>
      </c>
      <c r="B216" s="212">
        <f>Data!$A216-9900010000</f>
        <v>1534</v>
      </c>
      <c r="C216" s="100" t="str">
        <f>IF(EXACT($B216,LOOKUP($B216,'INPUT '!$D$16:$D$116)),LOOKUP($B216,'INPUT '!$D$16:$D$116,'INPUT '!$E$16:$E$116),"0")</f>
        <v>0</v>
      </c>
      <c r="D216" s="100" t="str">
        <f>IF(EXACT($B216,LOOKUP($B216,'INPUT '!$D$16:$D$116)),LOOKUP($B216,'INPUT '!$D$16:$D$116,'INPUT '!$F$16:$F$116),"0")</f>
        <v>0</v>
      </c>
      <c r="E216" s="1" t="s">
        <v>124</v>
      </c>
      <c r="F216" s="2" t="s">
        <v>273</v>
      </c>
      <c r="G216" s="315"/>
      <c r="H216" s="26">
        <v>9900001534</v>
      </c>
      <c r="I216" s="4">
        <v>14</v>
      </c>
      <c r="J216" s="222">
        <f t="shared" si="36"/>
        <v>0</v>
      </c>
      <c r="K216" s="11"/>
      <c r="L216" s="2"/>
      <c r="M216" s="16">
        <f t="shared" si="37"/>
        <v>0</v>
      </c>
      <c r="N216" s="9">
        <v>9900000001</v>
      </c>
      <c r="O216" s="2">
        <v>1</v>
      </c>
      <c r="P216" s="16">
        <f t="shared" si="38"/>
        <v>0</v>
      </c>
      <c r="Q216" s="9">
        <v>9900000021</v>
      </c>
      <c r="R216" s="2">
        <v>4</v>
      </c>
      <c r="S216" s="103">
        <f t="shared" si="71"/>
        <v>0</v>
      </c>
      <c r="T216" s="9">
        <v>9900000071</v>
      </c>
      <c r="U216" s="2">
        <v>1</v>
      </c>
      <c r="V216" s="16">
        <f t="shared" si="39"/>
        <v>0</v>
      </c>
      <c r="W216" s="9"/>
      <c r="X216" s="1"/>
      <c r="Y216" s="27">
        <f t="shared" si="40"/>
        <v>0</v>
      </c>
      <c r="Z216" s="1"/>
    </row>
    <row r="217" spans="1:26" x14ac:dyDescent="0.25">
      <c r="A217" s="3">
        <v>9900011539</v>
      </c>
      <c r="B217" s="212">
        <f>Data!$A217-9900010000</f>
        <v>1539</v>
      </c>
      <c r="C217" s="100" t="str">
        <f>IF(EXACT($B217,LOOKUP($B217,'INPUT '!$D$16:$D$116)),LOOKUP($B217,'INPUT '!$D$16:$D$116,'INPUT '!$E$16:$E$116),"0")</f>
        <v>0</v>
      </c>
      <c r="D217" s="100" t="str">
        <f>IF(EXACT($B217,LOOKUP($B217,'INPUT '!$D$16:$D$116)),LOOKUP($B217,'INPUT '!$D$16:$D$116,'INPUT '!$F$16:$F$116),"0")</f>
        <v>0</v>
      </c>
      <c r="E217" s="1" t="s">
        <v>124</v>
      </c>
      <c r="F217" s="2" t="s">
        <v>273</v>
      </c>
      <c r="G217" s="315"/>
      <c r="H217" s="26">
        <v>9900001539</v>
      </c>
      <c r="I217" s="4">
        <v>4</v>
      </c>
      <c r="J217" s="222">
        <f t="shared" ref="J217" si="72">I217*C217</f>
        <v>0</v>
      </c>
      <c r="K217" s="11"/>
      <c r="L217" s="2"/>
      <c r="M217" s="16">
        <f t="shared" ref="M217" si="73">L217*C217</f>
        <v>0</v>
      </c>
      <c r="N217" s="9">
        <v>9900000001</v>
      </c>
      <c r="O217" s="2">
        <v>1</v>
      </c>
      <c r="P217" s="16">
        <f t="shared" ref="P217" si="74">O217*C217</f>
        <v>0</v>
      </c>
      <c r="Q217" s="9">
        <v>9900000021</v>
      </c>
      <c r="R217" s="2">
        <v>1</v>
      </c>
      <c r="S217" s="103">
        <f t="shared" ref="S217" si="75">R217*C217</f>
        <v>0</v>
      </c>
      <c r="T217" s="9">
        <v>9900000071</v>
      </c>
      <c r="U217" s="2">
        <v>1</v>
      </c>
      <c r="V217" s="16">
        <f t="shared" ref="V217" si="76">U217*C217</f>
        <v>0</v>
      </c>
      <c r="W217" s="229"/>
      <c r="X217" s="101"/>
      <c r="Y217" s="104">
        <f t="shared" ref="Y217:Y223" si="77">X217*C217</f>
        <v>0</v>
      </c>
      <c r="Z217" s="1"/>
    </row>
    <row r="218" spans="1:26" x14ac:dyDescent="0.25">
      <c r="A218" s="3">
        <v>9900011540</v>
      </c>
      <c r="B218" s="212">
        <f>Data!$A218-9900010000</f>
        <v>1540</v>
      </c>
      <c r="C218" s="100" t="str">
        <f>IF(EXACT($B218,LOOKUP($B218,'INPUT '!$D$16:$D$116)),LOOKUP($B218,'INPUT '!$D$16:$D$116,'INPUT '!$E$16:$E$116),"0")</f>
        <v>0</v>
      </c>
      <c r="D218" s="100" t="str">
        <f>IF(EXACT($B218,LOOKUP($B218,'INPUT '!$D$16:$D$116)),LOOKUP($B218,'INPUT '!$D$16:$D$116,'INPUT '!$F$16:$F$116),"0")</f>
        <v>0</v>
      </c>
      <c r="E218" s="1" t="s">
        <v>124</v>
      </c>
      <c r="F218" s="2" t="s">
        <v>273</v>
      </c>
      <c r="G218" s="315"/>
      <c r="H218" s="26">
        <v>9900001540</v>
      </c>
      <c r="I218" s="4">
        <v>6</v>
      </c>
      <c r="J218" s="222">
        <f t="shared" ref="J218" si="78">I218*C218</f>
        <v>0</v>
      </c>
      <c r="K218" s="11"/>
      <c r="L218" s="2"/>
      <c r="M218" s="16">
        <f t="shared" ref="M218" si="79">L218*C218</f>
        <v>0</v>
      </c>
      <c r="N218" s="9">
        <v>9900000001</v>
      </c>
      <c r="O218" s="2">
        <v>1</v>
      </c>
      <c r="P218" s="16">
        <f t="shared" ref="P218" si="80">O218*C218</f>
        <v>0</v>
      </c>
      <c r="Q218" s="9">
        <v>9900000021</v>
      </c>
      <c r="R218" s="2">
        <v>1</v>
      </c>
      <c r="S218" s="103">
        <f t="shared" ref="S218" si="81">R218*C218</f>
        <v>0</v>
      </c>
      <c r="T218" s="9">
        <v>9900000071</v>
      </c>
      <c r="U218" s="2">
        <v>1</v>
      </c>
      <c r="V218" s="16">
        <f t="shared" ref="V218" si="82">U218*C218</f>
        <v>0</v>
      </c>
      <c r="W218" s="229"/>
      <c r="X218" s="101"/>
      <c r="Y218" s="104">
        <f t="shared" si="77"/>
        <v>0</v>
      </c>
      <c r="Z218" s="1"/>
    </row>
    <row r="219" spans="1:26" x14ac:dyDescent="0.25">
      <c r="A219" s="3">
        <v>9900011541</v>
      </c>
      <c r="B219" s="212">
        <f>Data!$A219-9900010000</f>
        <v>1541</v>
      </c>
      <c r="C219" s="100" t="str">
        <f>IF(EXACT($B219,LOOKUP($B219,'INPUT '!$D$16:$D$116)),LOOKUP($B219,'INPUT '!$D$16:$D$116,'INPUT '!$E$16:$E$116),"0")</f>
        <v>0</v>
      </c>
      <c r="D219" s="100" t="str">
        <f>IF(EXACT($B219,LOOKUP($B219,'INPUT '!$D$16:$D$116)),LOOKUP($B219,'INPUT '!$D$16:$D$116,'INPUT '!$F$16:$F$116),"0")</f>
        <v>0</v>
      </c>
      <c r="E219" s="1" t="s">
        <v>124</v>
      </c>
      <c r="F219" s="2" t="s">
        <v>273</v>
      </c>
      <c r="G219" s="315"/>
      <c r="H219" s="26">
        <v>9900001541</v>
      </c>
      <c r="I219" s="4">
        <v>6</v>
      </c>
      <c r="J219" s="222">
        <f t="shared" ref="J219" si="83">I219*C219</f>
        <v>0</v>
      </c>
      <c r="K219" s="11"/>
      <c r="L219" s="2"/>
      <c r="M219" s="16">
        <f t="shared" ref="M219" si="84">L219*C219</f>
        <v>0</v>
      </c>
      <c r="N219" s="9">
        <v>9900000001</v>
      </c>
      <c r="O219" s="2">
        <v>1</v>
      </c>
      <c r="P219" s="16">
        <f t="shared" ref="P219" si="85">O219*C219</f>
        <v>0</v>
      </c>
      <c r="Q219" s="9">
        <v>9900000021</v>
      </c>
      <c r="R219" s="2">
        <v>1</v>
      </c>
      <c r="S219" s="103">
        <f t="shared" ref="S219" si="86">R219*C219</f>
        <v>0</v>
      </c>
      <c r="T219" s="9">
        <v>9900000071</v>
      </c>
      <c r="U219" s="2">
        <v>1</v>
      </c>
      <c r="V219" s="16">
        <f t="shared" ref="V219" si="87">U219*C219</f>
        <v>0</v>
      </c>
      <c r="W219" s="229"/>
      <c r="X219" s="101"/>
      <c r="Y219" s="104">
        <f t="shared" si="77"/>
        <v>0</v>
      </c>
      <c r="Z219" s="1"/>
    </row>
    <row r="220" spans="1:26" x14ac:dyDescent="0.25">
      <c r="A220" s="3">
        <v>9900011542</v>
      </c>
      <c r="B220" s="212">
        <f>Data!$A220-9900010000</f>
        <v>1542</v>
      </c>
      <c r="C220" s="100" t="str">
        <f>IF(EXACT($B220,LOOKUP($B220,'INPUT '!$D$16:$D$116)),LOOKUP($B220,'INPUT '!$D$16:$D$116,'INPUT '!$E$16:$E$116),"0")</f>
        <v>0</v>
      </c>
      <c r="D220" s="100" t="str">
        <f>IF(EXACT($B220,LOOKUP($B220,'INPUT '!$D$16:$D$116)),LOOKUP($B220,'INPUT '!$D$16:$D$116,'INPUT '!$F$16:$F$116),"0")</f>
        <v>0</v>
      </c>
      <c r="E220" s="1" t="s">
        <v>124</v>
      </c>
      <c r="F220" s="2" t="s">
        <v>273</v>
      </c>
      <c r="G220" s="315"/>
      <c r="H220" s="26">
        <v>9900001542</v>
      </c>
      <c r="I220" s="4">
        <v>6</v>
      </c>
      <c r="J220" s="222">
        <f t="shared" ref="J220" si="88">I220*C220</f>
        <v>0</v>
      </c>
      <c r="K220" s="11"/>
      <c r="L220" s="2"/>
      <c r="M220" s="16">
        <f t="shared" ref="M220" si="89">L220*C220</f>
        <v>0</v>
      </c>
      <c r="N220" s="9">
        <v>9900000001</v>
      </c>
      <c r="O220" s="2">
        <v>1</v>
      </c>
      <c r="P220" s="16">
        <f t="shared" ref="P220" si="90">O220*C220</f>
        <v>0</v>
      </c>
      <c r="Q220" s="9">
        <v>9900000021</v>
      </c>
      <c r="R220" s="2">
        <v>1</v>
      </c>
      <c r="S220" s="103">
        <f t="shared" ref="S220" si="91">R220*C220</f>
        <v>0</v>
      </c>
      <c r="T220" s="9">
        <v>9900000071</v>
      </c>
      <c r="U220" s="2">
        <v>1</v>
      </c>
      <c r="V220" s="16">
        <f t="shared" ref="V220" si="92">U220*C220</f>
        <v>0</v>
      </c>
      <c r="W220" s="229"/>
      <c r="X220" s="101"/>
      <c r="Y220" s="104">
        <f t="shared" si="77"/>
        <v>0</v>
      </c>
      <c r="Z220" s="1"/>
    </row>
    <row r="221" spans="1:26" x14ac:dyDescent="0.25">
      <c r="A221" s="3">
        <v>9900011543</v>
      </c>
      <c r="B221" s="212">
        <f>Data!$A221-9900010000</f>
        <v>1543</v>
      </c>
      <c r="C221" s="100" t="str">
        <f>IF(EXACT($B221,LOOKUP($B221,'INPUT '!$D$16:$D$116)),LOOKUP($B221,'INPUT '!$D$16:$D$116,'INPUT '!$E$16:$E$116),"0")</f>
        <v>0</v>
      </c>
      <c r="D221" s="100" t="str">
        <f>IF(EXACT($B221,LOOKUP($B221,'INPUT '!$D$16:$D$116)),LOOKUP($B221,'INPUT '!$D$16:$D$116,'INPUT '!$F$16:$F$116),"0")</f>
        <v>0</v>
      </c>
      <c r="E221" s="1" t="s">
        <v>124</v>
      </c>
      <c r="F221" s="2" t="s">
        <v>273</v>
      </c>
      <c r="G221" s="315"/>
      <c r="H221" s="26">
        <v>9900001543</v>
      </c>
      <c r="I221" s="4">
        <v>8</v>
      </c>
      <c r="J221" s="222">
        <f t="shared" ref="J221" si="93">I221*C221</f>
        <v>0</v>
      </c>
      <c r="K221" s="11"/>
      <c r="L221" s="2"/>
      <c r="M221" s="16">
        <f t="shared" ref="M221" si="94">L221*C221</f>
        <v>0</v>
      </c>
      <c r="N221" s="9">
        <v>9900000001</v>
      </c>
      <c r="O221" s="2">
        <v>1</v>
      </c>
      <c r="P221" s="16">
        <f t="shared" ref="P221" si="95">O221*C221</f>
        <v>0</v>
      </c>
      <c r="Q221" s="9">
        <v>9900000021</v>
      </c>
      <c r="R221" s="2">
        <v>1</v>
      </c>
      <c r="S221" s="103">
        <f t="shared" ref="S221" si="96">R221*C221</f>
        <v>0</v>
      </c>
      <c r="T221" s="9">
        <v>9900000071</v>
      </c>
      <c r="U221" s="2">
        <v>1</v>
      </c>
      <c r="V221" s="16">
        <f t="shared" ref="V221" si="97">U221*C221</f>
        <v>0</v>
      </c>
      <c r="W221" s="229"/>
      <c r="X221" s="101"/>
      <c r="Y221" s="104">
        <f t="shared" si="77"/>
        <v>0</v>
      </c>
      <c r="Z221" s="1"/>
    </row>
    <row r="222" spans="1:26" x14ac:dyDescent="0.25">
      <c r="A222" s="3">
        <v>9900011544</v>
      </c>
      <c r="B222" s="212">
        <f>Data!$A222-9900010000</f>
        <v>1544</v>
      </c>
      <c r="C222" s="100" t="str">
        <f>IF(EXACT($B222,LOOKUP($B222,'INPUT '!$D$16:$D$116)),LOOKUP($B222,'INPUT '!$D$16:$D$116,'INPUT '!$E$16:$E$116),"0")</f>
        <v>0</v>
      </c>
      <c r="D222" s="100" t="str">
        <f>IF(EXACT($B222,LOOKUP($B222,'INPUT '!$D$16:$D$116)),LOOKUP($B222,'INPUT '!$D$16:$D$116,'INPUT '!$F$16:$F$116),"0")</f>
        <v>0</v>
      </c>
      <c r="E222" s="1" t="s">
        <v>124</v>
      </c>
      <c r="F222" s="2" t="s">
        <v>273</v>
      </c>
      <c r="G222" s="315"/>
      <c r="H222" s="26">
        <v>9900001544</v>
      </c>
      <c r="I222" s="4">
        <v>6</v>
      </c>
      <c r="J222" s="222">
        <f t="shared" ref="J222" si="98">I222*C222</f>
        <v>0</v>
      </c>
      <c r="K222" s="11"/>
      <c r="L222" s="2"/>
      <c r="M222" s="16">
        <f t="shared" ref="M222" si="99">L222*C222</f>
        <v>0</v>
      </c>
      <c r="N222" s="9">
        <v>9900000001</v>
      </c>
      <c r="O222" s="2">
        <v>1</v>
      </c>
      <c r="P222" s="16">
        <f t="shared" ref="P222" si="100">O222*C222</f>
        <v>0</v>
      </c>
      <c r="Q222" s="9">
        <v>9900000021</v>
      </c>
      <c r="R222" s="2">
        <v>1</v>
      </c>
      <c r="S222" s="103">
        <f t="shared" ref="S222" si="101">R222*C222</f>
        <v>0</v>
      </c>
      <c r="T222" s="9">
        <v>9900000071</v>
      </c>
      <c r="U222" s="2">
        <v>1</v>
      </c>
      <c r="V222" s="16">
        <f t="shared" ref="V222" si="102">U222*C222</f>
        <v>0</v>
      </c>
      <c r="W222" s="229"/>
      <c r="X222" s="101"/>
      <c r="Y222" s="104">
        <f t="shared" si="77"/>
        <v>0</v>
      </c>
      <c r="Z222" s="1"/>
    </row>
    <row r="223" spans="1:26" x14ac:dyDescent="0.25">
      <c r="A223" s="3">
        <v>9900011545</v>
      </c>
      <c r="B223" s="212">
        <f>Data!$A223-9900010000</f>
        <v>1545</v>
      </c>
      <c r="C223" s="100" t="str">
        <f>IF(EXACT($B223,LOOKUP($B223,'INPUT '!$D$16:$D$116)),LOOKUP($B223,'INPUT '!$D$16:$D$116,'INPUT '!$E$16:$E$116),"0")</f>
        <v>0</v>
      </c>
      <c r="D223" s="100" t="str">
        <f>IF(EXACT($B223,LOOKUP($B223,'INPUT '!$D$16:$D$116)),LOOKUP($B223,'INPUT '!$D$16:$D$116,'INPUT '!$F$16:$F$116),"0")</f>
        <v>0</v>
      </c>
      <c r="E223" s="1" t="s">
        <v>124</v>
      </c>
      <c r="F223" s="2" t="s">
        <v>273</v>
      </c>
      <c r="G223" s="315"/>
      <c r="H223" s="26">
        <v>9900001545</v>
      </c>
      <c r="I223" s="4">
        <v>6</v>
      </c>
      <c r="J223" s="222">
        <f t="shared" ref="J223" si="103">I223*C223</f>
        <v>0</v>
      </c>
      <c r="K223" s="11"/>
      <c r="L223" s="2"/>
      <c r="M223" s="16">
        <f t="shared" ref="M223" si="104">L223*C223</f>
        <v>0</v>
      </c>
      <c r="N223" s="9">
        <v>9900000001</v>
      </c>
      <c r="O223" s="2">
        <v>1</v>
      </c>
      <c r="P223" s="16">
        <f t="shared" ref="P223" si="105">O223*C223</f>
        <v>0</v>
      </c>
      <c r="Q223" s="9">
        <v>9900000021</v>
      </c>
      <c r="R223" s="2">
        <v>1</v>
      </c>
      <c r="S223" s="103">
        <f t="shared" ref="S223" si="106">R223*C223</f>
        <v>0</v>
      </c>
      <c r="T223" s="9">
        <v>9900000071</v>
      </c>
      <c r="U223" s="2">
        <v>1</v>
      </c>
      <c r="V223" s="16">
        <f t="shared" ref="V223" si="107">U223*C223</f>
        <v>0</v>
      </c>
      <c r="W223" s="229"/>
      <c r="X223" s="101"/>
      <c r="Y223" s="104">
        <f t="shared" si="77"/>
        <v>0</v>
      </c>
      <c r="Z223" s="1"/>
    </row>
    <row r="224" spans="1:26" x14ac:dyDescent="0.25">
      <c r="A224" s="3">
        <v>9900011547</v>
      </c>
      <c r="B224" s="212">
        <f>Data!$A224-9900010000</f>
        <v>1547</v>
      </c>
      <c r="C224" s="100" t="str">
        <f>IF(EXACT($B224,LOOKUP($B224,'INPUT '!$D$16:$D$116)),LOOKUP($B224,'INPUT '!$D$16:$D$116,'INPUT '!$E$16:$E$116),"0")</f>
        <v>0</v>
      </c>
      <c r="D224" s="100" t="str">
        <f>IF(EXACT($B224,LOOKUP($B224,'INPUT '!$D$16:$D$116)),LOOKUP($B224,'INPUT '!$D$16:$D$116,'INPUT '!$F$16:$F$116),"0")</f>
        <v>0</v>
      </c>
      <c r="E224" s="1" t="s">
        <v>124</v>
      </c>
      <c r="F224" s="2" t="s">
        <v>273</v>
      </c>
      <c r="G224" s="315"/>
      <c r="H224" s="26">
        <v>9900001547</v>
      </c>
      <c r="I224" s="4">
        <v>20</v>
      </c>
      <c r="J224" s="222">
        <f t="shared" si="36"/>
        <v>0</v>
      </c>
      <c r="K224" s="11"/>
      <c r="L224" s="2"/>
      <c r="M224" s="16">
        <f t="shared" si="37"/>
        <v>0</v>
      </c>
      <c r="N224" s="9">
        <v>9900000001</v>
      </c>
      <c r="O224" s="2">
        <v>1</v>
      </c>
      <c r="P224" s="16">
        <f t="shared" si="38"/>
        <v>0</v>
      </c>
      <c r="Q224" s="9">
        <v>9900000021</v>
      </c>
      <c r="R224" s="2">
        <v>3</v>
      </c>
      <c r="S224" s="103">
        <f t="shared" si="71"/>
        <v>0</v>
      </c>
      <c r="T224" s="9">
        <v>9900000071</v>
      </c>
      <c r="U224" s="2">
        <v>1</v>
      </c>
      <c r="V224" s="16">
        <f t="shared" si="39"/>
        <v>0</v>
      </c>
      <c r="W224" s="9"/>
      <c r="X224" s="1"/>
      <c r="Y224" s="27">
        <f t="shared" si="40"/>
        <v>0</v>
      </c>
      <c r="Z224" s="1"/>
    </row>
    <row r="225" spans="1:26" x14ac:dyDescent="0.25">
      <c r="A225" s="3">
        <v>9900011548</v>
      </c>
      <c r="B225" s="212">
        <f>Data!$A225-9900010000</f>
        <v>1548</v>
      </c>
      <c r="C225" s="100" t="str">
        <f>IF(EXACT($B225,LOOKUP($B225,'INPUT '!$D$16:$D$116)),LOOKUP($B225,'INPUT '!$D$16:$D$116,'INPUT '!$E$16:$E$116),"0")</f>
        <v>0</v>
      </c>
      <c r="D225" s="100" t="str">
        <f>IF(EXACT($B225,LOOKUP($B225,'INPUT '!$D$16:$D$116)),LOOKUP($B225,'INPUT '!$D$16:$D$116,'INPUT '!$F$16:$F$116),"0")</f>
        <v>0</v>
      </c>
      <c r="E225" s="1" t="s">
        <v>124</v>
      </c>
      <c r="F225" s="2" t="s">
        <v>273</v>
      </c>
      <c r="G225" s="315"/>
      <c r="H225" s="26">
        <v>9900001548</v>
      </c>
      <c r="I225" s="4">
        <v>100</v>
      </c>
      <c r="J225" s="222">
        <f t="shared" si="36"/>
        <v>0</v>
      </c>
      <c r="K225" s="11"/>
      <c r="L225" s="2"/>
      <c r="M225" s="16">
        <f t="shared" si="37"/>
        <v>0</v>
      </c>
      <c r="N225" s="9">
        <v>9900000001</v>
      </c>
      <c r="O225" s="2">
        <v>1</v>
      </c>
      <c r="P225" s="16">
        <f t="shared" si="38"/>
        <v>0</v>
      </c>
      <c r="Q225" s="9">
        <v>9900000021</v>
      </c>
      <c r="R225" s="2">
        <v>2</v>
      </c>
      <c r="S225" s="103">
        <f t="shared" si="71"/>
        <v>0</v>
      </c>
      <c r="T225" s="9">
        <v>9900000071</v>
      </c>
      <c r="U225" s="2">
        <v>1</v>
      </c>
      <c r="V225" s="16">
        <f t="shared" si="39"/>
        <v>0</v>
      </c>
      <c r="W225" s="9"/>
      <c r="X225" s="1"/>
      <c r="Y225" s="27">
        <f t="shared" si="40"/>
        <v>0</v>
      </c>
      <c r="Z225" s="1"/>
    </row>
    <row r="226" spans="1:26" x14ac:dyDescent="0.25">
      <c r="A226" s="3">
        <v>9900011549</v>
      </c>
      <c r="B226" s="212">
        <f>Data!$A226-9900010000</f>
        <v>1549</v>
      </c>
      <c r="C226" s="100" t="str">
        <f>IF(EXACT($B226,LOOKUP($B226,'INPUT '!$D$16:$D$116)),LOOKUP($B226,'INPUT '!$D$16:$D$116,'INPUT '!$E$16:$E$116),"0")</f>
        <v>0</v>
      </c>
      <c r="D226" s="100" t="str">
        <f>IF(EXACT($B226,LOOKUP($B226,'INPUT '!$D$16:$D$116)),LOOKUP($B226,'INPUT '!$D$16:$D$116,'INPUT '!$F$16:$F$116),"0")</f>
        <v>0</v>
      </c>
      <c r="E226" s="1" t="s">
        <v>124</v>
      </c>
      <c r="F226" s="2" t="s">
        <v>273</v>
      </c>
      <c r="G226" s="315"/>
      <c r="H226" s="26">
        <v>9900001549</v>
      </c>
      <c r="I226" s="4">
        <v>30</v>
      </c>
      <c r="J226" s="222">
        <f t="shared" si="36"/>
        <v>0</v>
      </c>
      <c r="K226" s="11"/>
      <c r="L226" s="2"/>
      <c r="M226" s="16">
        <f t="shared" si="37"/>
        <v>0</v>
      </c>
      <c r="N226" s="9">
        <v>9900000001</v>
      </c>
      <c r="O226" s="2">
        <v>1</v>
      </c>
      <c r="P226" s="16">
        <f t="shared" si="38"/>
        <v>0</v>
      </c>
      <c r="Q226" s="9">
        <v>9900000021</v>
      </c>
      <c r="R226" s="2">
        <v>4</v>
      </c>
      <c r="S226" s="103">
        <f t="shared" si="71"/>
        <v>0</v>
      </c>
      <c r="T226" s="9">
        <v>9900000071</v>
      </c>
      <c r="U226" s="2">
        <v>1</v>
      </c>
      <c r="V226" s="16">
        <f t="shared" si="39"/>
        <v>0</v>
      </c>
      <c r="W226" s="9"/>
      <c r="X226" s="1"/>
      <c r="Y226" s="27">
        <f t="shared" si="40"/>
        <v>0</v>
      </c>
      <c r="Z226" s="1"/>
    </row>
    <row r="227" spans="1:26" x14ac:dyDescent="0.25">
      <c r="A227" s="3">
        <v>9900011550</v>
      </c>
      <c r="B227" s="212">
        <f>Data!$A227-9900010000</f>
        <v>1550</v>
      </c>
      <c r="C227" s="100" t="str">
        <f>IF(EXACT($B227,LOOKUP($B227,'INPUT '!$D$16:$D$116)),LOOKUP($B227,'INPUT '!$D$16:$D$116,'INPUT '!$E$16:$E$116),"0")</f>
        <v>0</v>
      </c>
      <c r="D227" s="100" t="str">
        <f>IF(EXACT($B227,LOOKUP($B227,'INPUT '!$D$16:$D$116)),LOOKUP($B227,'INPUT '!$D$16:$D$116,'INPUT '!$F$16:$F$116),"0")</f>
        <v>0</v>
      </c>
      <c r="E227" s="1" t="s">
        <v>127</v>
      </c>
      <c r="F227" s="2" t="s">
        <v>273</v>
      </c>
      <c r="G227" s="315"/>
      <c r="H227" s="26">
        <v>9900001550</v>
      </c>
      <c r="I227" s="4">
        <v>10</v>
      </c>
      <c r="J227" s="222">
        <f t="shared" si="36"/>
        <v>0</v>
      </c>
      <c r="K227" s="11"/>
      <c r="L227" s="2"/>
      <c r="M227" s="16">
        <f t="shared" si="37"/>
        <v>0</v>
      </c>
      <c r="N227" s="9">
        <v>9900000001</v>
      </c>
      <c r="O227" s="2">
        <v>1</v>
      </c>
      <c r="P227" s="16">
        <f t="shared" si="38"/>
        <v>0</v>
      </c>
      <c r="Q227" s="9">
        <v>9900000021</v>
      </c>
      <c r="R227" s="2">
        <v>4</v>
      </c>
      <c r="S227" s="103">
        <f t="shared" si="71"/>
        <v>0</v>
      </c>
      <c r="T227" s="9">
        <v>9900000071</v>
      </c>
      <c r="U227" s="2">
        <v>1</v>
      </c>
      <c r="V227" s="16">
        <f t="shared" si="39"/>
        <v>0</v>
      </c>
      <c r="W227" s="9"/>
      <c r="X227" s="1"/>
      <c r="Y227" s="27">
        <f t="shared" si="40"/>
        <v>0</v>
      </c>
      <c r="Z227" s="1"/>
    </row>
    <row r="228" spans="1:26" x14ac:dyDescent="0.25">
      <c r="A228" s="3">
        <v>9900011551</v>
      </c>
      <c r="B228" s="212">
        <f>Data!$A228-9900010000</f>
        <v>1551</v>
      </c>
      <c r="C228" s="100" t="str">
        <f>IF(EXACT($B228,LOOKUP($B228,'INPUT '!$D$16:$D$116)),LOOKUP($B228,'INPUT '!$D$16:$D$116,'INPUT '!$E$16:$E$116),"0")</f>
        <v>0</v>
      </c>
      <c r="D228" s="100" t="str">
        <f>IF(EXACT($B228,LOOKUP($B228,'INPUT '!$D$16:$D$116)),LOOKUP($B228,'INPUT '!$D$16:$D$116,'INPUT '!$F$16:$F$116),"0")</f>
        <v>0</v>
      </c>
      <c r="E228" s="1" t="s">
        <v>135</v>
      </c>
      <c r="F228" s="2" t="s">
        <v>273</v>
      </c>
      <c r="G228" s="315"/>
      <c r="H228" s="26">
        <v>9900001551</v>
      </c>
      <c r="I228" s="4">
        <v>20</v>
      </c>
      <c r="J228" s="222">
        <f t="shared" si="36"/>
        <v>0</v>
      </c>
      <c r="K228" s="11"/>
      <c r="L228" s="2"/>
      <c r="M228" s="16">
        <f t="shared" si="37"/>
        <v>0</v>
      </c>
      <c r="N228" s="9">
        <v>9900000001</v>
      </c>
      <c r="O228" s="2">
        <v>1</v>
      </c>
      <c r="P228" s="16">
        <f t="shared" si="38"/>
        <v>0</v>
      </c>
      <c r="Q228" s="9">
        <v>9900000021</v>
      </c>
      <c r="R228" s="2">
        <v>4</v>
      </c>
      <c r="S228" s="103">
        <f t="shared" si="71"/>
        <v>0</v>
      </c>
      <c r="T228" s="9">
        <v>9900000071</v>
      </c>
      <c r="U228" s="2">
        <v>1</v>
      </c>
      <c r="V228" s="16">
        <f t="shared" si="39"/>
        <v>0</v>
      </c>
      <c r="W228" s="9"/>
      <c r="X228" s="1"/>
      <c r="Y228" s="27">
        <f t="shared" si="40"/>
        <v>0</v>
      </c>
      <c r="Z228" s="1"/>
    </row>
    <row r="229" spans="1:26" x14ac:dyDescent="0.25">
      <c r="A229" s="3">
        <v>9900011552</v>
      </c>
      <c r="B229" s="212">
        <f>Data!$A229-9900010000</f>
        <v>1552</v>
      </c>
      <c r="C229" s="100" t="str">
        <f>IF(EXACT($B229,LOOKUP($B229,'INPUT '!$D$16:$D$116)),LOOKUP($B229,'INPUT '!$D$16:$D$116,'INPUT '!$E$16:$E$116),"0")</f>
        <v>0</v>
      </c>
      <c r="D229" s="100" t="str">
        <f>IF(EXACT($B229,LOOKUP($B229,'INPUT '!$D$16:$D$116)),LOOKUP($B229,'INPUT '!$D$16:$D$116,'INPUT '!$F$16:$F$116),"0")</f>
        <v>0</v>
      </c>
      <c r="E229" s="1" t="s">
        <v>103</v>
      </c>
      <c r="G229" s="315"/>
      <c r="H229" s="26">
        <v>9900001552</v>
      </c>
      <c r="I229" s="4">
        <v>1</v>
      </c>
      <c r="J229" s="222">
        <f t="shared" si="36"/>
        <v>0</v>
      </c>
      <c r="K229" s="11"/>
      <c r="L229" s="2"/>
      <c r="M229" s="16">
        <f t="shared" si="37"/>
        <v>0</v>
      </c>
      <c r="N229" s="9"/>
      <c r="O229" s="2"/>
      <c r="P229" s="16">
        <f t="shared" si="38"/>
        <v>0</v>
      </c>
      <c r="Q229" s="9"/>
      <c r="R229" s="2"/>
      <c r="S229" s="103">
        <f t="shared" si="71"/>
        <v>0</v>
      </c>
      <c r="T229" s="9"/>
      <c r="U229" s="2"/>
      <c r="V229" s="16">
        <f t="shared" si="39"/>
        <v>0</v>
      </c>
      <c r="W229" s="9"/>
      <c r="X229" s="1"/>
      <c r="Y229" s="27">
        <f t="shared" si="40"/>
        <v>0</v>
      </c>
      <c r="Z229" s="1"/>
    </row>
    <row r="230" spans="1:26" x14ac:dyDescent="0.25">
      <c r="A230" s="3">
        <v>9900011555</v>
      </c>
      <c r="B230" s="212">
        <f>Data!$A230-9900010000</f>
        <v>1555</v>
      </c>
      <c r="C230" s="100" t="str">
        <f>IF(EXACT($B230,LOOKUP($B230,'INPUT '!$D$16:$D$116)),LOOKUP($B230,'INPUT '!$D$16:$D$116,'INPUT '!$E$16:$E$116),"0")</f>
        <v>0</v>
      </c>
      <c r="D230" s="100" t="str">
        <f>IF(EXACT($B230,LOOKUP($B230,'INPUT '!$D$16:$D$116)),LOOKUP($B230,'INPUT '!$D$16:$D$116,'INPUT '!$F$16:$F$116),"0")</f>
        <v>0</v>
      </c>
      <c r="E230" s="1" t="s">
        <v>165</v>
      </c>
      <c r="F230" s="2" t="s">
        <v>273</v>
      </c>
      <c r="G230" s="315"/>
      <c r="H230" s="26">
        <v>9900001555</v>
      </c>
      <c r="I230" s="4">
        <v>100</v>
      </c>
      <c r="J230" s="222">
        <f t="shared" si="36"/>
        <v>0</v>
      </c>
      <c r="K230" s="11"/>
      <c r="L230" s="2"/>
      <c r="M230" s="16">
        <f t="shared" si="37"/>
        <v>0</v>
      </c>
      <c r="N230" s="9">
        <v>9900000001</v>
      </c>
      <c r="O230" s="2">
        <v>1</v>
      </c>
      <c r="P230" s="16">
        <f t="shared" si="38"/>
        <v>0</v>
      </c>
      <c r="Q230" s="9">
        <v>9900000021</v>
      </c>
      <c r="R230" s="2">
        <v>2</v>
      </c>
      <c r="S230" s="103">
        <f t="shared" si="71"/>
        <v>0</v>
      </c>
      <c r="T230" s="9">
        <v>9900000071</v>
      </c>
      <c r="U230" s="2">
        <v>1</v>
      </c>
      <c r="V230" s="16">
        <f t="shared" si="39"/>
        <v>0</v>
      </c>
      <c r="W230" s="9"/>
      <c r="X230" s="1"/>
      <c r="Y230" s="27">
        <f t="shared" si="40"/>
        <v>0</v>
      </c>
      <c r="Z230" s="1"/>
    </row>
    <row r="231" spans="1:26" x14ac:dyDescent="0.25">
      <c r="A231" s="3">
        <v>9900011558</v>
      </c>
      <c r="B231" s="212">
        <f>Data!$A231-9900010000</f>
        <v>1558</v>
      </c>
      <c r="C231" s="100" t="str">
        <f>IF(EXACT($B231,LOOKUP($B231,'INPUT '!$D$16:$D$116)),LOOKUP($B231,'INPUT '!$D$16:$D$116,'INPUT '!$E$16:$E$116),"0")</f>
        <v>0</v>
      </c>
      <c r="D231" s="100" t="str">
        <f>IF(EXACT($B231,LOOKUP($B231,'INPUT '!$D$16:$D$116)),LOOKUP($B231,'INPUT '!$D$16:$D$116,'INPUT '!$F$16:$F$116),"0")</f>
        <v>0</v>
      </c>
      <c r="E231" s="1" t="s">
        <v>124</v>
      </c>
      <c r="F231" s="2" t="s">
        <v>275</v>
      </c>
      <c r="G231" s="315"/>
      <c r="H231" s="26">
        <v>9900001558</v>
      </c>
      <c r="I231" s="4">
        <v>20</v>
      </c>
      <c r="J231" s="222">
        <f t="shared" si="36"/>
        <v>0</v>
      </c>
      <c r="K231" s="11"/>
      <c r="L231" s="2"/>
      <c r="M231" s="16">
        <f t="shared" si="37"/>
        <v>0</v>
      </c>
      <c r="N231" s="9">
        <v>9900000002</v>
      </c>
      <c r="O231" s="2">
        <v>1</v>
      </c>
      <c r="P231" s="16">
        <f t="shared" si="38"/>
        <v>0</v>
      </c>
      <c r="Q231" s="9">
        <v>9900000022</v>
      </c>
      <c r="R231" s="2">
        <v>2</v>
      </c>
      <c r="S231" s="103">
        <f t="shared" si="71"/>
        <v>0</v>
      </c>
      <c r="T231" s="9">
        <v>9900000072</v>
      </c>
      <c r="U231" s="2">
        <v>1</v>
      </c>
      <c r="V231" s="16">
        <f t="shared" si="39"/>
        <v>0</v>
      </c>
      <c r="W231" s="9"/>
      <c r="X231" s="1"/>
      <c r="Y231" s="27">
        <f t="shared" si="40"/>
        <v>0</v>
      </c>
      <c r="Z231" s="1"/>
    </row>
    <row r="232" spans="1:26" x14ac:dyDescent="0.25">
      <c r="A232" s="3">
        <v>9900011559</v>
      </c>
      <c r="B232" s="212">
        <f>Data!$A232-9900010000</f>
        <v>1559</v>
      </c>
      <c r="C232" s="100" t="str">
        <f>IF(EXACT($B232,LOOKUP($B232,'INPUT '!$D$16:$D$116)),LOOKUP($B232,'INPUT '!$D$16:$D$116,'INPUT '!$E$16:$E$116),"0")</f>
        <v>0</v>
      </c>
      <c r="D232" s="100" t="str">
        <f>IF(EXACT($B232,LOOKUP($B232,'INPUT '!$D$16:$D$116)),LOOKUP($B232,'INPUT '!$D$16:$D$116,'INPUT '!$F$16:$F$116),"0")</f>
        <v>0</v>
      </c>
      <c r="E232" s="1" t="s">
        <v>166</v>
      </c>
      <c r="F232" s="2" t="s">
        <v>275</v>
      </c>
      <c r="G232" s="315"/>
      <c r="H232" s="26">
        <v>9900001559</v>
      </c>
      <c r="I232" s="4">
        <v>100</v>
      </c>
      <c r="J232" s="222">
        <f t="shared" si="36"/>
        <v>0</v>
      </c>
      <c r="K232" s="11"/>
      <c r="L232" s="2"/>
      <c r="M232" s="16">
        <f t="shared" si="37"/>
        <v>0</v>
      </c>
      <c r="N232" s="9">
        <v>9900000002</v>
      </c>
      <c r="O232" s="2">
        <v>1</v>
      </c>
      <c r="P232" s="16">
        <f t="shared" si="38"/>
        <v>0</v>
      </c>
      <c r="Q232" s="9">
        <v>9900000022</v>
      </c>
      <c r="R232" s="2">
        <v>1</v>
      </c>
      <c r="S232" s="103">
        <f t="shared" si="71"/>
        <v>0</v>
      </c>
      <c r="T232" s="9">
        <v>9900000072</v>
      </c>
      <c r="U232" s="2">
        <v>1</v>
      </c>
      <c r="V232" s="16">
        <f t="shared" si="39"/>
        <v>0</v>
      </c>
      <c r="W232" s="9"/>
      <c r="X232" s="1"/>
      <c r="Y232" s="27">
        <f t="shared" si="40"/>
        <v>0</v>
      </c>
      <c r="Z232" s="1"/>
    </row>
    <row r="233" spans="1:26" x14ac:dyDescent="0.25">
      <c r="A233" s="3">
        <v>9900011560</v>
      </c>
      <c r="B233" s="212">
        <f>Data!$A233-9900010000</f>
        <v>1560</v>
      </c>
      <c r="C233" s="100" t="str">
        <f>IF(EXACT($B233,LOOKUP($B233,'INPUT '!$D$16:$D$116)),LOOKUP($B233,'INPUT '!$D$16:$D$116,'INPUT '!$E$16:$E$116),"0")</f>
        <v>0</v>
      </c>
      <c r="D233" s="100" t="str">
        <f>IF(EXACT($B233,LOOKUP($B233,'INPUT '!$D$16:$D$116)),LOOKUP($B233,'INPUT '!$D$16:$D$116,'INPUT '!$F$16:$F$116),"0")</f>
        <v>0</v>
      </c>
      <c r="E233" s="1" t="s">
        <v>167</v>
      </c>
      <c r="F233" s="2" t="s">
        <v>273</v>
      </c>
      <c r="G233" s="315"/>
      <c r="H233" s="26">
        <v>9900001560</v>
      </c>
      <c r="I233" s="4">
        <v>3</v>
      </c>
      <c r="J233" s="222">
        <f t="shared" si="36"/>
        <v>0</v>
      </c>
      <c r="K233" s="11"/>
      <c r="L233" s="2"/>
      <c r="M233" s="16">
        <f t="shared" si="37"/>
        <v>0</v>
      </c>
      <c r="N233" s="9">
        <v>9900000001</v>
      </c>
      <c r="O233" s="2">
        <v>1</v>
      </c>
      <c r="P233" s="16">
        <f t="shared" si="38"/>
        <v>0</v>
      </c>
      <c r="Q233" s="9">
        <v>9900000021</v>
      </c>
      <c r="R233" s="2">
        <v>4</v>
      </c>
      <c r="S233" s="103">
        <f t="shared" si="71"/>
        <v>0</v>
      </c>
      <c r="T233" s="9">
        <v>9900000071</v>
      </c>
      <c r="U233" s="2">
        <v>1</v>
      </c>
      <c r="V233" s="16">
        <f t="shared" si="39"/>
        <v>0</v>
      </c>
      <c r="W233" s="9"/>
      <c r="X233" s="1"/>
      <c r="Y233" s="27">
        <f t="shared" si="40"/>
        <v>0</v>
      </c>
      <c r="Z233" s="1"/>
    </row>
    <row r="234" spans="1:26" x14ac:dyDescent="0.25">
      <c r="A234" s="3">
        <v>9900011562</v>
      </c>
      <c r="B234" s="212">
        <f>Data!$A234-9900010000</f>
        <v>1562</v>
      </c>
      <c r="C234" s="100" t="str">
        <f>IF(EXACT($B234,LOOKUP($B234,'INPUT '!$D$16:$D$116)),LOOKUP($B234,'INPUT '!$D$16:$D$116,'INPUT '!$E$16:$E$116),"0")</f>
        <v>0</v>
      </c>
      <c r="D234" s="100" t="str">
        <f>IF(EXACT($B234,LOOKUP($B234,'INPUT '!$D$16:$D$116)),LOOKUP($B234,'INPUT '!$D$16:$D$116,'INPUT '!$F$16:$F$116),"0")</f>
        <v>0</v>
      </c>
      <c r="E234" s="1" t="s">
        <v>124</v>
      </c>
      <c r="F234" s="2" t="s">
        <v>273</v>
      </c>
      <c r="G234" s="315"/>
      <c r="H234" s="26">
        <v>9900001562</v>
      </c>
      <c r="I234" s="4">
        <v>11</v>
      </c>
      <c r="J234" s="222">
        <f t="shared" si="36"/>
        <v>0</v>
      </c>
      <c r="K234" s="11"/>
      <c r="L234" s="2"/>
      <c r="M234" s="16">
        <f t="shared" si="37"/>
        <v>0</v>
      </c>
      <c r="N234" s="9">
        <v>9900000001</v>
      </c>
      <c r="O234" s="2">
        <v>1</v>
      </c>
      <c r="P234" s="16">
        <f t="shared" si="38"/>
        <v>0</v>
      </c>
      <c r="Q234" s="9">
        <v>9900000021</v>
      </c>
      <c r="R234" s="2">
        <v>4</v>
      </c>
      <c r="S234" s="103">
        <f t="shared" si="71"/>
        <v>0</v>
      </c>
      <c r="T234" s="9">
        <v>9900000071</v>
      </c>
      <c r="U234" s="2">
        <v>1</v>
      </c>
      <c r="V234" s="16">
        <f t="shared" si="39"/>
        <v>0</v>
      </c>
      <c r="W234" s="9"/>
      <c r="X234" s="1"/>
      <c r="Y234" s="27">
        <f t="shared" si="40"/>
        <v>0</v>
      </c>
      <c r="Z234" s="1"/>
    </row>
    <row r="235" spans="1:26" x14ac:dyDescent="0.25">
      <c r="A235" s="3">
        <v>9900011563</v>
      </c>
      <c r="B235" s="212">
        <f>Data!$A235-9900010000</f>
        <v>1563</v>
      </c>
      <c r="C235" s="100" t="str">
        <f>IF(EXACT($B235,LOOKUP($B235,'INPUT '!$D$16:$D$116)),LOOKUP($B235,'INPUT '!$D$16:$D$116,'INPUT '!$E$16:$E$116),"0")</f>
        <v>0</v>
      </c>
      <c r="D235" s="100" t="str">
        <f>IF(EXACT($B235,LOOKUP($B235,'INPUT '!$D$16:$D$116)),LOOKUP($B235,'INPUT '!$D$16:$D$116,'INPUT '!$F$16:$F$116),"0")</f>
        <v>0</v>
      </c>
      <c r="E235" s="1" t="s">
        <v>168</v>
      </c>
      <c r="G235" s="315"/>
      <c r="H235" s="26">
        <v>9900001563</v>
      </c>
      <c r="I235" s="4">
        <v>1</v>
      </c>
      <c r="J235" s="222">
        <f t="shared" si="36"/>
        <v>0</v>
      </c>
      <c r="K235" s="11"/>
      <c r="L235" s="2"/>
      <c r="M235" s="16">
        <f t="shared" si="37"/>
        <v>0</v>
      </c>
      <c r="N235" s="9"/>
      <c r="O235" s="2"/>
      <c r="P235" s="16">
        <f t="shared" si="38"/>
        <v>0</v>
      </c>
      <c r="Q235" s="9"/>
      <c r="R235" s="2"/>
      <c r="S235" s="103">
        <f t="shared" si="71"/>
        <v>0</v>
      </c>
      <c r="T235" s="9"/>
      <c r="U235" s="2"/>
      <c r="V235" s="16">
        <f t="shared" si="39"/>
        <v>0</v>
      </c>
      <c r="W235" s="9"/>
      <c r="X235" s="1"/>
      <c r="Y235" s="27">
        <f t="shared" si="40"/>
        <v>0</v>
      </c>
      <c r="Z235" s="1"/>
    </row>
    <row r="236" spans="1:26" x14ac:dyDescent="0.25">
      <c r="A236" s="3">
        <v>9900011564</v>
      </c>
      <c r="B236" s="212">
        <f>Data!$A236-9900010000</f>
        <v>1564</v>
      </c>
      <c r="C236" s="100" t="str">
        <f>IF(EXACT($B236,LOOKUP($B236,'INPUT '!$D$16:$D$116)),LOOKUP($B236,'INPUT '!$D$16:$D$116,'INPUT '!$E$16:$E$116),"0")</f>
        <v>0</v>
      </c>
      <c r="D236" s="100" t="str">
        <f>IF(EXACT($B236,LOOKUP($B236,'INPUT '!$D$16:$D$116)),LOOKUP($B236,'INPUT '!$D$16:$D$116,'INPUT '!$F$16:$F$116),"0")</f>
        <v>0</v>
      </c>
      <c r="E236" s="1" t="s">
        <v>168</v>
      </c>
      <c r="G236" s="315"/>
      <c r="H236" s="26">
        <v>9900001564</v>
      </c>
      <c r="I236" s="4">
        <v>1</v>
      </c>
      <c r="J236" s="222">
        <f t="shared" si="36"/>
        <v>0</v>
      </c>
      <c r="K236" s="11"/>
      <c r="L236" s="2"/>
      <c r="M236" s="16">
        <f t="shared" si="37"/>
        <v>0</v>
      </c>
      <c r="N236" s="9"/>
      <c r="O236" s="2"/>
      <c r="P236" s="16">
        <f t="shared" si="38"/>
        <v>0</v>
      </c>
      <c r="Q236" s="9"/>
      <c r="R236" s="2"/>
      <c r="S236" s="103">
        <f t="shared" si="71"/>
        <v>0</v>
      </c>
      <c r="T236" s="9"/>
      <c r="U236" s="2"/>
      <c r="V236" s="16">
        <f t="shared" si="39"/>
        <v>0</v>
      </c>
      <c r="W236" s="9"/>
      <c r="X236" s="1"/>
      <c r="Y236" s="27">
        <f t="shared" si="40"/>
        <v>0</v>
      </c>
      <c r="Z236" s="1"/>
    </row>
    <row r="237" spans="1:26" x14ac:dyDescent="0.25">
      <c r="A237" s="3">
        <v>9900011565</v>
      </c>
      <c r="B237" s="212">
        <f>Data!$A237-9900010000</f>
        <v>1565</v>
      </c>
      <c r="C237" s="100" t="str">
        <f>IF(EXACT($B237,LOOKUP($B237,'INPUT '!$D$16:$D$116)),LOOKUP($B237,'INPUT '!$D$16:$D$116,'INPUT '!$E$16:$E$116),"0")</f>
        <v>0</v>
      </c>
      <c r="D237" s="100" t="str">
        <f>IF(EXACT($B237,LOOKUP($B237,'INPUT '!$D$16:$D$116)),LOOKUP($B237,'INPUT '!$D$16:$D$116,'INPUT '!$F$16:$F$116),"0")</f>
        <v>0</v>
      </c>
      <c r="E237" s="1" t="s">
        <v>124</v>
      </c>
      <c r="G237" s="315"/>
      <c r="H237" s="26">
        <v>9900001565</v>
      </c>
      <c r="I237" s="4">
        <v>35</v>
      </c>
      <c r="J237" s="222">
        <f t="shared" si="36"/>
        <v>0</v>
      </c>
      <c r="K237" s="11"/>
      <c r="L237" s="2"/>
      <c r="M237" s="16">
        <f t="shared" si="37"/>
        <v>0</v>
      </c>
      <c r="N237" s="9">
        <v>9900000002</v>
      </c>
      <c r="O237" s="2">
        <v>1</v>
      </c>
      <c r="P237" s="16">
        <f t="shared" si="38"/>
        <v>0</v>
      </c>
      <c r="Q237" s="9">
        <v>9900000022</v>
      </c>
      <c r="R237" s="2">
        <v>4</v>
      </c>
      <c r="S237" s="103">
        <f t="shared" si="71"/>
        <v>0</v>
      </c>
      <c r="T237" s="9">
        <v>9900000072</v>
      </c>
      <c r="U237" s="2">
        <v>1</v>
      </c>
      <c r="V237" s="16">
        <f t="shared" si="39"/>
        <v>0</v>
      </c>
      <c r="W237" s="9"/>
      <c r="X237" s="1"/>
      <c r="Y237" s="27">
        <f t="shared" si="40"/>
        <v>0</v>
      </c>
      <c r="Z237" s="1"/>
    </row>
    <row r="238" spans="1:26" x14ac:dyDescent="0.25">
      <c r="A238" s="3">
        <v>9900011566</v>
      </c>
      <c r="B238" s="212">
        <f>Data!$A238-9900010000</f>
        <v>1566</v>
      </c>
      <c r="C238" s="100" t="str">
        <f>IF(EXACT($B238,LOOKUP($B238,'INPUT '!$D$16:$D$116)),LOOKUP($B238,'INPUT '!$D$16:$D$116,'INPUT '!$E$16:$E$116),"0")</f>
        <v>0</v>
      </c>
      <c r="D238" s="100" t="str">
        <f>IF(EXACT($B238,LOOKUP($B238,'INPUT '!$D$16:$D$116)),LOOKUP($B238,'INPUT '!$D$16:$D$116,'INPUT '!$F$16:$F$116),"0")</f>
        <v>0</v>
      </c>
      <c r="E238" s="1" t="s">
        <v>124</v>
      </c>
      <c r="G238" s="315"/>
      <c r="H238" s="26">
        <v>9900001566</v>
      </c>
      <c r="I238" s="4">
        <v>42</v>
      </c>
      <c r="J238" s="222">
        <f t="shared" si="36"/>
        <v>0</v>
      </c>
      <c r="K238" s="11"/>
      <c r="L238" s="2"/>
      <c r="M238" s="16">
        <f t="shared" si="37"/>
        <v>0</v>
      </c>
      <c r="N238" s="9">
        <v>9900000001</v>
      </c>
      <c r="O238" s="2">
        <v>1</v>
      </c>
      <c r="P238" s="16">
        <f t="shared" si="38"/>
        <v>0</v>
      </c>
      <c r="Q238" s="9">
        <v>9900000021</v>
      </c>
      <c r="R238" s="2">
        <v>4</v>
      </c>
      <c r="S238" s="103">
        <f t="shared" si="71"/>
        <v>0</v>
      </c>
      <c r="T238" s="9">
        <v>9900000071</v>
      </c>
      <c r="U238" s="2">
        <v>1</v>
      </c>
      <c r="V238" s="16">
        <f t="shared" si="39"/>
        <v>0</v>
      </c>
      <c r="W238" s="9"/>
      <c r="X238" s="1"/>
      <c r="Y238" s="27">
        <f t="shared" si="40"/>
        <v>0</v>
      </c>
      <c r="Z238" s="1"/>
    </row>
    <row r="239" spans="1:26" x14ac:dyDescent="0.25">
      <c r="A239" s="3">
        <v>9900011567</v>
      </c>
      <c r="B239" s="212">
        <f>Data!$A239-9900010000</f>
        <v>1567</v>
      </c>
      <c r="C239" s="100" t="str">
        <f>IF(EXACT($B239,LOOKUP($B239,'INPUT '!$D$16:$D$116)),LOOKUP($B239,'INPUT '!$D$16:$D$116,'INPUT '!$E$16:$E$116),"0")</f>
        <v>0</v>
      </c>
      <c r="D239" s="100" t="str">
        <f>IF(EXACT($B239,LOOKUP($B239,'INPUT '!$D$16:$D$116)),LOOKUP($B239,'INPUT '!$D$16:$D$116,'INPUT '!$F$16:$F$116),"0")</f>
        <v>0</v>
      </c>
      <c r="E239" s="1" t="s">
        <v>124</v>
      </c>
      <c r="G239" s="315"/>
      <c r="H239" s="26">
        <v>9900001567</v>
      </c>
      <c r="I239" s="4">
        <v>40</v>
      </c>
      <c r="J239" s="222">
        <f t="shared" si="36"/>
        <v>0</v>
      </c>
      <c r="K239" s="11"/>
      <c r="L239" s="2"/>
      <c r="M239" s="16">
        <f t="shared" si="37"/>
        <v>0</v>
      </c>
      <c r="N239" s="9">
        <v>9900000002</v>
      </c>
      <c r="O239" s="2">
        <v>1</v>
      </c>
      <c r="P239" s="16">
        <f t="shared" si="38"/>
        <v>0</v>
      </c>
      <c r="Q239" s="9">
        <v>9900000022</v>
      </c>
      <c r="R239" s="2">
        <v>4</v>
      </c>
      <c r="S239" s="103">
        <f t="shared" si="71"/>
        <v>0</v>
      </c>
      <c r="T239" s="9">
        <v>9900000072</v>
      </c>
      <c r="U239" s="2">
        <v>1</v>
      </c>
      <c r="V239" s="16">
        <f t="shared" si="39"/>
        <v>0</v>
      </c>
      <c r="W239" s="9"/>
      <c r="X239" s="1"/>
      <c r="Y239" s="27">
        <f t="shared" si="40"/>
        <v>0</v>
      </c>
      <c r="Z239" s="1"/>
    </row>
    <row r="240" spans="1:26" x14ac:dyDescent="0.25">
      <c r="A240" s="3">
        <v>9900011568</v>
      </c>
      <c r="B240" s="212">
        <f>Data!$A240-9900010000</f>
        <v>1568</v>
      </c>
      <c r="C240" s="100" t="str">
        <f>IF(EXACT($B240,LOOKUP($B240,'INPUT '!$D$16:$D$116)),LOOKUP($B240,'INPUT '!$D$16:$D$116,'INPUT '!$E$16:$E$116),"0")</f>
        <v>0</v>
      </c>
      <c r="D240" s="100" t="str">
        <f>IF(EXACT($B240,LOOKUP($B240,'INPUT '!$D$16:$D$116)),LOOKUP($B240,'INPUT '!$D$16:$D$116,'INPUT '!$F$16:$F$116),"0")</f>
        <v>0</v>
      </c>
      <c r="E240" s="1" t="s">
        <v>124</v>
      </c>
      <c r="G240" s="315"/>
      <c r="H240" s="26">
        <v>9900001568</v>
      </c>
      <c r="I240" s="4">
        <v>25</v>
      </c>
      <c r="J240" s="222">
        <f t="shared" si="36"/>
        <v>0</v>
      </c>
      <c r="K240" s="11"/>
      <c r="L240" s="2"/>
      <c r="M240" s="16">
        <f t="shared" si="37"/>
        <v>0</v>
      </c>
      <c r="N240" s="9">
        <v>9900000001</v>
      </c>
      <c r="O240" s="2">
        <v>1</v>
      </c>
      <c r="P240" s="16">
        <f t="shared" si="38"/>
        <v>0</v>
      </c>
      <c r="Q240" s="9">
        <v>9900000021</v>
      </c>
      <c r="R240" s="2">
        <v>4</v>
      </c>
      <c r="S240" s="103">
        <f t="shared" si="71"/>
        <v>0</v>
      </c>
      <c r="T240" s="9">
        <v>9900000071</v>
      </c>
      <c r="U240" s="2">
        <v>1</v>
      </c>
      <c r="V240" s="16">
        <f t="shared" si="39"/>
        <v>0</v>
      </c>
      <c r="W240" s="9">
        <v>9900001041</v>
      </c>
      <c r="X240" s="1">
        <v>1</v>
      </c>
      <c r="Y240" s="27">
        <f t="shared" si="40"/>
        <v>0</v>
      </c>
      <c r="Z240" s="1"/>
    </row>
    <row r="241" spans="1:26" x14ac:dyDescent="0.25">
      <c r="A241" s="3">
        <v>9900011569</v>
      </c>
      <c r="B241" s="212">
        <f>Data!$A241-9900010000</f>
        <v>1569</v>
      </c>
      <c r="C241" s="100" t="str">
        <f>IF(EXACT($B241,LOOKUP($B241,'INPUT '!$D$16:$D$116)),LOOKUP($B241,'INPUT '!$D$16:$D$116,'INPUT '!$E$16:$E$116),"0")</f>
        <v>0</v>
      </c>
      <c r="D241" s="100" t="str">
        <f>IF(EXACT($B241,LOOKUP($B241,'INPUT '!$D$16:$D$116)),LOOKUP($B241,'INPUT '!$D$16:$D$116,'INPUT '!$F$16:$F$116),"0")</f>
        <v>0</v>
      </c>
      <c r="E241" s="1" t="s">
        <v>124</v>
      </c>
      <c r="G241" s="315"/>
      <c r="H241" s="26">
        <v>9900001569</v>
      </c>
      <c r="I241" s="4">
        <v>17</v>
      </c>
      <c r="J241" s="222">
        <f t="shared" si="36"/>
        <v>0</v>
      </c>
      <c r="K241" s="11"/>
      <c r="L241" s="2"/>
      <c r="M241" s="16">
        <f t="shared" si="37"/>
        <v>0</v>
      </c>
      <c r="N241" s="9">
        <v>9900000002</v>
      </c>
      <c r="O241" s="2">
        <v>1</v>
      </c>
      <c r="P241" s="16">
        <f t="shared" si="38"/>
        <v>0</v>
      </c>
      <c r="Q241" s="9">
        <v>9900000022</v>
      </c>
      <c r="R241" s="2">
        <v>4</v>
      </c>
      <c r="S241" s="103">
        <f t="shared" si="71"/>
        <v>0</v>
      </c>
      <c r="T241" s="9">
        <v>9900000072</v>
      </c>
      <c r="U241" s="2">
        <v>1</v>
      </c>
      <c r="V241" s="16">
        <f t="shared" si="39"/>
        <v>0</v>
      </c>
      <c r="W241" s="9"/>
      <c r="X241" s="1"/>
      <c r="Y241" s="27">
        <f t="shared" si="40"/>
        <v>0</v>
      </c>
      <c r="Z241" s="1"/>
    </row>
    <row r="242" spans="1:26" x14ac:dyDescent="0.25">
      <c r="A242" s="3">
        <v>9900011570</v>
      </c>
      <c r="B242" s="212">
        <f>Data!$A242-9900010000</f>
        <v>1570</v>
      </c>
      <c r="C242" s="100" t="str">
        <f>IF(EXACT($B242,LOOKUP($B242,'INPUT '!$D$16:$D$116)),LOOKUP($B242,'INPUT '!$D$16:$D$116,'INPUT '!$E$16:$E$116),"0")</f>
        <v>0</v>
      </c>
      <c r="D242" s="100" t="str">
        <f>IF(EXACT($B242,LOOKUP($B242,'INPUT '!$D$16:$D$116)),LOOKUP($B242,'INPUT '!$D$16:$D$116,'INPUT '!$F$16:$F$116),"0")</f>
        <v>0</v>
      </c>
      <c r="E242" s="1" t="s">
        <v>105</v>
      </c>
      <c r="G242" s="315"/>
      <c r="H242" s="26">
        <v>9900001570</v>
      </c>
      <c r="I242" s="101">
        <v>117</v>
      </c>
      <c r="J242" s="221">
        <f>I242*C242</f>
        <v>0</v>
      </c>
      <c r="K242" s="229"/>
      <c r="L242" s="102"/>
      <c r="M242" s="103">
        <f>L242*C242</f>
        <v>0</v>
      </c>
      <c r="N242" s="229">
        <v>9900000001</v>
      </c>
      <c r="O242" s="102">
        <v>1</v>
      </c>
      <c r="P242" s="103">
        <f>O242*C242</f>
        <v>0</v>
      </c>
      <c r="Q242" s="229">
        <v>9900000021</v>
      </c>
      <c r="R242" s="102">
        <v>3</v>
      </c>
      <c r="S242" s="103">
        <f t="shared" si="71"/>
        <v>0</v>
      </c>
      <c r="T242" s="229">
        <v>9900000071</v>
      </c>
      <c r="U242" s="102">
        <v>1</v>
      </c>
      <c r="V242" s="103">
        <f>U242*C242</f>
        <v>0</v>
      </c>
      <c r="W242" s="229"/>
      <c r="X242" s="101"/>
      <c r="Y242" s="104">
        <f>X242*C242</f>
        <v>0</v>
      </c>
      <c r="Z242" s="1"/>
    </row>
    <row r="243" spans="1:26" x14ac:dyDescent="0.25">
      <c r="A243" s="3">
        <v>9900011571</v>
      </c>
      <c r="B243" s="212">
        <f>Data!$A243-9900010000</f>
        <v>1571</v>
      </c>
      <c r="C243" s="100" t="str">
        <f>IF(EXACT($B243,LOOKUP($B243,'INPUT '!$D$16:$D$116)),LOOKUP($B243,'INPUT '!$D$16:$D$116,'INPUT '!$E$16:$E$116),"0")</f>
        <v>0</v>
      </c>
      <c r="D243" s="100" t="str">
        <f>IF(EXACT($B243,LOOKUP($B243,'INPUT '!$D$16:$D$116)),LOOKUP($B243,'INPUT '!$D$16:$D$116,'INPUT '!$F$16:$F$116),"0")</f>
        <v>0</v>
      </c>
      <c r="E243" s="1" t="s">
        <v>127</v>
      </c>
      <c r="G243" s="315"/>
      <c r="H243" s="26">
        <v>9900001571</v>
      </c>
      <c r="I243" s="4">
        <v>8</v>
      </c>
      <c r="J243" s="222">
        <f t="shared" si="36"/>
        <v>0</v>
      </c>
      <c r="K243" s="11"/>
      <c r="L243" s="2"/>
      <c r="M243" s="16">
        <f t="shared" si="37"/>
        <v>0</v>
      </c>
      <c r="N243" s="9">
        <v>9900000001</v>
      </c>
      <c r="O243" s="2">
        <v>1</v>
      </c>
      <c r="P243" s="16">
        <f t="shared" si="38"/>
        <v>0</v>
      </c>
      <c r="Q243" s="9">
        <v>9900000021</v>
      </c>
      <c r="R243" s="2">
        <v>4</v>
      </c>
      <c r="S243" s="103">
        <f t="shared" si="71"/>
        <v>0</v>
      </c>
      <c r="T243" s="9">
        <v>9900000071</v>
      </c>
      <c r="U243" s="2">
        <v>1</v>
      </c>
      <c r="V243" s="16">
        <f t="shared" si="39"/>
        <v>0</v>
      </c>
      <c r="W243" s="9"/>
      <c r="X243" s="1"/>
      <c r="Y243" s="27">
        <f t="shared" si="40"/>
        <v>0</v>
      </c>
      <c r="Z243" s="1"/>
    </row>
    <row r="244" spans="1:26" x14ac:dyDescent="0.25">
      <c r="A244" s="3">
        <v>9900011572</v>
      </c>
      <c r="B244" s="212">
        <f>Data!$A244-9900010000</f>
        <v>1572</v>
      </c>
      <c r="C244" s="100" t="str">
        <f>IF(EXACT($B244,LOOKUP($B244,'INPUT '!$D$16:$D$116)),LOOKUP($B244,'INPUT '!$D$16:$D$116,'INPUT '!$E$16:$E$116),"0")</f>
        <v>0</v>
      </c>
      <c r="D244" s="100" t="str">
        <f>IF(EXACT($B244,LOOKUP($B244,'INPUT '!$D$16:$D$116)),LOOKUP($B244,'INPUT '!$D$16:$D$116,'INPUT '!$F$16:$F$116),"0")</f>
        <v>0</v>
      </c>
      <c r="E244" s="1" t="s">
        <v>127</v>
      </c>
      <c r="G244" s="315"/>
      <c r="H244" s="26">
        <v>9900001572</v>
      </c>
      <c r="I244" s="4">
        <v>8</v>
      </c>
      <c r="J244" s="222">
        <f t="shared" si="36"/>
        <v>0</v>
      </c>
      <c r="K244" s="11"/>
      <c r="L244" s="2"/>
      <c r="M244" s="16">
        <f t="shared" si="37"/>
        <v>0</v>
      </c>
      <c r="N244" s="9">
        <v>9900000001</v>
      </c>
      <c r="O244" s="2">
        <v>1</v>
      </c>
      <c r="P244" s="16">
        <f t="shared" si="38"/>
        <v>0</v>
      </c>
      <c r="Q244" s="9">
        <v>9900000021</v>
      </c>
      <c r="R244" s="2">
        <v>4</v>
      </c>
      <c r="S244" s="103">
        <f t="shared" si="71"/>
        <v>0</v>
      </c>
      <c r="T244" s="9">
        <v>9900000071</v>
      </c>
      <c r="U244" s="2">
        <v>1</v>
      </c>
      <c r="V244" s="16">
        <f t="shared" si="39"/>
        <v>0</v>
      </c>
      <c r="W244" s="9"/>
      <c r="X244" s="1"/>
      <c r="Y244" s="27">
        <f t="shared" si="40"/>
        <v>0</v>
      </c>
      <c r="Z244" s="1"/>
    </row>
    <row r="245" spans="1:26" x14ac:dyDescent="0.25">
      <c r="A245" s="3">
        <v>9900011573</v>
      </c>
      <c r="B245" s="212">
        <f>Data!$A245-9900010000</f>
        <v>1573</v>
      </c>
      <c r="C245" s="100" t="str">
        <f>IF(EXACT($B245,LOOKUP($B245,'INPUT '!$D$16:$D$116)),LOOKUP($B245,'INPUT '!$D$16:$D$116,'INPUT '!$E$16:$E$116),"0")</f>
        <v>0</v>
      </c>
      <c r="D245" s="100" t="str">
        <f>IF(EXACT($B245,LOOKUP($B245,'INPUT '!$D$16:$D$116)),LOOKUP($B245,'INPUT '!$D$16:$D$116,'INPUT '!$F$16:$F$116),"0")</f>
        <v>0</v>
      </c>
      <c r="E245" s="1" t="s">
        <v>127</v>
      </c>
      <c r="G245" s="315"/>
      <c r="H245" s="26">
        <v>9900001573</v>
      </c>
      <c r="I245" s="4">
        <v>4</v>
      </c>
      <c r="J245" s="222">
        <f t="shared" si="36"/>
        <v>0</v>
      </c>
      <c r="K245" s="11"/>
      <c r="L245" s="2"/>
      <c r="M245" s="16">
        <f t="shared" si="37"/>
        <v>0</v>
      </c>
      <c r="N245" s="9">
        <v>9900000001</v>
      </c>
      <c r="O245" s="2">
        <v>1</v>
      </c>
      <c r="P245" s="16">
        <f t="shared" si="38"/>
        <v>0</v>
      </c>
      <c r="Q245" s="9">
        <v>9900000021</v>
      </c>
      <c r="R245" s="2">
        <v>4</v>
      </c>
      <c r="S245" s="103">
        <f t="shared" si="71"/>
        <v>0</v>
      </c>
      <c r="T245" s="9">
        <v>9900000071</v>
      </c>
      <c r="U245" s="2">
        <v>2</v>
      </c>
      <c r="V245" s="16">
        <f t="shared" si="39"/>
        <v>0</v>
      </c>
      <c r="W245" s="9"/>
      <c r="X245" s="1"/>
      <c r="Y245" s="27">
        <f t="shared" si="40"/>
        <v>0</v>
      </c>
      <c r="Z245" s="1"/>
    </row>
    <row r="246" spans="1:26" x14ac:dyDescent="0.25">
      <c r="A246" s="3">
        <v>9900011574</v>
      </c>
      <c r="B246" s="212">
        <f>Data!$A246-9900010000</f>
        <v>1574</v>
      </c>
      <c r="C246" s="100" t="str">
        <f>IF(EXACT($B246,LOOKUP($B246,'INPUT '!$D$16:$D$116)),LOOKUP($B246,'INPUT '!$D$16:$D$116,'INPUT '!$E$16:$E$116),"0")</f>
        <v>0</v>
      </c>
      <c r="D246" s="100" t="str">
        <f>IF(EXACT($B246,LOOKUP($B246,'INPUT '!$D$16:$D$116)),LOOKUP($B246,'INPUT '!$D$16:$D$116,'INPUT '!$F$16:$F$116),"0")</f>
        <v>0</v>
      </c>
      <c r="E246" s="1" t="s">
        <v>165</v>
      </c>
      <c r="G246" s="315"/>
      <c r="H246" s="26">
        <v>9900001574</v>
      </c>
      <c r="I246" s="4">
        <v>49</v>
      </c>
      <c r="J246" s="222">
        <f t="shared" si="36"/>
        <v>0</v>
      </c>
      <c r="K246" s="11"/>
      <c r="L246" s="2"/>
      <c r="M246" s="16">
        <f t="shared" si="37"/>
        <v>0</v>
      </c>
      <c r="N246" s="9">
        <v>9900000001</v>
      </c>
      <c r="O246" s="2">
        <v>1</v>
      </c>
      <c r="P246" s="16">
        <f t="shared" si="38"/>
        <v>0</v>
      </c>
      <c r="Q246" s="9">
        <v>9900000021</v>
      </c>
      <c r="R246" s="2">
        <v>3</v>
      </c>
      <c r="S246" s="103">
        <f t="shared" si="71"/>
        <v>0</v>
      </c>
      <c r="T246" s="9">
        <v>9900000071</v>
      </c>
      <c r="U246" s="2">
        <v>1</v>
      </c>
      <c r="V246" s="16">
        <f t="shared" si="39"/>
        <v>0</v>
      </c>
      <c r="W246" s="9"/>
      <c r="X246" s="1"/>
      <c r="Y246" s="27">
        <f t="shared" si="40"/>
        <v>0</v>
      </c>
      <c r="Z246" s="1"/>
    </row>
    <row r="247" spans="1:26" x14ac:dyDescent="0.25">
      <c r="A247" s="3">
        <v>9900011575</v>
      </c>
      <c r="B247" s="212">
        <f>Data!$A247-9900010000</f>
        <v>1575</v>
      </c>
      <c r="C247" s="100" t="str">
        <f>IF(EXACT($B247,LOOKUP($B247,'INPUT '!$D$16:$D$116)),LOOKUP($B247,'INPUT '!$D$16:$D$116,'INPUT '!$E$16:$E$116),"0")</f>
        <v>0</v>
      </c>
      <c r="D247" s="100" t="str">
        <f>IF(EXACT($B247,LOOKUP($B247,'INPUT '!$D$16:$D$116)),LOOKUP($B247,'INPUT '!$D$16:$D$116,'INPUT '!$F$16:$F$116),"0")</f>
        <v>0</v>
      </c>
      <c r="E247" s="1" t="s">
        <v>91</v>
      </c>
      <c r="G247" s="315"/>
      <c r="H247" s="26">
        <v>9900001575</v>
      </c>
      <c r="I247" s="4"/>
      <c r="J247" s="222">
        <f t="shared" si="36"/>
        <v>0</v>
      </c>
      <c r="K247" s="11"/>
      <c r="L247" s="2"/>
      <c r="M247" s="16">
        <f t="shared" si="37"/>
        <v>0</v>
      </c>
      <c r="N247" s="9">
        <v>9900001575</v>
      </c>
      <c r="O247" s="2">
        <v>5</v>
      </c>
      <c r="P247" s="16">
        <f t="shared" si="38"/>
        <v>0</v>
      </c>
      <c r="Q247" s="9"/>
      <c r="R247" s="2"/>
      <c r="S247" s="103">
        <f t="shared" si="71"/>
        <v>0</v>
      </c>
      <c r="T247" s="9"/>
      <c r="U247" s="2"/>
      <c r="V247" s="16">
        <f t="shared" si="39"/>
        <v>0</v>
      </c>
      <c r="W247" s="9"/>
      <c r="X247" s="1"/>
      <c r="Y247" s="27">
        <f t="shared" si="40"/>
        <v>0</v>
      </c>
      <c r="Z247" s="1"/>
    </row>
    <row r="248" spans="1:26" x14ac:dyDescent="0.25">
      <c r="A248" s="3">
        <v>9900011576</v>
      </c>
      <c r="B248" s="212">
        <f>Data!$A248-9900010000</f>
        <v>1576</v>
      </c>
      <c r="C248" s="100" t="str">
        <f>IF(EXACT($B248,LOOKUP($B248,'INPUT '!$D$16:$D$116)),LOOKUP($B248,'INPUT '!$D$16:$D$116,'INPUT '!$E$16:$E$116),"0")</f>
        <v>0</v>
      </c>
      <c r="D248" s="100" t="str">
        <f>IF(EXACT($B248,LOOKUP($B248,'INPUT '!$D$16:$D$116)),LOOKUP($B248,'INPUT '!$D$16:$D$116,'INPUT '!$F$16:$F$116),"0")</f>
        <v>0</v>
      </c>
      <c r="E248" s="1" t="s">
        <v>91</v>
      </c>
      <c r="G248" s="315"/>
      <c r="H248" s="26">
        <v>9900001576</v>
      </c>
      <c r="I248" s="4"/>
      <c r="J248" s="222">
        <f t="shared" si="36"/>
        <v>0</v>
      </c>
      <c r="K248" s="11"/>
      <c r="L248" s="2"/>
      <c r="M248" s="16">
        <f t="shared" si="37"/>
        <v>0</v>
      </c>
      <c r="N248" s="9">
        <v>9900001576</v>
      </c>
      <c r="O248" s="2">
        <v>7</v>
      </c>
      <c r="P248" s="16">
        <f t="shared" si="38"/>
        <v>0</v>
      </c>
      <c r="Q248" s="9"/>
      <c r="R248" s="2"/>
      <c r="S248" s="103">
        <f t="shared" si="71"/>
        <v>0</v>
      </c>
      <c r="T248" s="9"/>
      <c r="U248" s="2"/>
      <c r="V248" s="16">
        <f t="shared" si="39"/>
        <v>0</v>
      </c>
      <c r="W248" s="9"/>
      <c r="X248" s="1"/>
      <c r="Y248" s="27">
        <f t="shared" si="40"/>
        <v>0</v>
      </c>
      <c r="Z248" s="1"/>
    </row>
    <row r="249" spans="1:26" x14ac:dyDescent="0.25">
      <c r="A249" s="3">
        <v>9900011577</v>
      </c>
      <c r="B249" s="212">
        <f>Data!$A249-9900010000</f>
        <v>1577</v>
      </c>
      <c r="C249" s="100" t="str">
        <f>IF(EXACT($B249,LOOKUP($B249,'INPUT '!$D$16:$D$116)),LOOKUP($B249,'INPUT '!$D$16:$D$116,'INPUT '!$E$16:$E$116),"0")</f>
        <v>0</v>
      </c>
      <c r="D249" s="100" t="str">
        <f>IF(EXACT($B249,LOOKUP($B249,'INPUT '!$D$16:$D$116)),LOOKUP($B249,'INPUT '!$D$16:$D$116,'INPUT '!$F$16:$F$116),"0")</f>
        <v>0</v>
      </c>
      <c r="E249" s="1" t="s">
        <v>169</v>
      </c>
      <c r="G249" s="315"/>
      <c r="H249" s="26">
        <v>9900001577</v>
      </c>
      <c r="I249" s="4">
        <v>1</v>
      </c>
      <c r="J249" s="222">
        <f t="shared" si="36"/>
        <v>0</v>
      </c>
      <c r="K249" s="11"/>
      <c r="L249" s="2"/>
      <c r="M249" s="16">
        <f t="shared" si="37"/>
        <v>0</v>
      </c>
      <c r="N249" s="9"/>
      <c r="O249" s="2"/>
      <c r="P249" s="16">
        <f t="shared" si="38"/>
        <v>0</v>
      </c>
      <c r="Q249" s="9"/>
      <c r="R249" s="2"/>
      <c r="S249" s="103">
        <f t="shared" si="71"/>
        <v>0</v>
      </c>
      <c r="T249" s="9"/>
      <c r="U249" s="2"/>
      <c r="V249" s="16">
        <f t="shared" si="39"/>
        <v>0</v>
      </c>
      <c r="W249" s="9"/>
      <c r="X249" s="1"/>
      <c r="Y249" s="27">
        <f t="shared" si="40"/>
        <v>0</v>
      </c>
      <c r="Z249" s="1"/>
    </row>
    <row r="250" spans="1:26" x14ac:dyDescent="0.25">
      <c r="A250" s="3">
        <v>9900011578</v>
      </c>
      <c r="B250" s="212">
        <f>Data!$A250-9900010000</f>
        <v>1578</v>
      </c>
      <c r="C250" s="100" t="str">
        <f>IF(EXACT($B250,LOOKUP($B250,'INPUT '!$D$16:$D$116)),LOOKUP($B250,'INPUT '!$D$16:$D$116,'INPUT '!$E$16:$E$116),"0")</f>
        <v>0</v>
      </c>
      <c r="D250" s="100" t="str">
        <f>IF(EXACT($B250,LOOKUP($B250,'INPUT '!$D$16:$D$116)),LOOKUP($B250,'INPUT '!$D$16:$D$116,'INPUT '!$F$16:$F$116),"0")</f>
        <v>0</v>
      </c>
      <c r="E250" s="1" t="s">
        <v>103</v>
      </c>
      <c r="G250" s="315"/>
      <c r="H250" s="26">
        <v>9900001578</v>
      </c>
      <c r="I250" s="4">
        <v>14</v>
      </c>
      <c r="J250" s="222">
        <f t="shared" si="36"/>
        <v>0</v>
      </c>
      <c r="K250" s="11"/>
      <c r="L250" s="2"/>
      <c r="M250" s="16">
        <f t="shared" si="37"/>
        <v>0</v>
      </c>
      <c r="N250" s="9">
        <v>9900000001</v>
      </c>
      <c r="O250" s="2">
        <v>1</v>
      </c>
      <c r="P250" s="16">
        <f t="shared" si="38"/>
        <v>0</v>
      </c>
      <c r="Q250" s="9"/>
      <c r="R250" s="2"/>
      <c r="S250" s="103">
        <f t="shared" si="71"/>
        <v>0</v>
      </c>
      <c r="T250" s="9"/>
      <c r="U250" s="2"/>
      <c r="V250" s="16">
        <f t="shared" si="39"/>
        <v>0</v>
      </c>
      <c r="W250" s="9"/>
      <c r="X250" s="1"/>
      <c r="Y250" s="27">
        <f t="shared" si="40"/>
        <v>0</v>
      </c>
      <c r="Z250" s="1"/>
    </row>
    <row r="251" spans="1:26" x14ac:dyDescent="0.25">
      <c r="A251" s="3">
        <v>9900011579</v>
      </c>
      <c r="B251" s="212">
        <f>Data!$A251-9900010000</f>
        <v>1579</v>
      </c>
      <c r="C251" s="100" t="str">
        <f>IF(EXACT($B251,LOOKUP($B251,'INPUT '!$D$16:$D$116)),LOOKUP($B251,'INPUT '!$D$16:$D$116,'INPUT '!$E$16:$E$116),"0")</f>
        <v>0</v>
      </c>
      <c r="D251" s="100" t="str">
        <f>IF(EXACT($B251,LOOKUP($B251,'INPUT '!$D$16:$D$116)),LOOKUP($B251,'INPUT '!$D$16:$D$116,'INPUT '!$F$16:$F$116),"0")</f>
        <v>0</v>
      </c>
      <c r="E251" s="1" t="s">
        <v>165</v>
      </c>
      <c r="G251" s="315"/>
      <c r="H251" s="26">
        <v>9900001579</v>
      </c>
      <c r="I251" s="4">
        <v>36</v>
      </c>
      <c r="J251" s="222">
        <f t="shared" si="36"/>
        <v>0</v>
      </c>
      <c r="K251" s="11"/>
      <c r="L251" s="2"/>
      <c r="M251" s="16">
        <f t="shared" si="37"/>
        <v>0</v>
      </c>
      <c r="N251" s="9">
        <v>9900000001</v>
      </c>
      <c r="O251" s="2">
        <v>1</v>
      </c>
      <c r="P251" s="16">
        <f t="shared" si="38"/>
        <v>0</v>
      </c>
      <c r="Q251" s="9">
        <v>9900000021</v>
      </c>
      <c r="R251" s="2">
        <v>4</v>
      </c>
      <c r="S251" s="103">
        <f t="shared" si="71"/>
        <v>0</v>
      </c>
      <c r="T251" s="9">
        <v>9900000071</v>
      </c>
      <c r="U251" s="2">
        <v>1</v>
      </c>
      <c r="V251" s="16">
        <f t="shared" si="39"/>
        <v>0</v>
      </c>
      <c r="W251" s="9"/>
      <c r="X251" s="1"/>
      <c r="Y251" s="27">
        <f t="shared" si="40"/>
        <v>0</v>
      </c>
      <c r="Z251" s="1"/>
    </row>
    <row r="252" spans="1:26" x14ac:dyDescent="0.25">
      <c r="A252" s="3">
        <v>9900011582</v>
      </c>
      <c r="B252" s="212">
        <f>Data!$A252-9900010000</f>
        <v>1582</v>
      </c>
      <c r="C252" s="100" t="str">
        <f>IF(EXACT($B252,LOOKUP($B252,'INPUT '!$D$16:$D$116)),LOOKUP($B252,'INPUT '!$D$16:$D$116,'INPUT '!$E$16:$E$116),"0")</f>
        <v>0</v>
      </c>
      <c r="D252" s="100" t="str">
        <f>IF(EXACT($B252,LOOKUP($B252,'INPUT '!$D$16:$D$116)),LOOKUP($B252,'INPUT '!$D$16:$D$116,'INPUT '!$F$16:$F$116),"0")</f>
        <v>0</v>
      </c>
      <c r="E252" s="1" t="s">
        <v>124</v>
      </c>
      <c r="G252" s="315"/>
      <c r="H252" s="26">
        <v>9900001582</v>
      </c>
      <c r="I252" s="4">
        <v>25</v>
      </c>
      <c r="J252" s="222">
        <f t="shared" si="36"/>
        <v>0</v>
      </c>
      <c r="K252" s="11"/>
      <c r="L252" s="2"/>
      <c r="M252" s="16">
        <f t="shared" si="37"/>
        <v>0</v>
      </c>
      <c r="N252" s="9">
        <v>9900000001</v>
      </c>
      <c r="O252" s="2">
        <v>1</v>
      </c>
      <c r="P252" s="16">
        <f t="shared" si="38"/>
        <v>0</v>
      </c>
      <c r="Q252" s="9">
        <v>9900000021</v>
      </c>
      <c r="R252" s="2">
        <v>3</v>
      </c>
      <c r="S252" s="103">
        <f t="shared" si="71"/>
        <v>0</v>
      </c>
      <c r="T252" s="9">
        <v>9900000071</v>
      </c>
      <c r="U252" s="2">
        <v>1</v>
      </c>
      <c r="V252" s="16">
        <f t="shared" si="39"/>
        <v>0</v>
      </c>
      <c r="W252" s="9"/>
      <c r="X252" s="1"/>
      <c r="Y252" s="27">
        <f t="shared" si="40"/>
        <v>0</v>
      </c>
      <c r="Z252" s="1"/>
    </row>
    <row r="253" spans="1:26" x14ac:dyDescent="0.25">
      <c r="A253" s="3">
        <v>9900011583</v>
      </c>
      <c r="B253" s="212">
        <f>Data!$A253-9900010000</f>
        <v>1583</v>
      </c>
      <c r="C253" s="100" t="str">
        <f>IF(EXACT($B253,LOOKUP($B253,'INPUT '!$D$16:$D$116)),LOOKUP($B253,'INPUT '!$D$16:$D$116,'INPUT '!$E$16:$E$116),"0")</f>
        <v>0</v>
      </c>
      <c r="D253" s="100" t="str">
        <f>IF(EXACT($B253,LOOKUP($B253,'INPUT '!$D$16:$D$116)),LOOKUP($B253,'INPUT '!$D$16:$D$116,'INPUT '!$F$16:$F$116),"0")</f>
        <v>0</v>
      </c>
      <c r="E253" s="1" t="s">
        <v>111</v>
      </c>
      <c r="G253" s="315"/>
      <c r="H253" s="26">
        <v>9900001583</v>
      </c>
      <c r="I253" s="8">
        <v>175</v>
      </c>
      <c r="J253" s="225">
        <f t="shared" si="36"/>
        <v>0</v>
      </c>
      <c r="K253" s="12"/>
      <c r="L253" s="7"/>
      <c r="M253" s="17">
        <f t="shared" si="37"/>
        <v>0</v>
      </c>
      <c r="N253" s="10">
        <v>9900000001</v>
      </c>
      <c r="O253" s="7">
        <v>1</v>
      </c>
      <c r="P253" s="17">
        <f t="shared" si="38"/>
        <v>0</v>
      </c>
      <c r="Q253" s="10">
        <v>9900000021</v>
      </c>
      <c r="R253" s="7">
        <v>3</v>
      </c>
      <c r="S253" s="103">
        <f t="shared" si="71"/>
        <v>0</v>
      </c>
      <c r="T253" s="10">
        <v>9900000071</v>
      </c>
      <c r="U253" s="7">
        <v>1</v>
      </c>
      <c r="V253" s="17">
        <f t="shared" si="39"/>
        <v>0</v>
      </c>
      <c r="W253" s="10"/>
      <c r="X253" s="6"/>
      <c r="Y253" s="29">
        <f t="shared" si="40"/>
        <v>0</v>
      </c>
      <c r="Z253" s="1"/>
    </row>
    <row r="254" spans="1:26" x14ac:dyDescent="0.25">
      <c r="A254" s="3">
        <v>9900011584</v>
      </c>
      <c r="B254" s="212">
        <f>Data!$A254-9900010000</f>
        <v>1584</v>
      </c>
      <c r="C254" s="100" t="str">
        <f>IF(EXACT($B254,LOOKUP($B254,'INPUT '!$D$16:$D$116)),LOOKUP($B254,'INPUT '!$D$16:$D$116,'INPUT '!$E$16:$E$116),"0")</f>
        <v>0</v>
      </c>
      <c r="D254" s="100" t="str">
        <f>IF(EXACT($B254,LOOKUP($B254,'INPUT '!$D$16:$D$116)),LOOKUP($B254,'INPUT '!$D$16:$D$116,'INPUT '!$F$16:$F$116),"0")</f>
        <v>0</v>
      </c>
      <c r="E254" s="1" t="s">
        <v>105</v>
      </c>
      <c r="G254" s="315"/>
      <c r="H254" s="26">
        <v>9900001584</v>
      </c>
      <c r="I254" s="238">
        <v>240</v>
      </c>
      <c r="J254" s="239">
        <f>I254*C254</f>
        <v>0</v>
      </c>
      <c r="K254" s="240"/>
      <c r="L254" s="241"/>
      <c r="M254" s="242">
        <f>L254*C254</f>
        <v>0</v>
      </c>
      <c r="N254" s="243">
        <v>9900000001</v>
      </c>
      <c r="O254" s="241">
        <v>1</v>
      </c>
      <c r="P254" s="242">
        <f>O254*C254</f>
        <v>0</v>
      </c>
      <c r="Q254" s="240"/>
      <c r="R254" s="241"/>
      <c r="S254" s="103">
        <f t="shared" si="71"/>
        <v>0</v>
      </c>
      <c r="T254" s="240"/>
      <c r="U254" s="241"/>
      <c r="V254" s="242">
        <f>U254*C254</f>
        <v>0</v>
      </c>
      <c r="W254" s="240">
        <v>9900001041</v>
      </c>
      <c r="X254" s="238">
        <v>1</v>
      </c>
      <c r="Y254" s="244">
        <f>X254*C254</f>
        <v>0</v>
      </c>
      <c r="Z254" s="1"/>
    </row>
    <row r="255" spans="1:26" x14ac:dyDescent="0.25">
      <c r="A255" s="3">
        <v>9900011585</v>
      </c>
      <c r="B255" s="212">
        <f>Data!$A255-9900010000</f>
        <v>1585</v>
      </c>
      <c r="C255" s="100" t="str">
        <f>IF(EXACT($B255,LOOKUP($B255,'INPUT '!$D$16:$D$116)),LOOKUP($B255,'INPUT '!$D$16:$D$116,'INPUT '!$E$16:$E$116),"0")</f>
        <v>0</v>
      </c>
      <c r="D255" s="100" t="str">
        <f>IF(EXACT($B255,LOOKUP($B255,'INPUT '!$D$16:$D$116)),LOOKUP($B255,'INPUT '!$D$16:$D$116,'INPUT '!$F$16:$F$116),"0")</f>
        <v>0</v>
      </c>
      <c r="E255" s="1" t="s">
        <v>103</v>
      </c>
      <c r="G255" s="315"/>
      <c r="H255" s="26">
        <v>9900001585</v>
      </c>
      <c r="I255" s="230">
        <v>1</v>
      </c>
      <c r="J255" s="231">
        <f t="shared" si="36"/>
        <v>0</v>
      </c>
      <c r="K255" s="232"/>
      <c r="L255" s="233"/>
      <c r="M255" s="234">
        <f t="shared" si="37"/>
        <v>0</v>
      </c>
      <c r="N255" s="235"/>
      <c r="O255" s="233"/>
      <c r="P255" s="234">
        <f t="shared" si="38"/>
        <v>0</v>
      </c>
      <c r="Q255" s="235"/>
      <c r="R255" s="233"/>
      <c r="S255" s="103">
        <f t="shared" si="71"/>
        <v>0</v>
      </c>
      <c r="T255" s="235"/>
      <c r="U255" s="233"/>
      <c r="V255" s="234">
        <f t="shared" si="39"/>
        <v>0</v>
      </c>
      <c r="W255" s="235"/>
      <c r="X255" s="236"/>
      <c r="Y255" s="237">
        <f t="shared" si="40"/>
        <v>0</v>
      </c>
      <c r="Z255" s="1"/>
    </row>
    <row r="256" spans="1:26" x14ac:dyDescent="0.25">
      <c r="A256" s="3">
        <v>9900011587</v>
      </c>
      <c r="B256" s="212">
        <f>Data!$A256-9900010000</f>
        <v>1587</v>
      </c>
      <c r="C256" s="100" t="str">
        <f>IF(EXACT($B256,LOOKUP($B256,'INPUT '!$D$16:$D$116)),LOOKUP($B256,'INPUT '!$D$16:$D$116,'INPUT '!$E$16:$E$116),"0")</f>
        <v>0</v>
      </c>
      <c r="D256" s="100" t="str">
        <f>IF(EXACT($B256,LOOKUP($B256,'INPUT '!$D$16:$D$116)),LOOKUP($B256,'INPUT '!$D$16:$D$116,'INPUT '!$F$16:$F$116),"0")</f>
        <v>0</v>
      </c>
      <c r="E256" s="1" t="s">
        <v>134</v>
      </c>
      <c r="G256" s="315"/>
      <c r="H256" s="26">
        <v>9900001587</v>
      </c>
      <c r="I256" s="4"/>
      <c r="J256" s="222">
        <f t="shared" si="36"/>
        <v>0</v>
      </c>
      <c r="K256" s="11"/>
      <c r="L256" s="2"/>
      <c r="M256" s="16">
        <f t="shared" si="37"/>
        <v>0</v>
      </c>
      <c r="N256" s="9">
        <v>9900001587</v>
      </c>
      <c r="O256" s="2">
        <v>1</v>
      </c>
      <c r="P256" s="16">
        <f t="shared" si="38"/>
        <v>0</v>
      </c>
      <c r="Q256" s="9"/>
      <c r="R256" s="2"/>
      <c r="S256" s="103">
        <f t="shared" si="71"/>
        <v>0</v>
      </c>
      <c r="T256" s="9"/>
      <c r="U256" s="2"/>
      <c r="V256" s="16">
        <f t="shared" si="39"/>
        <v>0</v>
      </c>
      <c r="W256" s="9"/>
      <c r="X256" s="1"/>
      <c r="Y256" s="27">
        <f t="shared" si="40"/>
        <v>0</v>
      </c>
      <c r="Z256" s="1"/>
    </row>
    <row r="257" spans="1:26" x14ac:dyDescent="0.25">
      <c r="A257" s="3">
        <v>9900011588</v>
      </c>
      <c r="B257" s="212">
        <f>Data!$A257-9900010000</f>
        <v>1588</v>
      </c>
      <c r="C257" s="100" t="str">
        <f>IF(EXACT($B257,LOOKUP($B257,'INPUT '!$D$16:$D$116)),LOOKUP($B257,'INPUT '!$D$16:$D$116,'INPUT '!$E$16:$E$116),"0")</f>
        <v>0</v>
      </c>
      <c r="D257" s="100" t="str">
        <f>IF(EXACT($B257,LOOKUP($B257,'INPUT '!$D$16:$D$116)),LOOKUP($B257,'INPUT '!$D$16:$D$116,'INPUT '!$F$16:$F$116),"0")</f>
        <v>0</v>
      </c>
      <c r="E257" s="1" t="s">
        <v>124</v>
      </c>
      <c r="G257" s="315"/>
      <c r="H257" s="26">
        <v>9900001588</v>
      </c>
      <c r="I257" s="4"/>
      <c r="J257" s="222">
        <f t="shared" si="36"/>
        <v>0</v>
      </c>
      <c r="K257" s="11"/>
      <c r="L257" s="2"/>
      <c r="M257" s="16">
        <f t="shared" si="37"/>
        <v>0</v>
      </c>
      <c r="N257" s="9">
        <v>9900001587</v>
      </c>
      <c r="O257" s="2">
        <v>1</v>
      </c>
      <c r="P257" s="16">
        <f t="shared" si="38"/>
        <v>0</v>
      </c>
      <c r="Q257" s="9">
        <v>9900001588</v>
      </c>
      <c r="R257" s="2">
        <v>6</v>
      </c>
      <c r="S257" s="103">
        <f t="shared" si="71"/>
        <v>0</v>
      </c>
      <c r="T257" s="9"/>
      <c r="U257" s="2"/>
      <c r="V257" s="16">
        <f t="shared" si="39"/>
        <v>0</v>
      </c>
      <c r="W257" s="9"/>
      <c r="X257" s="1"/>
      <c r="Y257" s="27">
        <f t="shared" si="40"/>
        <v>0</v>
      </c>
      <c r="Z257" s="1"/>
    </row>
    <row r="258" spans="1:26" x14ac:dyDescent="0.25">
      <c r="A258" s="3">
        <v>9900011599</v>
      </c>
      <c r="B258" s="212">
        <f>Data!$A258-9900010000</f>
        <v>1599</v>
      </c>
      <c r="C258" s="100" t="str">
        <f>IF(EXACT($B258,LOOKUP($B258,'INPUT '!$D$16:$D$116)),LOOKUP($B258,'INPUT '!$D$16:$D$116,'INPUT '!$E$16:$E$116),"0")</f>
        <v>0</v>
      </c>
      <c r="D258" s="100" t="str">
        <f>IF(EXACT($B258,LOOKUP($B258,'INPUT '!$D$16:$D$116)),LOOKUP($B258,'INPUT '!$D$16:$D$116,'INPUT '!$F$16:$F$116),"0")</f>
        <v>0</v>
      </c>
      <c r="E258" s="1" t="s">
        <v>124</v>
      </c>
      <c r="G258" s="315"/>
      <c r="H258" s="26">
        <v>9900001599</v>
      </c>
      <c r="I258" s="101">
        <v>20</v>
      </c>
      <c r="J258" s="221">
        <f>I258*C258</f>
        <v>0</v>
      </c>
      <c r="K258" s="229"/>
      <c r="L258" s="102"/>
      <c r="M258" s="103">
        <f>L258*C258</f>
        <v>0</v>
      </c>
      <c r="N258" s="9">
        <v>9900000001</v>
      </c>
      <c r="O258" s="2">
        <v>1</v>
      </c>
      <c r="P258" s="16">
        <f t="shared" ref="P258" si="108">O258*C258</f>
        <v>0</v>
      </c>
      <c r="Q258" s="9">
        <v>9900000021</v>
      </c>
      <c r="R258" s="2">
        <v>3</v>
      </c>
      <c r="S258" s="103">
        <f t="shared" ref="S258" si="109">R258*C258</f>
        <v>0</v>
      </c>
      <c r="T258" s="9">
        <v>9900000071</v>
      </c>
      <c r="U258" s="2">
        <v>1</v>
      </c>
      <c r="V258" s="103">
        <f>U258*C258</f>
        <v>0</v>
      </c>
      <c r="W258" s="229"/>
      <c r="X258" s="101"/>
      <c r="Y258" s="104">
        <f>X258*C258</f>
        <v>0</v>
      </c>
      <c r="Z258" s="1"/>
    </row>
    <row r="259" spans="1:26" x14ac:dyDescent="0.25">
      <c r="A259" s="3">
        <v>9900011600</v>
      </c>
      <c r="B259" s="212">
        <f>Data!$A259-9900010000</f>
        <v>1600</v>
      </c>
      <c r="C259" s="100" t="str">
        <f>IF(EXACT($B259,LOOKUP($B259,'INPUT '!$D$16:$D$116)),LOOKUP($B259,'INPUT '!$D$16:$D$116,'INPUT '!$E$16:$E$116),"0")</f>
        <v>0</v>
      </c>
      <c r="D259" s="100" t="str">
        <f>IF(EXACT($B259,LOOKUP($B259,'INPUT '!$D$16:$D$116)),LOOKUP($B259,'INPUT '!$D$16:$D$116,'INPUT '!$F$16:$F$116),"0")</f>
        <v>0</v>
      </c>
      <c r="E259" s="1" t="s">
        <v>124</v>
      </c>
      <c r="G259" s="315"/>
      <c r="H259" s="26">
        <v>9900001600</v>
      </c>
      <c r="I259" s="4">
        <v>16</v>
      </c>
      <c r="J259" s="222">
        <f t="shared" si="36"/>
        <v>0</v>
      </c>
      <c r="K259" s="11"/>
      <c r="L259" s="2"/>
      <c r="M259" s="16">
        <f t="shared" si="37"/>
        <v>0</v>
      </c>
      <c r="N259" s="9">
        <v>9900000001</v>
      </c>
      <c r="O259" s="2">
        <v>1</v>
      </c>
      <c r="P259" s="16">
        <f t="shared" si="38"/>
        <v>0</v>
      </c>
      <c r="Q259" s="9">
        <v>9900000021</v>
      </c>
      <c r="R259" s="2">
        <v>4</v>
      </c>
      <c r="S259" s="103">
        <f t="shared" si="71"/>
        <v>0</v>
      </c>
      <c r="T259" s="9">
        <v>9900000071</v>
      </c>
      <c r="U259" s="2">
        <v>1</v>
      </c>
      <c r="V259" s="16">
        <f t="shared" si="39"/>
        <v>0</v>
      </c>
      <c r="W259" s="9"/>
      <c r="X259" s="1"/>
      <c r="Y259" s="27">
        <f t="shared" si="40"/>
        <v>0</v>
      </c>
      <c r="Z259" s="1"/>
    </row>
    <row r="260" spans="1:26" x14ac:dyDescent="0.25">
      <c r="A260" s="3">
        <v>9900011601</v>
      </c>
      <c r="B260" s="212">
        <f>Data!$A260-9900010000</f>
        <v>1601</v>
      </c>
      <c r="C260" s="100" t="str">
        <f>IF(EXACT($B260,LOOKUP($B260,'INPUT '!$D$16:$D$116)),LOOKUP($B260,'INPUT '!$D$16:$D$116,'INPUT '!$E$16:$E$116),"0")</f>
        <v>0</v>
      </c>
      <c r="D260" s="258" t="str">
        <f>IF(EXACT($B260,LOOKUP($B260,'INPUT '!$D$16:$D$116)),LOOKUP($B260,'INPUT '!$D$16:$D$116,'INPUT '!$F$16:$F$116),"0")</f>
        <v>0</v>
      </c>
      <c r="E260" s="260" t="s">
        <v>164</v>
      </c>
      <c r="G260" s="315"/>
      <c r="H260" s="26">
        <v>9900001601</v>
      </c>
      <c r="I260" s="101">
        <v>1</v>
      </c>
      <c r="J260" s="221">
        <f>I260*C260</f>
        <v>0</v>
      </c>
      <c r="K260" s="229"/>
      <c r="L260" s="102"/>
      <c r="M260" s="103">
        <f>L260*C260</f>
        <v>0</v>
      </c>
      <c r="N260" s="229"/>
      <c r="O260" s="102"/>
      <c r="P260" s="103">
        <f>O260*C260</f>
        <v>0</v>
      </c>
      <c r="Q260" s="229"/>
      <c r="R260" s="102"/>
      <c r="S260" s="103">
        <f t="shared" si="71"/>
        <v>0</v>
      </c>
      <c r="T260" s="229"/>
      <c r="U260" s="102"/>
      <c r="V260" s="103">
        <f>U260*C260</f>
        <v>0</v>
      </c>
      <c r="W260" s="229"/>
      <c r="X260" s="101"/>
      <c r="Y260" s="104">
        <f>X260*C260</f>
        <v>0</v>
      </c>
      <c r="Z260" s="1"/>
    </row>
    <row r="261" spans="1:26" x14ac:dyDescent="0.25">
      <c r="A261" s="3">
        <v>9900011603</v>
      </c>
      <c r="B261" s="212">
        <f>Data!$A261-9900010000</f>
        <v>1603</v>
      </c>
      <c r="C261" s="100" t="str">
        <f>IF(EXACT($B261,LOOKUP($B261,'INPUT '!$D$16:$D$116)),LOOKUP($B261,'INPUT '!$D$16:$D$116,'INPUT '!$E$16:$E$116),"0")</f>
        <v>0</v>
      </c>
      <c r="D261" s="100" t="str">
        <f>IF(EXACT($B261,LOOKUP($B261,'INPUT '!$D$16:$D$116)),LOOKUP($B261,'INPUT '!$D$16:$D$116,'INPUT '!$F$16:$F$116),"0")</f>
        <v>0</v>
      </c>
      <c r="E261" s="1" t="s">
        <v>124</v>
      </c>
      <c r="G261" s="315"/>
      <c r="H261" s="26">
        <v>9900021603</v>
      </c>
      <c r="I261" s="101">
        <v>3</v>
      </c>
      <c r="J261" s="222">
        <f t="shared" si="36"/>
        <v>0</v>
      </c>
      <c r="K261" s="229">
        <v>9900000061</v>
      </c>
      <c r="L261" s="102">
        <v>1</v>
      </c>
      <c r="M261" s="16">
        <f t="shared" si="37"/>
        <v>0</v>
      </c>
      <c r="N261" s="9">
        <v>9900000001</v>
      </c>
      <c r="O261" s="2">
        <v>1</v>
      </c>
      <c r="P261" s="16">
        <f t="shared" si="38"/>
        <v>0</v>
      </c>
      <c r="Q261" s="9">
        <v>9900000021</v>
      </c>
      <c r="R261" s="2">
        <v>2</v>
      </c>
      <c r="S261" s="103">
        <f t="shared" si="71"/>
        <v>0</v>
      </c>
      <c r="T261" s="9">
        <v>9900000071</v>
      </c>
      <c r="U261" s="2">
        <v>1</v>
      </c>
      <c r="V261" s="16">
        <f t="shared" si="39"/>
        <v>0</v>
      </c>
      <c r="W261" s="229"/>
      <c r="X261" s="101"/>
      <c r="Y261" s="104">
        <f t="shared" si="40"/>
        <v>0</v>
      </c>
      <c r="Z261" s="1"/>
    </row>
    <row r="262" spans="1:26" x14ac:dyDescent="0.25">
      <c r="A262" s="3">
        <v>9900011604</v>
      </c>
      <c r="B262" s="212">
        <f>Data!$A262-9900010000</f>
        <v>1604</v>
      </c>
      <c r="C262" s="100" t="str">
        <f>IF(EXACT($B262,LOOKUP($B262,'INPUT '!$D$16:$D$116)),LOOKUP($B262,'INPUT '!$D$16:$D$116,'INPUT '!$E$16:$E$116),"0")</f>
        <v>0</v>
      </c>
      <c r="D262" s="100" t="str">
        <f>IF(EXACT($B262,LOOKUP($B262,'INPUT '!$D$16:$D$116)),LOOKUP($B262,'INPUT '!$D$16:$D$116,'INPUT '!$F$16:$F$116),"0")</f>
        <v>0</v>
      </c>
      <c r="E262" s="1" t="s">
        <v>124</v>
      </c>
      <c r="G262" s="315"/>
      <c r="H262" s="26">
        <v>9900021604</v>
      </c>
      <c r="I262" s="101">
        <v>3</v>
      </c>
      <c r="J262" s="222">
        <f t="shared" si="36"/>
        <v>0</v>
      </c>
      <c r="K262" s="229">
        <v>9900000061</v>
      </c>
      <c r="L262" s="102">
        <v>1</v>
      </c>
      <c r="M262" s="16">
        <f t="shared" si="37"/>
        <v>0</v>
      </c>
      <c r="N262" s="9">
        <v>9900000001</v>
      </c>
      <c r="O262" s="2">
        <v>1</v>
      </c>
      <c r="P262" s="16">
        <f t="shared" si="38"/>
        <v>0</v>
      </c>
      <c r="Q262" s="9">
        <v>9900000021</v>
      </c>
      <c r="R262" s="2">
        <v>2</v>
      </c>
      <c r="S262" s="103">
        <f t="shared" si="71"/>
        <v>0</v>
      </c>
      <c r="T262" s="9">
        <v>9900000071</v>
      </c>
      <c r="U262" s="2">
        <v>1</v>
      </c>
      <c r="V262" s="16">
        <f t="shared" si="39"/>
        <v>0</v>
      </c>
      <c r="W262" s="229"/>
      <c r="X262" s="101"/>
      <c r="Y262" s="104">
        <f t="shared" si="40"/>
        <v>0</v>
      </c>
      <c r="Z262" s="1"/>
    </row>
    <row r="263" spans="1:26" x14ac:dyDescent="0.25">
      <c r="A263" s="3">
        <v>9900011605</v>
      </c>
      <c r="B263" s="212">
        <f>Data!$A263-9900010000</f>
        <v>1605</v>
      </c>
      <c r="C263" s="100" t="str">
        <f>IF(EXACT($B263,LOOKUP($B263,'INPUT '!$D$16:$D$116)),LOOKUP($B263,'INPUT '!$D$16:$D$116,'INPUT '!$E$16:$E$116),"0")</f>
        <v>0</v>
      </c>
      <c r="D263" s="100" t="str">
        <f>IF(EXACT($B263,LOOKUP($B263,'INPUT '!$D$16:$D$116)),LOOKUP($B263,'INPUT '!$D$16:$D$116,'INPUT '!$F$16:$F$116),"0")</f>
        <v>0</v>
      </c>
      <c r="E263" s="1" t="s">
        <v>124</v>
      </c>
      <c r="G263" s="315"/>
      <c r="H263" s="26">
        <v>9900001605</v>
      </c>
      <c r="I263" s="101">
        <v>54</v>
      </c>
      <c r="J263" s="222">
        <f t="shared" si="36"/>
        <v>0</v>
      </c>
      <c r="K263" s="229"/>
      <c r="L263" s="102"/>
      <c r="M263" s="16">
        <f t="shared" si="37"/>
        <v>0</v>
      </c>
      <c r="N263" s="9">
        <v>9900000005</v>
      </c>
      <c r="O263" s="102">
        <v>1</v>
      </c>
      <c r="P263" s="16">
        <f t="shared" si="38"/>
        <v>0</v>
      </c>
      <c r="Q263" s="9">
        <v>9900000025</v>
      </c>
      <c r="R263" s="2">
        <v>3</v>
      </c>
      <c r="S263" s="103">
        <f t="shared" si="71"/>
        <v>0</v>
      </c>
      <c r="T263" s="9">
        <v>9900000075</v>
      </c>
      <c r="U263" s="2">
        <v>1</v>
      </c>
      <c r="V263" s="16">
        <f t="shared" si="39"/>
        <v>0</v>
      </c>
      <c r="W263" s="229"/>
      <c r="X263" s="101"/>
      <c r="Y263" s="104">
        <f t="shared" si="40"/>
        <v>0</v>
      </c>
      <c r="Z263" s="1"/>
    </row>
    <row r="264" spans="1:26" x14ac:dyDescent="0.25">
      <c r="A264" s="3">
        <v>9900011606</v>
      </c>
      <c r="B264" s="212">
        <f>Data!$A264-9900010000</f>
        <v>1606</v>
      </c>
      <c r="C264" s="100" t="str">
        <f>IF(EXACT($B264,LOOKUP($B264,'INPUT '!$D$16:$D$116)),LOOKUP($B264,'INPUT '!$D$16:$D$116,'INPUT '!$E$16:$E$116),"0")</f>
        <v>0</v>
      </c>
      <c r="D264" s="100" t="str">
        <f>IF(EXACT($B264,LOOKUP($B264,'INPUT '!$D$16:$D$116)),LOOKUP($B264,'INPUT '!$D$16:$D$116,'INPUT '!$F$16:$F$116),"0")</f>
        <v>0</v>
      </c>
      <c r="E264" s="260" t="s">
        <v>164</v>
      </c>
      <c r="G264" s="315"/>
      <c r="H264" s="26">
        <v>9900001606</v>
      </c>
      <c r="I264" s="101">
        <v>1</v>
      </c>
      <c r="J264" s="221">
        <f>I264*C264</f>
        <v>0</v>
      </c>
      <c r="K264" s="229"/>
      <c r="L264" s="102"/>
      <c r="M264" s="103">
        <f>L264*C264</f>
        <v>0</v>
      </c>
      <c r="N264" s="229"/>
      <c r="O264" s="102"/>
      <c r="P264" s="103">
        <f>O264*C264</f>
        <v>0</v>
      </c>
      <c r="Q264" s="229"/>
      <c r="R264" s="102"/>
      <c r="S264" s="103">
        <f t="shared" si="71"/>
        <v>0</v>
      </c>
      <c r="T264" s="229"/>
      <c r="U264" s="102"/>
      <c r="V264" s="103">
        <f>U264*C264</f>
        <v>0</v>
      </c>
      <c r="W264" s="229"/>
      <c r="X264" s="101"/>
      <c r="Y264" s="104">
        <f>X264*C264</f>
        <v>0</v>
      </c>
      <c r="Z264" s="1"/>
    </row>
    <row r="265" spans="1:26" x14ac:dyDescent="0.25">
      <c r="A265" s="3">
        <v>9900011607</v>
      </c>
      <c r="B265" s="212">
        <f>Data!$A265-9900010000</f>
        <v>1607</v>
      </c>
      <c r="C265" s="100" t="str">
        <f>IF(EXACT($B265,LOOKUP($B265,'INPUT '!$D$16:$D$116)),LOOKUP($B265,'INPUT '!$D$16:$D$116,'INPUT '!$E$16:$E$116),"0")</f>
        <v>0</v>
      </c>
      <c r="D265" s="258" t="str">
        <f>IF(EXACT($B265,LOOKUP($B265,'INPUT '!$D$16:$D$116)),LOOKUP($B265,'INPUT '!$D$16:$D$116,'INPUT '!$F$16:$F$116),"0")</f>
        <v>0</v>
      </c>
      <c r="E265" s="260" t="s">
        <v>164</v>
      </c>
      <c r="G265" s="315"/>
      <c r="H265" s="26">
        <v>9900001607</v>
      </c>
      <c r="I265" s="101">
        <v>1</v>
      </c>
      <c r="J265" s="221">
        <f t="shared" ref="J265:J274" si="110">I265*C265</f>
        <v>0</v>
      </c>
      <c r="K265" s="229"/>
      <c r="L265" s="102"/>
      <c r="M265" s="103">
        <f t="shared" ref="M265:M274" si="111">L265*C265</f>
        <v>0</v>
      </c>
      <c r="N265" s="229"/>
      <c r="O265" s="102"/>
      <c r="P265" s="103">
        <f t="shared" ref="P265:P272" si="112">O265*C265</f>
        <v>0</v>
      </c>
      <c r="Q265" s="229"/>
      <c r="R265" s="102"/>
      <c r="S265" s="103">
        <f t="shared" si="71"/>
        <v>0</v>
      </c>
      <c r="T265" s="229"/>
      <c r="U265" s="102"/>
      <c r="V265" s="103">
        <f t="shared" ref="V265:V274" si="113">U265*C265</f>
        <v>0</v>
      </c>
      <c r="W265" s="229"/>
      <c r="X265" s="101"/>
      <c r="Y265" s="104">
        <f>X265*C265</f>
        <v>0</v>
      </c>
      <c r="Z265" s="1"/>
    </row>
    <row r="266" spans="1:26" x14ac:dyDescent="0.25">
      <c r="A266" s="3">
        <v>9900011608</v>
      </c>
      <c r="B266" s="212">
        <f>Data!$A266-9900010000</f>
        <v>1608</v>
      </c>
      <c r="C266" s="100" t="str">
        <f>IF(EXACT($B266,LOOKUP($B266,'INPUT '!$D$16:$D$116)),LOOKUP($B266,'INPUT '!$D$16:$D$116,'INPUT '!$E$16:$E$116),"0")</f>
        <v>0</v>
      </c>
      <c r="D266" s="258" t="str">
        <f>IF(EXACT($B266,LOOKUP($B266,'INPUT '!$D$16:$D$116)),LOOKUP($B266,'INPUT '!$D$16:$D$116,'INPUT '!$F$16:$F$116),"0")</f>
        <v>0</v>
      </c>
      <c r="E266" s="260" t="s">
        <v>150</v>
      </c>
      <c r="G266" s="315"/>
      <c r="H266" s="26">
        <v>9900001608</v>
      </c>
      <c r="I266" s="101">
        <v>1</v>
      </c>
      <c r="J266" s="221">
        <f t="shared" si="110"/>
        <v>0</v>
      </c>
      <c r="K266" s="229"/>
      <c r="L266" s="102"/>
      <c r="M266" s="103">
        <f t="shared" si="111"/>
        <v>0</v>
      </c>
      <c r="N266" s="229"/>
      <c r="O266" s="102"/>
      <c r="P266" s="103">
        <f t="shared" si="112"/>
        <v>0</v>
      </c>
      <c r="Q266" s="229"/>
      <c r="R266" s="102"/>
      <c r="S266" s="103">
        <f t="shared" si="71"/>
        <v>0</v>
      </c>
      <c r="T266" s="229"/>
      <c r="U266" s="102"/>
      <c r="V266" s="103">
        <f t="shared" si="113"/>
        <v>0</v>
      </c>
      <c r="W266" s="229"/>
      <c r="X266" s="101"/>
      <c r="Y266" s="104">
        <f>X266*C266</f>
        <v>0</v>
      </c>
      <c r="Z266" s="1"/>
    </row>
    <row r="267" spans="1:26" x14ac:dyDescent="0.25">
      <c r="A267" s="3">
        <v>9900011609</v>
      </c>
      <c r="B267" s="212">
        <f>Data!$A267-9900010000</f>
        <v>1609</v>
      </c>
      <c r="C267" s="100" t="str">
        <f>IF(EXACT($B267,LOOKUP($B267,'INPUT '!$D$16:$D$116)),LOOKUP($B267,'INPUT '!$D$16:$D$116,'INPUT '!$E$16:$E$116),"0")</f>
        <v>0</v>
      </c>
      <c r="D267" s="258" t="str">
        <f>IF(EXACT($B267,LOOKUP($B267,'INPUT '!$D$16:$D$116)),LOOKUP($B267,'INPUT '!$D$16:$D$116,'INPUT '!$F$16:$F$116),"0")</f>
        <v>0</v>
      </c>
      <c r="E267" s="260" t="s">
        <v>164</v>
      </c>
      <c r="G267" s="315"/>
      <c r="H267" s="26">
        <v>9900001609</v>
      </c>
      <c r="I267" s="101">
        <v>1</v>
      </c>
      <c r="J267" s="221">
        <f t="shared" si="110"/>
        <v>0</v>
      </c>
      <c r="K267" s="229"/>
      <c r="L267" s="102"/>
      <c r="M267" s="103">
        <f t="shared" si="111"/>
        <v>0</v>
      </c>
      <c r="N267" s="229"/>
      <c r="O267" s="102"/>
      <c r="P267" s="103">
        <f t="shared" si="112"/>
        <v>0</v>
      </c>
      <c r="Q267" s="229"/>
      <c r="R267" s="102"/>
      <c r="S267" s="103">
        <f t="shared" si="71"/>
        <v>0</v>
      </c>
      <c r="T267" s="229"/>
      <c r="U267" s="102"/>
      <c r="V267" s="103">
        <f t="shared" si="113"/>
        <v>0</v>
      </c>
      <c r="W267" s="229"/>
      <c r="X267" s="101"/>
      <c r="Y267" s="104">
        <f>X267*C267</f>
        <v>0</v>
      </c>
      <c r="Z267" s="1"/>
    </row>
    <row r="268" spans="1:26" x14ac:dyDescent="0.25">
      <c r="A268" s="3">
        <v>9900011610</v>
      </c>
      <c r="B268" s="212">
        <f>Data!$A268-9900010000</f>
        <v>1610</v>
      </c>
      <c r="C268" s="100" t="str">
        <f>IF(EXACT($B268,LOOKUP($B268,'INPUT '!$D$16:$D$116)),LOOKUP($B268,'INPUT '!$D$16:$D$116,'INPUT '!$E$16:$E$116),"0")</f>
        <v>0</v>
      </c>
      <c r="D268" s="100" t="str">
        <f>IF(EXACT($B268,LOOKUP($B268,'INPUT '!$D$16:$D$116)),LOOKUP($B268,'INPUT '!$D$16:$D$116,'INPUT '!$F$16:$F$116),"0")</f>
        <v>0</v>
      </c>
      <c r="E268" s="1" t="s">
        <v>103</v>
      </c>
      <c r="G268" s="315"/>
      <c r="H268" s="26">
        <v>9900001610</v>
      </c>
      <c r="I268" s="101">
        <v>1</v>
      </c>
      <c r="J268" s="221">
        <f t="shared" si="110"/>
        <v>0</v>
      </c>
      <c r="K268" s="229"/>
      <c r="L268" s="102"/>
      <c r="M268" s="103">
        <f t="shared" si="111"/>
        <v>0</v>
      </c>
      <c r="N268" s="229"/>
      <c r="O268" s="102"/>
      <c r="P268" s="103">
        <f t="shared" si="112"/>
        <v>0</v>
      </c>
      <c r="Q268" s="229"/>
      <c r="R268" s="102"/>
      <c r="S268" s="103">
        <f t="shared" si="71"/>
        <v>0</v>
      </c>
      <c r="T268" s="229"/>
      <c r="U268" s="102"/>
      <c r="V268" s="103">
        <f t="shared" si="113"/>
        <v>0</v>
      </c>
      <c r="W268" s="229"/>
      <c r="X268" s="101"/>
      <c r="Y268" s="104">
        <f t="shared" si="40"/>
        <v>0</v>
      </c>
      <c r="Z268" s="1"/>
    </row>
    <row r="269" spans="1:26" x14ac:dyDescent="0.25">
      <c r="A269" s="3">
        <v>9900011613</v>
      </c>
      <c r="B269" s="212">
        <f>Data!$A269-9900010000</f>
        <v>1613</v>
      </c>
      <c r="C269" s="100" t="str">
        <f>IF(EXACT($B269,LOOKUP($B269,'INPUT '!$D$16:$D$116)),LOOKUP($B269,'INPUT '!$D$16:$D$116,'INPUT '!$E$16:$E$116),"0")</f>
        <v>0</v>
      </c>
      <c r="D269" s="100" t="str">
        <f>IF(EXACT($B269,LOOKUP($B269,'INPUT '!$D$16:$D$116)),LOOKUP($B269,'INPUT '!$D$16:$D$116,'INPUT '!$F$16:$F$116),"0")</f>
        <v>0</v>
      </c>
      <c r="E269" s="1" t="s">
        <v>103</v>
      </c>
      <c r="G269" s="315"/>
      <c r="H269" s="26">
        <v>9900001613</v>
      </c>
      <c r="I269" s="101">
        <v>1</v>
      </c>
      <c r="J269" s="221">
        <f t="shared" si="110"/>
        <v>0</v>
      </c>
      <c r="K269" s="229"/>
      <c r="L269" s="102"/>
      <c r="M269" s="103">
        <f t="shared" si="111"/>
        <v>0</v>
      </c>
      <c r="N269" s="229"/>
      <c r="O269" s="102"/>
      <c r="P269" s="103">
        <f t="shared" si="112"/>
        <v>0</v>
      </c>
      <c r="Q269" s="229"/>
      <c r="R269" s="102"/>
      <c r="S269" s="103">
        <f t="shared" si="71"/>
        <v>0</v>
      </c>
      <c r="T269" s="229"/>
      <c r="U269" s="102"/>
      <c r="V269" s="103">
        <f t="shared" si="113"/>
        <v>0</v>
      </c>
      <c r="W269" s="229"/>
      <c r="X269" s="101"/>
      <c r="Y269" s="104">
        <f t="shared" si="40"/>
        <v>0</v>
      </c>
      <c r="Z269" s="1"/>
    </row>
    <row r="270" spans="1:26" x14ac:dyDescent="0.25">
      <c r="A270" s="3">
        <v>9900011615</v>
      </c>
      <c r="B270" s="212">
        <f>Data!$A270-9900010000</f>
        <v>1615</v>
      </c>
      <c r="C270" s="100" t="str">
        <f>IF(EXACT($B270,LOOKUP($B270,'INPUT '!$D$16:$D$116)),LOOKUP($B270,'INPUT '!$D$16:$D$116,'INPUT '!$E$16:$E$116),"0")</f>
        <v>0</v>
      </c>
      <c r="D270" s="258" t="str">
        <f>IF(EXACT($B270,LOOKUP($B270,'INPUT '!$D$16:$D$116)),LOOKUP($B270,'INPUT '!$D$16:$D$116,'INPUT '!$F$16:$F$116),"0")</f>
        <v>0</v>
      </c>
      <c r="E270" s="1" t="s">
        <v>103</v>
      </c>
      <c r="G270" s="315"/>
      <c r="H270" s="26">
        <v>9900001615</v>
      </c>
      <c r="I270" s="101">
        <v>1</v>
      </c>
      <c r="J270" s="221">
        <f t="shared" si="110"/>
        <v>0</v>
      </c>
      <c r="K270" s="229"/>
      <c r="L270" s="102"/>
      <c r="M270" s="103">
        <f t="shared" si="111"/>
        <v>0</v>
      </c>
      <c r="N270" s="229"/>
      <c r="O270" s="102"/>
      <c r="P270" s="103">
        <f t="shared" si="112"/>
        <v>0</v>
      </c>
      <c r="Q270" s="229"/>
      <c r="R270" s="102"/>
      <c r="S270" s="103">
        <f t="shared" si="71"/>
        <v>0</v>
      </c>
      <c r="T270" s="229"/>
      <c r="U270" s="102"/>
      <c r="V270" s="103">
        <f t="shared" si="113"/>
        <v>0</v>
      </c>
      <c r="W270" s="229"/>
      <c r="X270" s="101"/>
      <c r="Y270" s="104">
        <f>X270*C270</f>
        <v>0</v>
      </c>
      <c r="Z270" s="1"/>
    </row>
    <row r="271" spans="1:26" x14ac:dyDescent="0.25">
      <c r="A271" s="3">
        <v>9900011620</v>
      </c>
      <c r="B271" s="212">
        <f>Data!$A271-9900010000</f>
        <v>1620</v>
      </c>
      <c r="C271" s="100" t="str">
        <f>IF(EXACT($B271,LOOKUP($B271,'INPUT '!$D$16:$D$116)),LOOKUP($B271,'INPUT '!$D$16:$D$116,'INPUT '!$E$16:$E$116),"0")</f>
        <v>0</v>
      </c>
      <c r="D271" s="100" t="str">
        <f>IF(EXACT($B271,LOOKUP($B271,'INPUT '!$D$16:$D$116)),LOOKUP($B271,'INPUT '!$D$16:$D$116,'INPUT '!$F$16:$F$116),"0")</f>
        <v>0</v>
      </c>
      <c r="E271" s="1" t="s">
        <v>103</v>
      </c>
      <c r="G271" s="315"/>
      <c r="H271" s="26">
        <v>9900001620</v>
      </c>
      <c r="I271" s="101">
        <v>1</v>
      </c>
      <c r="J271" s="221">
        <f t="shared" si="110"/>
        <v>0</v>
      </c>
      <c r="K271" s="229"/>
      <c r="L271" s="102"/>
      <c r="M271" s="103">
        <f t="shared" si="111"/>
        <v>0</v>
      </c>
      <c r="N271" s="229"/>
      <c r="O271" s="102"/>
      <c r="P271" s="103">
        <f t="shared" si="112"/>
        <v>0</v>
      </c>
      <c r="Q271" s="229"/>
      <c r="R271" s="102"/>
      <c r="S271" s="103">
        <f t="shared" si="71"/>
        <v>0</v>
      </c>
      <c r="T271" s="229"/>
      <c r="U271" s="102"/>
      <c r="V271" s="103">
        <f t="shared" si="113"/>
        <v>0</v>
      </c>
      <c r="W271" s="229"/>
      <c r="X271" s="101"/>
      <c r="Y271" s="104">
        <f t="shared" si="40"/>
        <v>0</v>
      </c>
      <c r="Z271" s="1"/>
    </row>
    <row r="272" spans="1:26" x14ac:dyDescent="0.25">
      <c r="A272" s="3">
        <v>9900011621</v>
      </c>
      <c r="B272" s="212">
        <f>Data!$A272-9900010000</f>
        <v>1621</v>
      </c>
      <c r="C272" s="100" t="str">
        <f>IF(EXACT($B272,LOOKUP($B272,'INPUT '!$D$16:$D$116)),LOOKUP($B272,'INPUT '!$D$16:$D$116,'INPUT '!$E$16:$E$116),"0")</f>
        <v>0</v>
      </c>
      <c r="D272" s="100" t="str">
        <f>IF(EXACT($B272,LOOKUP($B272,'INPUT '!$D$16:$D$116)),LOOKUP($B272,'INPUT '!$D$16:$D$116,'INPUT '!$F$16:$F$116),"0")</f>
        <v>0</v>
      </c>
      <c r="E272" s="1" t="s">
        <v>103</v>
      </c>
      <c r="G272" s="315"/>
      <c r="H272" s="26">
        <v>9900001621</v>
      </c>
      <c r="I272" s="101">
        <v>1</v>
      </c>
      <c r="J272" s="221">
        <f t="shared" si="110"/>
        <v>0</v>
      </c>
      <c r="K272" s="229"/>
      <c r="L272" s="102"/>
      <c r="M272" s="103">
        <f t="shared" si="111"/>
        <v>0</v>
      </c>
      <c r="N272" s="229"/>
      <c r="O272" s="102"/>
      <c r="P272" s="103">
        <f t="shared" si="112"/>
        <v>0</v>
      </c>
      <c r="Q272" s="229"/>
      <c r="R272" s="102"/>
      <c r="S272" s="103">
        <f t="shared" si="71"/>
        <v>0</v>
      </c>
      <c r="T272" s="229"/>
      <c r="U272" s="102"/>
      <c r="V272" s="103">
        <f t="shared" si="113"/>
        <v>0</v>
      </c>
      <c r="W272" s="229"/>
      <c r="X272" s="101"/>
      <c r="Y272" s="104">
        <f t="shared" si="40"/>
        <v>0</v>
      </c>
      <c r="Z272" s="1"/>
    </row>
    <row r="273" spans="1:26" x14ac:dyDescent="0.25">
      <c r="A273" s="3">
        <v>9900011627</v>
      </c>
      <c r="B273" s="212">
        <f>Data!$A273-9900010000</f>
        <v>1627</v>
      </c>
      <c r="C273" s="100" t="str">
        <f>IF(EXACT($B273,LOOKUP($B273,'INPUT '!$D$16:$D$116)),LOOKUP($B273,'INPUT '!$D$16:$D$116,'INPUT '!$E$16:$E$116),"0")</f>
        <v>0</v>
      </c>
      <c r="D273" s="258" t="str">
        <f>IF(EXACT($B273,LOOKUP($B273,'INPUT '!$D$16:$D$116)),LOOKUP($B273,'INPUT '!$D$16:$D$116,'INPUT '!$F$16:$F$116),"0")</f>
        <v>0</v>
      </c>
      <c r="E273" s="260" t="s">
        <v>124</v>
      </c>
      <c r="G273" s="315"/>
      <c r="H273" s="26">
        <v>9900001627</v>
      </c>
      <c r="I273" s="101">
        <v>69</v>
      </c>
      <c r="J273" s="221">
        <f t="shared" si="110"/>
        <v>0</v>
      </c>
      <c r="K273" s="229"/>
      <c r="L273" s="102"/>
      <c r="M273" s="103">
        <f t="shared" si="111"/>
        <v>0</v>
      </c>
      <c r="N273" s="9">
        <v>9900000001</v>
      </c>
      <c r="O273" s="2">
        <v>1</v>
      </c>
      <c r="P273" s="16">
        <f t="shared" ref="P273" si="114">O273*C273</f>
        <v>0</v>
      </c>
      <c r="Q273" s="9">
        <v>9900000021</v>
      </c>
      <c r="R273" s="2">
        <v>4</v>
      </c>
      <c r="S273" s="103">
        <f t="shared" si="71"/>
        <v>0</v>
      </c>
      <c r="T273" s="9">
        <v>9900000071</v>
      </c>
      <c r="U273" s="2">
        <v>1</v>
      </c>
      <c r="V273" s="103">
        <f t="shared" si="113"/>
        <v>0</v>
      </c>
      <c r="W273" s="229"/>
      <c r="X273" s="101"/>
      <c r="Y273" s="104">
        <f>X273*C273</f>
        <v>0</v>
      </c>
      <c r="Z273" s="1"/>
    </row>
    <row r="274" spans="1:26" x14ac:dyDescent="0.25">
      <c r="A274" s="3">
        <v>9900011630</v>
      </c>
      <c r="B274" s="212">
        <f>Data!$A274-9900010000</f>
        <v>1630</v>
      </c>
      <c r="C274" s="100" t="str">
        <f>IF(EXACT($B274,LOOKUP($B274,'INPUT '!$D$16:$D$116)),LOOKUP($B274,'INPUT '!$D$16:$D$116,'INPUT '!$E$16:$E$116),"0")</f>
        <v>0</v>
      </c>
      <c r="D274" s="100" t="str">
        <f>IF(EXACT($B274,LOOKUP($B274,'INPUT '!$D$16:$D$116)),LOOKUP($B274,'INPUT '!$D$16:$D$116,'INPUT '!$F$16:$F$116),"0")</f>
        <v>0</v>
      </c>
      <c r="E274" s="1" t="s">
        <v>103</v>
      </c>
      <c r="G274" s="315"/>
      <c r="H274" s="26">
        <v>9900001630</v>
      </c>
      <c r="I274" s="101">
        <v>1</v>
      </c>
      <c r="J274" s="221">
        <f t="shared" si="110"/>
        <v>0</v>
      </c>
      <c r="K274" s="229"/>
      <c r="L274" s="102"/>
      <c r="M274" s="103">
        <f t="shared" si="111"/>
        <v>0</v>
      </c>
      <c r="N274" s="229"/>
      <c r="O274" s="102"/>
      <c r="P274" s="103">
        <f>O274*C274</f>
        <v>0</v>
      </c>
      <c r="Q274" s="229"/>
      <c r="R274" s="102"/>
      <c r="S274" s="103">
        <f t="shared" si="71"/>
        <v>0</v>
      </c>
      <c r="T274" s="229"/>
      <c r="U274" s="102"/>
      <c r="V274" s="103">
        <f t="shared" si="113"/>
        <v>0</v>
      </c>
      <c r="W274" s="229"/>
      <c r="X274" s="101"/>
      <c r="Y274" s="104">
        <f t="shared" si="40"/>
        <v>0</v>
      </c>
      <c r="Z274" s="1"/>
    </row>
    <row r="275" spans="1:26" x14ac:dyDescent="0.25">
      <c r="A275" s="3">
        <v>9900011632</v>
      </c>
      <c r="B275" s="212">
        <f>Data!$A275-9900010000</f>
        <v>1632</v>
      </c>
      <c r="C275" s="100" t="str">
        <f>IF(EXACT($B275,LOOKUP($B275,'INPUT '!$D$16:$D$116)),LOOKUP($B275,'INPUT '!$D$16:$D$116,'INPUT '!$E$16:$E$116),"0")</f>
        <v>0</v>
      </c>
      <c r="D275" s="100" t="str">
        <f>IF(EXACT($B275,LOOKUP($B275,'INPUT '!$D$16:$D$116)),LOOKUP($B275,'INPUT '!$D$16:$D$116,'INPUT '!$F$16:$F$116),"0")</f>
        <v>0</v>
      </c>
      <c r="E275" s="1" t="s">
        <v>172</v>
      </c>
      <c r="G275" s="315"/>
      <c r="H275" s="26">
        <v>9900001632</v>
      </c>
      <c r="I275" s="4">
        <v>260</v>
      </c>
      <c r="J275" s="222">
        <f t="shared" si="36"/>
        <v>0</v>
      </c>
      <c r="K275" s="11"/>
      <c r="L275" s="2"/>
      <c r="M275" s="16">
        <f t="shared" si="37"/>
        <v>0</v>
      </c>
      <c r="N275" s="9">
        <v>9900000001</v>
      </c>
      <c r="O275" s="2">
        <v>1</v>
      </c>
      <c r="P275" s="16">
        <f t="shared" si="38"/>
        <v>0</v>
      </c>
      <c r="Q275" s="9">
        <v>9900000021</v>
      </c>
      <c r="R275" s="2">
        <v>4</v>
      </c>
      <c r="S275" s="103">
        <f t="shared" si="71"/>
        <v>0</v>
      </c>
      <c r="T275" s="9">
        <v>9900000071</v>
      </c>
      <c r="U275" s="2">
        <v>1</v>
      </c>
      <c r="V275" s="16">
        <f t="shared" si="39"/>
        <v>0</v>
      </c>
      <c r="W275" s="9">
        <v>9900001041</v>
      </c>
      <c r="X275" s="1">
        <v>1</v>
      </c>
      <c r="Y275" s="27">
        <f t="shared" si="40"/>
        <v>0</v>
      </c>
      <c r="Z275" s="1"/>
    </row>
    <row r="276" spans="1:26" x14ac:dyDescent="0.25">
      <c r="A276" s="3">
        <v>9900011638</v>
      </c>
      <c r="B276" s="212">
        <f>Data!$A276-9900010000</f>
        <v>1638</v>
      </c>
      <c r="C276" s="100" t="str">
        <f>IF(EXACT($B276,LOOKUP($B276,'INPUT '!$D$16:$D$116)),LOOKUP($B276,'INPUT '!$D$16:$D$116,'INPUT '!$E$16:$E$116),"0")</f>
        <v>0</v>
      </c>
      <c r="D276" s="100" t="str">
        <f>IF(EXACT($B276,LOOKUP($B276,'INPUT '!$D$16:$D$116)),LOOKUP($B276,'INPUT '!$D$16:$D$116,'INPUT '!$F$16:$F$116),"0")</f>
        <v>0</v>
      </c>
      <c r="E276" s="1" t="s">
        <v>124</v>
      </c>
      <c r="G276" s="315"/>
      <c r="H276" s="26">
        <v>9900001638</v>
      </c>
      <c r="I276" s="4">
        <v>75</v>
      </c>
      <c r="J276" s="222">
        <f t="shared" si="36"/>
        <v>0</v>
      </c>
      <c r="K276" s="11"/>
      <c r="L276" s="2"/>
      <c r="M276" s="16">
        <f t="shared" si="37"/>
        <v>0</v>
      </c>
      <c r="N276" s="9">
        <v>9900000001</v>
      </c>
      <c r="O276" s="2">
        <v>1</v>
      </c>
      <c r="P276" s="16">
        <f t="shared" si="38"/>
        <v>0</v>
      </c>
      <c r="Q276" s="9">
        <v>9900000021</v>
      </c>
      <c r="R276" s="2">
        <v>4</v>
      </c>
      <c r="S276" s="103">
        <f t="shared" si="71"/>
        <v>0</v>
      </c>
      <c r="T276" s="9">
        <v>9900000071</v>
      </c>
      <c r="U276" s="2">
        <v>1</v>
      </c>
      <c r="V276" s="16">
        <f t="shared" si="39"/>
        <v>0</v>
      </c>
      <c r="W276" s="9"/>
      <c r="X276" s="1"/>
      <c r="Y276" s="27">
        <f t="shared" si="40"/>
        <v>0</v>
      </c>
      <c r="Z276" s="1"/>
    </row>
    <row r="277" spans="1:26" x14ac:dyDescent="0.25">
      <c r="A277" s="3">
        <v>9900011639</v>
      </c>
      <c r="B277" s="212">
        <f>Data!$A277-9900010000</f>
        <v>1639</v>
      </c>
      <c r="C277" s="100" t="str">
        <f>IF(EXACT($B277,LOOKUP($B277,'INPUT '!$D$16:$D$116)),LOOKUP($B277,'INPUT '!$D$16:$D$116,'INPUT '!$E$16:$E$116),"0")</f>
        <v>0</v>
      </c>
      <c r="D277" s="100" t="str">
        <f>IF(EXACT($B277,LOOKUP($B277,'INPUT '!$D$16:$D$116)),LOOKUP($B277,'INPUT '!$D$16:$D$116,'INPUT '!$F$16:$F$116),"0")</f>
        <v>0</v>
      </c>
      <c r="E277" s="1" t="s">
        <v>124</v>
      </c>
      <c r="G277" s="315"/>
      <c r="H277" s="26">
        <v>9900001639</v>
      </c>
      <c r="I277" s="4">
        <v>75</v>
      </c>
      <c r="J277" s="222">
        <f t="shared" si="36"/>
        <v>0</v>
      </c>
      <c r="K277" s="11"/>
      <c r="L277" s="2"/>
      <c r="M277" s="16">
        <f t="shared" si="37"/>
        <v>0</v>
      </c>
      <c r="N277" s="9">
        <v>9900000001</v>
      </c>
      <c r="O277" s="2">
        <v>1</v>
      </c>
      <c r="P277" s="16">
        <f t="shared" si="38"/>
        <v>0</v>
      </c>
      <c r="Q277" s="9">
        <v>9900000021</v>
      </c>
      <c r="R277" s="2">
        <v>4</v>
      </c>
      <c r="S277" s="103">
        <f t="shared" si="71"/>
        <v>0</v>
      </c>
      <c r="T277" s="9">
        <v>9900000071</v>
      </c>
      <c r="U277" s="2">
        <v>1</v>
      </c>
      <c r="V277" s="16">
        <f t="shared" si="39"/>
        <v>0</v>
      </c>
      <c r="W277" s="9"/>
      <c r="X277" s="1"/>
      <c r="Y277" s="27">
        <f t="shared" si="40"/>
        <v>0</v>
      </c>
      <c r="Z277" s="1"/>
    </row>
    <row r="278" spans="1:26" x14ac:dyDescent="0.25">
      <c r="A278" s="3">
        <v>9900011640</v>
      </c>
      <c r="B278" s="212">
        <f>Data!$A278-9900010000</f>
        <v>1640</v>
      </c>
      <c r="C278" s="100" t="str">
        <f>IF(EXACT($B278,LOOKUP($B278,'INPUT '!$D$16:$D$116)),LOOKUP($B278,'INPUT '!$D$16:$D$116,'INPUT '!$E$16:$E$116),"0")</f>
        <v>0</v>
      </c>
      <c r="D278" s="100" t="str">
        <f>IF(EXACT($B278,LOOKUP($B278,'INPUT '!$D$16:$D$116)),LOOKUP($B278,'INPUT '!$D$16:$D$116,'INPUT '!$F$16:$F$116),"0")</f>
        <v>0</v>
      </c>
      <c r="E278" s="1" t="s">
        <v>124</v>
      </c>
      <c r="G278" s="315"/>
      <c r="H278" s="26">
        <v>9900001640</v>
      </c>
      <c r="I278" s="4">
        <v>14</v>
      </c>
      <c r="J278" s="222">
        <f t="shared" si="36"/>
        <v>0</v>
      </c>
      <c r="K278" s="11"/>
      <c r="L278" s="2"/>
      <c r="M278" s="16">
        <f t="shared" si="37"/>
        <v>0</v>
      </c>
      <c r="N278" s="9">
        <v>9900000001</v>
      </c>
      <c r="O278" s="2">
        <v>1</v>
      </c>
      <c r="P278" s="16">
        <f t="shared" si="38"/>
        <v>0</v>
      </c>
      <c r="Q278" s="9">
        <v>9900000021</v>
      </c>
      <c r="R278" s="2">
        <v>5</v>
      </c>
      <c r="S278" s="103">
        <f t="shared" si="71"/>
        <v>0</v>
      </c>
      <c r="T278" s="9">
        <v>9900000071</v>
      </c>
      <c r="U278" s="2">
        <v>1</v>
      </c>
      <c r="V278" s="16">
        <f t="shared" si="39"/>
        <v>0</v>
      </c>
      <c r="W278" s="9"/>
      <c r="X278" s="1"/>
      <c r="Y278" s="27">
        <f t="shared" si="40"/>
        <v>0</v>
      </c>
      <c r="Z278" s="1"/>
    </row>
    <row r="279" spans="1:26" x14ac:dyDescent="0.25">
      <c r="A279" s="3">
        <v>9900011642</v>
      </c>
      <c r="B279" s="212">
        <f>Data!$A279-9900010000</f>
        <v>1642</v>
      </c>
      <c r="C279" s="100" t="str">
        <f>IF(EXACT($B279,LOOKUP($B279,'INPUT '!$D$16:$D$116)),LOOKUP($B279,'INPUT '!$D$16:$D$116,'INPUT '!$E$16:$E$116),"0")</f>
        <v>0</v>
      </c>
      <c r="D279" s="100" t="str">
        <f>IF(EXACT($B279,LOOKUP($B279,'INPUT '!$D$16:$D$116)),LOOKUP($B279,'INPUT '!$D$16:$D$116,'INPUT '!$F$16:$F$116),"0")</f>
        <v>0</v>
      </c>
      <c r="E279" s="1" t="s">
        <v>172</v>
      </c>
      <c r="G279" s="315"/>
      <c r="H279" s="26">
        <v>9900001642</v>
      </c>
      <c r="I279" s="4">
        <v>130</v>
      </c>
      <c r="J279" s="222">
        <f t="shared" si="36"/>
        <v>0</v>
      </c>
      <c r="K279" s="11"/>
      <c r="L279" s="2"/>
      <c r="M279" s="16">
        <f t="shared" si="37"/>
        <v>0</v>
      </c>
      <c r="N279" s="9">
        <v>9900000001</v>
      </c>
      <c r="O279" s="2">
        <v>1</v>
      </c>
      <c r="P279" s="16">
        <f t="shared" si="38"/>
        <v>0</v>
      </c>
      <c r="Q279" s="9">
        <v>9900000021</v>
      </c>
      <c r="R279" s="2">
        <v>4</v>
      </c>
      <c r="S279" s="103">
        <f t="shared" si="71"/>
        <v>0</v>
      </c>
      <c r="T279" s="9">
        <v>9900000071</v>
      </c>
      <c r="U279" s="2">
        <v>1</v>
      </c>
      <c r="V279" s="16">
        <f t="shared" si="39"/>
        <v>0</v>
      </c>
      <c r="W279" s="9">
        <v>9900001041</v>
      </c>
      <c r="X279" s="1">
        <v>1</v>
      </c>
      <c r="Y279" s="27">
        <f t="shared" si="40"/>
        <v>0</v>
      </c>
      <c r="Z279" s="1"/>
    </row>
    <row r="280" spans="1:26" x14ac:dyDescent="0.25">
      <c r="A280" s="3">
        <v>9900011644</v>
      </c>
      <c r="B280" s="212">
        <f>Data!$A280-9900010000</f>
        <v>1644</v>
      </c>
      <c r="C280" s="100" t="str">
        <f>IF(EXACT($B280,LOOKUP($B280,'INPUT '!$D$16:$D$116)),LOOKUP($B280,'INPUT '!$D$16:$D$116,'INPUT '!$E$16:$E$116),"0")</f>
        <v>0</v>
      </c>
      <c r="D280" s="100" t="str">
        <f>IF(EXACT($B280,LOOKUP($B280,'INPUT '!$D$16:$D$116)),LOOKUP($B280,'INPUT '!$D$16:$D$116,'INPUT '!$F$16:$F$116),"0")</f>
        <v>0</v>
      </c>
      <c r="E280" s="1" t="s">
        <v>105</v>
      </c>
      <c r="G280" s="315"/>
      <c r="H280" s="26">
        <v>9900001644</v>
      </c>
      <c r="I280" s="4">
        <v>125</v>
      </c>
      <c r="J280" s="222">
        <f t="shared" si="36"/>
        <v>0</v>
      </c>
      <c r="K280" s="11"/>
      <c r="L280" s="2"/>
      <c r="M280" s="16">
        <f t="shared" si="37"/>
        <v>0</v>
      </c>
      <c r="N280" s="9">
        <v>9900000001</v>
      </c>
      <c r="O280" s="2">
        <v>1</v>
      </c>
      <c r="P280" s="16">
        <f t="shared" si="38"/>
        <v>0</v>
      </c>
      <c r="Q280" s="9">
        <v>9900000021</v>
      </c>
      <c r="R280" s="2">
        <v>4</v>
      </c>
      <c r="S280" s="103">
        <f t="shared" si="71"/>
        <v>0</v>
      </c>
      <c r="T280" s="9">
        <v>9900000071</v>
      </c>
      <c r="U280" s="2">
        <v>1</v>
      </c>
      <c r="V280" s="16">
        <f t="shared" si="39"/>
        <v>0</v>
      </c>
      <c r="W280" s="9"/>
      <c r="X280" s="1"/>
      <c r="Y280" s="27">
        <f t="shared" si="40"/>
        <v>0</v>
      </c>
      <c r="Z280" s="1"/>
    </row>
    <row r="281" spans="1:26" x14ac:dyDescent="0.25">
      <c r="A281" s="3">
        <v>9900011645</v>
      </c>
      <c r="B281" s="212">
        <f>Data!$A281-9900010000</f>
        <v>1645</v>
      </c>
      <c r="C281" s="100" t="str">
        <f>IF(EXACT($B281,LOOKUP($B281,'INPUT '!$D$16:$D$116)),LOOKUP($B281,'INPUT '!$D$16:$D$116,'INPUT '!$E$16:$E$116),"0")</f>
        <v>0</v>
      </c>
      <c r="D281" s="100" t="str">
        <f>IF(EXACT($B281,LOOKUP($B281,'INPUT '!$D$16:$D$116)),LOOKUP($B281,'INPUT '!$D$16:$D$116,'INPUT '!$F$16:$F$116),"0")</f>
        <v>0</v>
      </c>
      <c r="E281" s="1" t="s">
        <v>105</v>
      </c>
      <c r="G281" s="315"/>
      <c r="H281" s="26">
        <v>9900001645</v>
      </c>
      <c r="I281" s="4">
        <v>60</v>
      </c>
      <c r="J281" s="222">
        <f t="shared" si="36"/>
        <v>0</v>
      </c>
      <c r="K281" s="11"/>
      <c r="L281" s="2"/>
      <c r="M281" s="16">
        <f t="shared" si="37"/>
        <v>0</v>
      </c>
      <c r="N281" s="9">
        <v>9900000001</v>
      </c>
      <c r="O281" s="2">
        <v>1</v>
      </c>
      <c r="P281" s="16">
        <f t="shared" si="38"/>
        <v>0</v>
      </c>
      <c r="Q281" s="9">
        <v>9900000021</v>
      </c>
      <c r="R281" s="2">
        <v>4</v>
      </c>
      <c r="S281" s="103">
        <f t="shared" si="71"/>
        <v>0</v>
      </c>
      <c r="T281" s="9">
        <v>9900000071</v>
      </c>
      <c r="U281" s="2">
        <v>1</v>
      </c>
      <c r="V281" s="16">
        <f t="shared" si="39"/>
        <v>0</v>
      </c>
      <c r="W281" s="9"/>
      <c r="X281" s="1"/>
      <c r="Y281" s="27">
        <f t="shared" si="40"/>
        <v>0</v>
      </c>
      <c r="Z281" s="1"/>
    </row>
    <row r="282" spans="1:26" x14ac:dyDescent="0.25">
      <c r="A282" s="3">
        <v>9900011646</v>
      </c>
      <c r="B282" s="212">
        <f>Data!$A282-9900010000</f>
        <v>1646</v>
      </c>
      <c r="C282" s="100" t="str">
        <f>IF(EXACT($B282,LOOKUP($B282,'INPUT '!$D$16:$D$116)),LOOKUP($B282,'INPUT '!$D$16:$D$116,'INPUT '!$E$16:$E$116),"0")</f>
        <v>0</v>
      </c>
      <c r="D282" s="100" t="str">
        <f>IF(EXACT($B282,LOOKUP($B282,'INPUT '!$D$16:$D$116)),LOOKUP($B282,'INPUT '!$D$16:$D$116,'INPUT '!$F$16:$F$116),"0")</f>
        <v>0</v>
      </c>
      <c r="E282" s="1" t="s">
        <v>105</v>
      </c>
      <c r="G282" s="315"/>
      <c r="H282" s="26">
        <v>9900001646</v>
      </c>
      <c r="I282" s="4">
        <v>90</v>
      </c>
      <c r="J282" s="222">
        <f t="shared" si="36"/>
        <v>0</v>
      </c>
      <c r="K282" s="11"/>
      <c r="L282" s="2"/>
      <c r="M282" s="16">
        <f t="shared" si="37"/>
        <v>0</v>
      </c>
      <c r="N282" s="9">
        <v>9900000001</v>
      </c>
      <c r="O282" s="2">
        <v>1</v>
      </c>
      <c r="P282" s="16">
        <f t="shared" si="38"/>
        <v>0</v>
      </c>
      <c r="Q282" s="9">
        <v>9900000021</v>
      </c>
      <c r="R282" s="2">
        <v>4</v>
      </c>
      <c r="S282" s="103">
        <f t="shared" si="71"/>
        <v>0</v>
      </c>
      <c r="T282" s="9">
        <v>9900000071</v>
      </c>
      <c r="U282" s="2">
        <v>1</v>
      </c>
      <c r="V282" s="16">
        <f t="shared" si="39"/>
        <v>0</v>
      </c>
      <c r="W282" s="9"/>
      <c r="X282" s="1"/>
      <c r="Y282" s="27">
        <f t="shared" si="40"/>
        <v>0</v>
      </c>
      <c r="Z282" s="1"/>
    </row>
    <row r="283" spans="1:26" x14ac:dyDescent="0.25">
      <c r="A283" s="3">
        <v>9900011652</v>
      </c>
      <c r="B283" s="212">
        <f>Data!$A283-9900010000</f>
        <v>1652</v>
      </c>
      <c r="C283" s="100" t="str">
        <f>IF(EXACT($B283,LOOKUP($B283,'INPUT '!$D$16:$D$116)),LOOKUP($B283,'INPUT '!$D$16:$D$116,'INPUT '!$E$16:$E$116),"0")</f>
        <v>0</v>
      </c>
      <c r="D283" s="100" t="str">
        <f>IF(EXACT($B283,LOOKUP($B283,'INPUT '!$D$16:$D$116)),LOOKUP($B283,'INPUT '!$D$16:$D$116,'INPUT '!$F$16:$F$116),"0")</f>
        <v>0</v>
      </c>
      <c r="E283" s="1" t="s">
        <v>124</v>
      </c>
      <c r="G283" s="315"/>
      <c r="H283" s="26">
        <v>9900001652</v>
      </c>
      <c r="I283" s="4">
        <v>26</v>
      </c>
      <c r="J283" s="222">
        <f t="shared" si="36"/>
        <v>0</v>
      </c>
      <c r="K283" s="11"/>
      <c r="L283" s="2"/>
      <c r="M283" s="16">
        <f t="shared" si="37"/>
        <v>0</v>
      </c>
      <c r="N283" s="9">
        <v>9900000002</v>
      </c>
      <c r="O283" s="2">
        <v>1</v>
      </c>
      <c r="P283" s="16">
        <f t="shared" si="38"/>
        <v>0</v>
      </c>
      <c r="Q283" s="9">
        <v>9900000022</v>
      </c>
      <c r="R283" s="2">
        <v>3</v>
      </c>
      <c r="S283" s="103">
        <f t="shared" si="71"/>
        <v>0</v>
      </c>
      <c r="T283" s="9">
        <v>9900000072</v>
      </c>
      <c r="U283" s="2">
        <v>1</v>
      </c>
      <c r="V283" s="16">
        <f t="shared" si="39"/>
        <v>0</v>
      </c>
      <c r="W283" s="9"/>
      <c r="X283" s="1"/>
      <c r="Y283" s="27">
        <f t="shared" si="40"/>
        <v>0</v>
      </c>
      <c r="Z283" s="1"/>
    </row>
    <row r="284" spans="1:26" x14ac:dyDescent="0.25">
      <c r="A284" s="3">
        <v>9900011654</v>
      </c>
      <c r="B284" s="212">
        <f>Data!$A284-9900010000</f>
        <v>1654</v>
      </c>
      <c r="C284" s="100" t="str">
        <f>IF(EXACT($B284,LOOKUP($B284,'INPUT '!$D$16:$D$116)),LOOKUP($B284,'INPUT '!$D$16:$D$116,'INPUT '!$E$16:$E$116),"0")</f>
        <v>0</v>
      </c>
      <c r="D284" s="100" t="str">
        <f>IF(EXACT($B284,LOOKUP($B284,'INPUT '!$D$16:$D$116)),LOOKUP($B284,'INPUT '!$D$16:$D$116,'INPUT '!$F$16:$F$116),"0")</f>
        <v>0</v>
      </c>
      <c r="E284" s="1" t="s">
        <v>105</v>
      </c>
      <c r="G284" s="315"/>
      <c r="H284" s="26">
        <v>9900001654</v>
      </c>
      <c r="I284" s="4">
        <v>124</v>
      </c>
      <c r="J284" s="222">
        <f t="shared" si="36"/>
        <v>0</v>
      </c>
      <c r="K284" s="11"/>
      <c r="L284" s="2"/>
      <c r="M284" s="16">
        <f t="shared" si="37"/>
        <v>0</v>
      </c>
      <c r="N284" s="9">
        <v>9900000001</v>
      </c>
      <c r="O284" s="2">
        <v>1</v>
      </c>
      <c r="P284" s="16">
        <f t="shared" si="38"/>
        <v>0</v>
      </c>
      <c r="Q284" s="9">
        <v>9900000021</v>
      </c>
      <c r="R284" s="2">
        <v>5</v>
      </c>
      <c r="S284" s="103">
        <f t="shared" si="71"/>
        <v>0</v>
      </c>
      <c r="T284" s="9">
        <v>9900000071</v>
      </c>
      <c r="U284" s="2">
        <v>1</v>
      </c>
      <c r="V284" s="16">
        <f t="shared" si="39"/>
        <v>0</v>
      </c>
      <c r="W284" s="9"/>
      <c r="X284" s="1"/>
      <c r="Y284" s="27">
        <f t="shared" si="40"/>
        <v>0</v>
      </c>
      <c r="Z284" s="1"/>
    </row>
    <row r="285" spans="1:26" x14ac:dyDescent="0.25">
      <c r="A285" s="3">
        <v>9900011698</v>
      </c>
      <c r="B285" s="212">
        <f>Data!$A285-9900010000</f>
        <v>1698</v>
      </c>
      <c r="C285" s="100" t="str">
        <f>IF(EXACT($B285,LOOKUP($B285,'INPUT '!$D$16:$D$116)),LOOKUP($B285,'INPUT '!$D$16:$D$116,'INPUT '!$E$16:$E$116),"0")</f>
        <v>0</v>
      </c>
      <c r="D285" s="100" t="str">
        <f>IF(EXACT($B285,LOOKUP($B285,'INPUT '!$D$16:$D$116)),LOOKUP($B285,'INPUT '!$D$16:$D$116,'INPUT '!$F$16:$F$116),"0")</f>
        <v>0</v>
      </c>
      <c r="E285" s="1" t="s">
        <v>173</v>
      </c>
      <c r="G285" s="315"/>
      <c r="H285" s="26">
        <v>9900001698</v>
      </c>
      <c r="I285" s="101">
        <v>128</v>
      </c>
      <c r="J285" s="221">
        <f t="shared" ref="J285:J293" si="115">I285*C285</f>
        <v>0</v>
      </c>
      <c r="K285" s="229">
        <v>9900000061</v>
      </c>
      <c r="L285" s="102">
        <v>1</v>
      </c>
      <c r="M285" s="16">
        <f t="shared" ref="M285" si="116">L285*C285</f>
        <v>0</v>
      </c>
      <c r="N285" s="9">
        <v>9900000001</v>
      </c>
      <c r="O285" s="2">
        <v>1</v>
      </c>
      <c r="P285" s="16">
        <f t="shared" ref="P285" si="117">O285*C285</f>
        <v>0</v>
      </c>
      <c r="Q285" s="9">
        <v>9900000021</v>
      </c>
      <c r="R285" s="2">
        <v>3</v>
      </c>
      <c r="S285" s="103">
        <f t="shared" ref="S285" si="118">R285*C285</f>
        <v>0</v>
      </c>
      <c r="T285" s="9">
        <v>9900000071</v>
      </c>
      <c r="U285" s="2">
        <v>1</v>
      </c>
      <c r="V285" s="16">
        <f t="shared" ref="V285" si="119">U285*C285</f>
        <v>0</v>
      </c>
      <c r="W285" s="229"/>
      <c r="X285" s="101"/>
      <c r="Y285" s="104">
        <f t="shared" ref="Y285:Y293" si="120">X285*C285</f>
        <v>0</v>
      </c>
      <c r="Z285" s="1"/>
    </row>
    <row r="286" spans="1:26" x14ac:dyDescent="0.25">
      <c r="A286" s="3">
        <v>9900011705</v>
      </c>
      <c r="B286" s="212">
        <f>Data!$A286-9900010000</f>
        <v>1705</v>
      </c>
      <c r="C286" s="100" t="str">
        <f>IF(EXACT($B286,LOOKUP($B286,'INPUT '!$D$16:$D$116)),LOOKUP($B286,'INPUT '!$D$16:$D$116,'INPUT '!$E$16:$E$116),"0")</f>
        <v>0</v>
      </c>
      <c r="D286" s="100" t="str">
        <f>IF(EXACT($B286,LOOKUP($B286,'INPUT '!$D$16:$D$116)),LOOKUP($B286,'INPUT '!$D$16:$D$116,'INPUT '!$F$16:$F$116),"0")</f>
        <v>0</v>
      </c>
      <c r="E286" s="1" t="s">
        <v>107</v>
      </c>
      <c r="G286" s="315"/>
      <c r="H286" s="26">
        <v>9900001705</v>
      </c>
      <c r="I286" s="101">
        <v>50</v>
      </c>
      <c r="J286" s="221">
        <f t="shared" si="115"/>
        <v>0</v>
      </c>
      <c r="K286" s="229"/>
      <c r="L286" s="102"/>
      <c r="M286" s="103">
        <f t="shared" ref="M286:M293" si="121">L286*C286</f>
        <v>0</v>
      </c>
      <c r="N286" s="9">
        <v>9900000001</v>
      </c>
      <c r="O286" s="2">
        <v>1</v>
      </c>
      <c r="P286" s="16">
        <f t="shared" si="38"/>
        <v>0</v>
      </c>
      <c r="Q286" s="9">
        <v>9900000021</v>
      </c>
      <c r="R286" s="2">
        <v>2</v>
      </c>
      <c r="S286" s="103">
        <f t="shared" ref="S286:S363" si="122">R286*C286</f>
        <v>0</v>
      </c>
      <c r="T286" s="9">
        <v>9900000071</v>
      </c>
      <c r="U286" s="2">
        <v>1</v>
      </c>
      <c r="V286" s="16">
        <f t="shared" si="39"/>
        <v>0</v>
      </c>
      <c r="W286" s="229"/>
      <c r="X286" s="101"/>
      <c r="Y286" s="104">
        <f t="shared" si="120"/>
        <v>0</v>
      </c>
      <c r="Z286" s="1"/>
    </row>
    <row r="287" spans="1:26" x14ac:dyDescent="0.25">
      <c r="A287" s="3">
        <v>9900011715</v>
      </c>
      <c r="B287" s="212">
        <f>Data!$A287-9900010000</f>
        <v>1715</v>
      </c>
      <c r="C287" s="100" t="str">
        <f>IF(EXACT($B287,LOOKUP($B287,'INPUT '!$D$16:$D$116)),LOOKUP($B287,'INPUT '!$D$16:$D$116,'INPUT '!$E$16:$E$116),"0")</f>
        <v>0</v>
      </c>
      <c r="D287" s="100" t="str">
        <f>IF(EXACT($B287,LOOKUP($B287,'INPUT '!$D$16:$D$116)),LOOKUP($B287,'INPUT '!$D$16:$D$116,'INPUT '!$F$16:$F$116),"0")</f>
        <v>0</v>
      </c>
      <c r="E287" s="1" t="s">
        <v>107</v>
      </c>
      <c r="G287" s="315"/>
      <c r="H287" s="26">
        <v>9900001715</v>
      </c>
      <c r="I287" s="101">
        <v>60</v>
      </c>
      <c r="J287" s="221">
        <f t="shared" si="115"/>
        <v>0</v>
      </c>
      <c r="K287" s="229">
        <v>9900000062</v>
      </c>
      <c r="L287" s="102">
        <v>1</v>
      </c>
      <c r="M287" s="103">
        <f t="shared" si="121"/>
        <v>0</v>
      </c>
      <c r="N287" s="9">
        <v>9900000002</v>
      </c>
      <c r="O287" s="2">
        <v>1</v>
      </c>
      <c r="P287" s="16">
        <f t="shared" ref="P287" si="123">O287*C287</f>
        <v>0</v>
      </c>
      <c r="Q287" s="9">
        <v>9900000022</v>
      </c>
      <c r="R287" s="2">
        <v>2</v>
      </c>
      <c r="S287" s="103">
        <f t="shared" ref="S287" si="124">R287*C287</f>
        <v>0</v>
      </c>
      <c r="T287" s="9">
        <v>9900000072</v>
      </c>
      <c r="U287" s="2">
        <v>1</v>
      </c>
      <c r="V287" s="16">
        <f t="shared" ref="V287" si="125">U287*C287</f>
        <v>0</v>
      </c>
      <c r="W287" s="229"/>
      <c r="X287" s="101"/>
      <c r="Y287" s="104">
        <f t="shared" si="120"/>
        <v>0</v>
      </c>
      <c r="Z287" s="1"/>
    </row>
    <row r="288" spans="1:26" x14ac:dyDescent="0.25">
      <c r="A288" s="3">
        <v>9900011716</v>
      </c>
      <c r="B288" s="212">
        <f>Data!$A288-9900010000</f>
        <v>1716</v>
      </c>
      <c r="C288" s="100" t="str">
        <f>IF(EXACT($B288,LOOKUP($B288,'INPUT '!$D$16:$D$116)),LOOKUP($B288,'INPUT '!$D$16:$D$116,'INPUT '!$E$16:$E$116),"0")</f>
        <v>0</v>
      </c>
      <c r="D288" s="100" t="str">
        <f>IF(EXACT($B288,LOOKUP($B288,'INPUT '!$D$16:$D$116)),LOOKUP($B288,'INPUT '!$D$16:$D$116,'INPUT '!$F$16:$F$116),"0")</f>
        <v>0</v>
      </c>
      <c r="E288" s="1" t="s">
        <v>107</v>
      </c>
      <c r="G288" s="315"/>
      <c r="H288" s="26">
        <v>9900001716</v>
      </c>
      <c r="I288" s="101">
        <v>192</v>
      </c>
      <c r="J288" s="221">
        <f t="shared" si="115"/>
        <v>0</v>
      </c>
      <c r="K288" s="229">
        <v>9900000062</v>
      </c>
      <c r="L288" s="102">
        <v>1</v>
      </c>
      <c r="M288" s="103">
        <f t="shared" si="121"/>
        <v>0</v>
      </c>
      <c r="N288" s="9">
        <v>9900000002</v>
      </c>
      <c r="O288" s="2">
        <v>1</v>
      </c>
      <c r="P288" s="16">
        <f t="shared" ref="P288:P289" si="126">O288*C288</f>
        <v>0</v>
      </c>
      <c r="Q288" s="9">
        <v>9900000022</v>
      </c>
      <c r="R288" s="2">
        <v>2</v>
      </c>
      <c r="S288" s="103">
        <f t="shared" ref="S288:S289" si="127">R288*C288</f>
        <v>0</v>
      </c>
      <c r="T288" s="9">
        <v>9900000072</v>
      </c>
      <c r="U288" s="2">
        <v>1</v>
      </c>
      <c r="V288" s="16">
        <f t="shared" ref="V288:V289" si="128">U288*C288</f>
        <v>0</v>
      </c>
      <c r="W288" s="229"/>
      <c r="X288" s="101"/>
      <c r="Y288" s="104">
        <f t="shared" si="120"/>
        <v>0</v>
      </c>
      <c r="Z288" s="1"/>
    </row>
    <row r="289" spans="1:26" x14ac:dyDescent="0.25">
      <c r="A289" s="3">
        <v>9900011717</v>
      </c>
      <c r="B289" s="212">
        <f>Data!$A289-9900010000</f>
        <v>1717</v>
      </c>
      <c r="C289" s="100" t="str">
        <f>IF(EXACT($B289,LOOKUP($B289,'INPUT '!$D$16:$D$116)),LOOKUP($B289,'INPUT '!$D$16:$D$116,'INPUT '!$E$16:$E$116),"0")</f>
        <v>0</v>
      </c>
      <c r="D289" s="100" t="str">
        <f>IF(EXACT($B289,LOOKUP($B289,'INPUT '!$D$16:$D$116)),LOOKUP($B289,'INPUT '!$D$16:$D$116,'INPUT '!$F$16:$F$116),"0")</f>
        <v>0</v>
      </c>
      <c r="E289" s="1" t="s">
        <v>107</v>
      </c>
      <c r="G289" s="315"/>
      <c r="H289" s="26">
        <v>9900001717</v>
      </c>
      <c r="I289" s="101">
        <v>24</v>
      </c>
      <c r="J289" s="221">
        <f t="shared" si="115"/>
        <v>0</v>
      </c>
      <c r="K289" s="229">
        <v>9900000062</v>
      </c>
      <c r="L289" s="102">
        <v>1</v>
      </c>
      <c r="M289" s="103">
        <f t="shared" si="121"/>
        <v>0</v>
      </c>
      <c r="N289" s="9">
        <v>9900000002</v>
      </c>
      <c r="O289" s="2">
        <v>1</v>
      </c>
      <c r="P289" s="16">
        <f t="shared" si="126"/>
        <v>0</v>
      </c>
      <c r="Q289" s="9">
        <v>9900000022</v>
      </c>
      <c r="R289" s="2">
        <v>1</v>
      </c>
      <c r="S289" s="103">
        <f t="shared" si="127"/>
        <v>0</v>
      </c>
      <c r="T289" s="9">
        <v>9900000072</v>
      </c>
      <c r="U289" s="2">
        <v>1</v>
      </c>
      <c r="V289" s="16">
        <f t="shared" si="128"/>
        <v>0</v>
      </c>
      <c r="W289" s="229"/>
      <c r="X289" s="101"/>
      <c r="Y289" s="104">
        <f t="shared" si="120"/>
        <v>0</v>
      </c>
      <c r="Z289" s="1"/>
    </row>
    <row r="290" spans="1:26" x14ac:dyDescent="0.25">
      <c r="A290" s="3">
        <v>9900011718</v>
      </c>
      <c r="B290" s="212">
        <f>Data!$A290-9900010000</f>
        <v>1718</v>
      </c>
      <c r="C290" s="100" t="str">
        <f>IF(EXACT($B290,LOOKUP($B290,'INPUT '!$D$16:$D$116)),LOOKUP($B290,'INPUT '!$D$16:$D$116,'INPUT '!$E$16:$E$116),"0")</f>
        <v>0</v>
      </c>
      <c r="D290" s="100" t="str">
        <f>IF(EXACT($B290,LOOKUP($B290,'INPUT '!$D$16:$D$116)),LOOKUP($B290,'INPUT '!$D$16:$D$116,'INPUT '!$F$16:$F$116),"0")</f>
        <v>0</v>
      </c>
      <c r="E290" s="1" t="s">
        <v>107</v>
      </c>
      <c r="G290" s="315"/>
      <c r="H290" s="26">
        <v>9900001718</v>
      </c>
      <c r="I290" s="101">
        <v>24</v>
      </c>
      <c r="J290" s="221">
        <f t="shared" si="115"/>
        <v>0</v>
      </c>
      <c r="K290" s="229">
        <v>9900000062</v>
      </c>
      <c r="L290" s="102">
        <v>1</v>
      </c>
      <c r="M290" s="103">
        <f t="shared" si="121"/>
        <v>0</v>
      </c>
      <c r="N290" s="9">
        <v>9900000002</v>
      </c>
      <c r="O290" s="2">
        <v>1</v>
      </c>
      <c r="P290" s="16">
        <f t="shared" ref="P290" si="129">O290*C290</f>
        <v>0</v>
      </c>
      <c r="Q290" s="9">
        <v>9900000022</v>
      </c>
      <c r="R290" s="2">
        <v>1</v>
      </c>
      <c r="S290" s="103">
        <f t="shared" ref="S290" si="130">R290*C290</f>
        <v>0</v>
      </c>
      <c r="T290" s="9">
        <v>9900000072</v>
      </c>
      <c r="U290" s="2">
        <v>1</v>
      </c>
      <c r="V290" s="16">
        <f t="shared" ref="V290" si="131">U290*C290</f>
        <v>0</v>
      </c>
      <c r="W290" s="229"/>
      <c r="X290" s="101"/>
      <c r="Y290" s="104">
        <f t="shared" si="120"/>
        <v>0</v>
      </c>
      <c r="Z290" s="1"/>
    </row>
    <row r="291" spans="1:26" x14ac:dyDescent="0.25">
      <c r="A291" s="3">
        <v>9900011719</v>
      </c>
      <c r="B291" s="212">
        <f>Data!$A291-9900010000</f>
        <v>1719</v>
      </c>
      <c r="C291" s="100" t="str">
        <f>IF(EXACT($B291,LOOKUP($B291,'INPUT '!$D$16:$D$116)),LOOKUP($B291,'INPUT '!$D$16:$D$116,'INPUT '!$E$16:$E$116),"0")</f>
        <v>0</v>
      </c>
      <c r="D291" s="100" t="str">
        <f>IF(EXACT($B291,LOOKUP($B291,'INPUT '!$D$16:$D$116)),LOOKUP($B291,'INPUT '!$D$16:$D$116,'INPUT '!$F$16:$F$116),"0")</f>
        <v>0</v>
      </c>
      <c r="E291" s="1" t="s">
        <v>107</v>
      </c>
      <c r="G291" s="315"/>
      <c r="H291" s="26">
        <v>9900001719</v>
      </c>
      <c r="I291" s="101">
        <v>64</v>
      </c>
      <c r="J291" s="221">
        <f t="shared" si="115"/>
        <v>0</v>
      </c>
      <c r="K291" s="229">
        <v>9900000062</v>
      </c>
      <c r="L291" s="102">
        <v>1</v>
      </c>
      <c r="M291" s="103">
        <f t="shared" si="121"/>
        <v>0</v>
      </c>
      <c r="N291" s="9">
        <v>9900000002</v>
      </c>
      <c r="O291" s="2">
        <v>1</v>
      </c>
      <c r="P291" s="16">
        <f t="shared" si="38"/>
        <v>0</v>
      </c>
      <c r="Q291" s="9">
        <v>9900000022</v>
      </c>
      <c r="R291" s="2">
        <v>2</v>
      </c>
      <c r="S291" s="103">
        <f t="shared" si="122"/>
        <v>0</v>
      </c>
      <c r="T291" s="9">
        <v>9900000072</v>
      </c>
      <c r="U291" s="2">
        <v>1</v>
      </c>
      <c r="V291" s="16">
        <f t="shared" si="39"/>
        <v>0</v>
      </c>
      <c r="W291" s="229"/>
      <c r="X291" s="101"/>
      <c r="Y291" s="104">
        <f t="shared" si="120"/>
        <v>0</v>
      </c>
      <c r="Z291" s="1"/>
    </row>
    <row r="292" spans="1:26" x14ac:dyDescent="0.25">
      <c r="A292" s="3">
        <v>9900011722</v>
      </c>
      <c r="B292" s="212">
        <f>Data!$A292-9900010000</f>
        <v>1722</v>
      </c>
      <c r="C292" s="100" t="str">
        <f>IF(EXACT($B292,LOOKUP($B292,'INPUT '!$D$16:$D$116)),LOOKUP($B292,'INPUT '!$D$16:$D$116,'INPUT '!$E$16:$E$116),"0")</f>
        <v>0</v>
      </c>
      <c r="D292" s="100" t="str">
        <f>IF(EXACT($B292,LOOKUP($B292,'INPUT '!$D$16:$D$116)),LOOKUP($B292,'INPUT '!$D$16:$D$116,'INPUT '!$F$16:$F$116),"0")</f>
        <v>0</v>
      </c>
      <c r="E292" s="1" t="s">
        <v>107</v>
      </c>
      <c r="G292" s="315"/>
      <c r="H292" s="26">
        <v>9900001722</v>
      </c>
      <c r="I292" s="101">
        <v>24</v>
      </c>
      <c r="J292" s="221">
        <f t="shared" si="115"/>
        <v>0</v>
      </c>
      <c r="K292" s="229">
        <v>9900000062</v>
      </c>
      <c r="L292" s="102">
        <v>1</v>
      </c>
      <c r="M292" s="103">
        <f t="shared" si="121"/>
        <v>0</v>
      </c>
      <c r="N292" s="9">
        <v>9900000002</v>
      </c>
      <c r="O292" s="2">
        <v>1</v>
      </c>
      <c r="P292" s="16">
        <f t="shared" ref="P292" si="132">O292*C292</f>
        <v>0</v>
      </c>
      <c r="Q292" s="9">
        <v>9900000022</v>
      </c>
      <c r="R292" s="2">
        <v>1</v>
      </c>
      <c r="S292" s="103">
        <f t="shared" ref="S292" si="133">R292*C292</f>
        <v>0</v>
      </c>
      <c r="T292" s="9">
        <v>9900000072</v>
      </c>
      <c r="U292" s="2">
        <v>1</v>
      </c>
      <c r="V292" s="16">
        <f t="shared" ref="V292" si="134">U292*C292</f>
        <v>0</v>
      </c>
      <c r="W292" s="229"/>
      <c r="X292" s="101"/>
      <c r="Y292" s="104">
        <f t="shared" si="120"/>
        <v>0</v>
      </c>
      <c r="Z292" s="1"/>
    </row>
    <row r="293" spans="1:26" x14ac:dyDescent="0.25">
      <c r="A293" s="3">
        <v>9900011723</v>
      </c>
      <c r="B293" s="212">
        <f>Data!$A293-9900010000</f>
        <v>1723</v>
      </c>
      <c r="C293" s="100" t="str">
        <f>IF(EXACT($B293,LOOKUP($B293,'INPUT '!$D$16:$D$116)),LOOKUP($B293,'INPUT '!$D$16:$D$116,'INPUT '!$E$16:$E$116),"0")</f>
        <v>0</v>
      </c>
      <c r="D293" s="100" t="str">
        <f>IF(EXACT($B293,LOOKUP($B293,'INPUT '!$D$16:$D$116)),LOOKUP($B293,'INPUT '!$D$16:$D$116,'INPUT '!$F$16:$F$116),"0")</f>
        <v>0</v>
      </c>
      <c r="E293" s="1" t="s">
        <v>107</v>
      </c>
      <c r="G293" s="315"/>
      <c r="H293" s="26">
        <v>9900001723</v>
      </c>
      <c r="I293" s="101">
        <v>24</v>
      </c>
      <c r="J293" s="221">
        <f t="shared" si="115"/>
        <v>0</v>
      </c>
      <c r="K293" s="229">
        <v>9900000062</v>
      </c>
      <c r="L293" s="102">
        <v>1</v>
      </c>
      <c r="M293" s="103">
        <f t="shared" si="121"/>
        <v>0</v>
      </c>
      <c r="N293" s="9">
        <v>9900000002</v>
      </c>
      <c r="O293" s="2">
        <v>1</v>
      </c>
      <c r="P293" s="16">
        <f t="shared" ref="P293" si="135">O293*C293</f>
        <v>0</v>
      </c>
      <c r="Q293" s="9">
        <v>9900000022</v>
      </c>
      <c r="R293" s="2">
        <v>1</v>
      </c>
      <c r="S293" s="103">
        <f t="shared" ref="S293" si="136">R293*C293</f>
        <v>0</v>
      </c>
      <c r="T293" s="9">
        <v>9900000072</v>
      </c>
      <c r="U293" s="2">
        <v>1</v>
      </c>
      <c r="V293" s="16">
        <f t="shared" ref="V293" si="137">U293*C293</f>
        <v>0</v>
      </c>
      <c r="W293" s="229"/>
      <c r="X293" s="101"/>
      <c r="Y293" s="104">
        <f t="shared" si="120"/>
        <v>0</v>
      </c>
      <c r="Z293" s="1"/>
    </row>
    <row r="294" spans="1:26" x14ac:dyDescent="0.25">
      <c r="A294" s="3">
        <v>9900011800</v>
      </c>
      <c r="B294" s="212">
        <f>Data!$A294-9900010000</f>
        <v>1800</v>
      </c>
      <c r="C294" s="100" t="str">
        <f>IF(EXACT($B294,LOOKUP($B294,'INPUT '!$D$16:$D$116)),LOOKUP($B294,'INPUT '!$D$16:$D$116,'INPUT '!$E$16:$E$116),"0")</f>
        <v>0</v>
      </c>
      <c r="D294" s="100" t="str">
        <f>IF(EXACT($B294,LOOKUP($B294,'INPUT '!$D$16:$D$116)),LOOKUP($B294,'INPUT '!$D$16:$D$116,'INPUT '!$F$16:$F$116),"0")</f>
        <v>0</v>
      </c>
      <c r="E294" s="1" t="s">
        <v>103</v>
      </c>
      <c r="G294" s="315"/>
      <c r="H294" s="26">
        <v>9900001800</v>
      </c>
      <c r="I294" s="4">
        <v>1</v>
      </c>
      <c r="J294" s="222">
        <f t="shared" si="36"/>
        <v>0</v>
      </c>
      <c r="K294" s="11"/>
      <c r="L294" s="2"/>
      <c r="M294" s="16">
        <f t="shared" si="37"/>
        <v>0</v>
      </c>
      <c r="N294" s="9"/>
      <c r="O294" s="2"/>
      <c r="P294" s="16">
        <f t="shared" si="38"/>
        <v>0</v>
      </c>
      <c r="Q294" s="9"/>
      <c r="R294" s="2"/>
      <c r="S294" s="103">
        <f t="shared" si="122"/>
        <v>0</v>
      </c>
      <c r="T294" s="9"/>
      <c r="U294" s="2"/>
      <c r="V294" s="16">
        <f t="shared" si="39"/>
        <v>0</v>
      </c>
      <c r="W294" s="9"/>
      <c r="X294" s="1"/>
      <c r="Y294" s="27">
        <f t="shared" si="40"/>
        <v>0</v>
      </c>
      <c r="Z294" s="1"/>
    </row>
    <row r="295" spans="1:26" x14ac:dyDescent="0.25">
      <c r="A295" s="3">
        <v>9900011805</v>
      </c>
      <c r="B295" s="212">
        <f>Data!$A295-9900010000</f>
        <v>1805</v>
      </c>
      <c r="C295" s="100" t="str">
        <f>IF(EXACT($B295,LOOKUP($B295,'INPUT '!$D$16:$D$116)),LOOKUP($B295,'INPUT '!$D$16:$D$116,'INPUT '!$E$16:$E$116),"0")</f>
        <v>0</v>
      </c>
      <c r="D295" s="100" t="str">
        <f>IF(EXACT($B295,LOOKUP($B295,'INPUT '!$D$16:$D$116)),LOOKUP($B295,'INPUT '!$D$16:$D$116,'INPUT '!$F$16:$F$116),"0")</f>
        <v>0</v>
      </c>
      <c r="E295" s="1" t="s">
        <v>124</v>
      </c>
      <c r="G295" s="315"/>
      <c r="H295" s="26">
        <v>9900001805</v>
      </c>
      <c r="I295" s="101">
        <v>8</v>
      </c>
      <c r="J295" s="221">
        <f>I295*C295</f>
        <v>0</v>
      </c>
      <c r="K295" s="229"/>
      <c r="L295" s="102"/>
      <c r="M295" s="103">
        <f>L295*C295</f>
        <v>0</v>
      </c>
      <c r="N295" s="9">
        <v>9900000001</v>
      </c>
      <c r="O295" s="2">
        <v>1</v>
      </c>
      <c r="P295" s="16">
        <f t="shared" si="38"/>
        <v>0</v>
      </c>
      <c r="Q295" s="9">
        <v>9900000021</v>
      </c>
      <c r="R295" s="2">
        <v>2</v>
      </c>
      <c r="S295" s="103">
        <f t="shared" si="122"/>
        <v>0</v>
      </c>
      <c r="T295" s="9">
        <v>9900000071</v>
      </c>
      <c r="U295" s="2">
        <v>1</v>
      </c>
      <c r="V295" s="16">
        <f t="shared" si="39"/>
        <v>0</v>
      </c>
      <c r="W295" s="229"/>
      <c r="X295" s="101"/>
      <c r="Y295" s="104">
        <f>X295*C295</f>
        <v>0</v>
      </c>
      <c r="Z295" s="1"/>
    </row>
    <row r="296" spans="1:26" x14ac:dyDescent="0.25">
      <c r="A296" s="3">
        <v>9900011807</v>
      </c>
      <c r="B296" s="212">
        <f>Data!$A296-9900010000</f>
        <v>1807</v>
      </c>
      <c r="C296" s="100" t="str">
        <f>IF(EXACT($B296,LOOKUP($B296,'INPUT '!$D$16:$D$116)),LOOKUP($B296,'INPUT '!$D$16:$D$116,'INPUT '!$E$16:$E$116),"0")</f>
        <v>0</v>
      </c>
      <c r="D296" s="100" t="str">
        <f>IF(EXACT($B296,LOOKUP($B296,'INPUT '!$D$16:$D$116)),LOOKUP($B296,'INPUT '!$D$16:$D$116,'INPUT '!$F$16:$F$116),"0")</f>
        <v>0</v>
      </c>
      <c r="E296" s="1" t="s">
        <v>124</v>
      </c>
      <c r="G296" s="315"/>
      <c r="H296" s="26">
        <v>9900001807</v>
      </c>
      <c r="I296" s="101">
        <v>1</v>
      </c>
      <c r="J296" s="221">
        <f>I296*C296</f>
        <v>0</v>
      </c>
      <c r="K296" s="229"/>
      <c r="L296" s="102"/>
      <c r="M296" s="103">
        <f>L296*C296</f>
        <v>0</v>
      </c>
      <c r="N296" s="229"/>
      <c r="O296" s="102"/>
      <c r="P296" s="103">
        <f>O296*C296</f>
        <v>0</v>
      </c>
      <c r="Q296" s="229"/>
      <c r="R296" s="102"/>
      <c r="S296" s="103">
        <f>R296*C296</f>
        <v>0</v>
      </c>
      <c r="T296" s="229"/>
      <c r="U296" s="102"/>
      <c r="V296" s="103">
        <f>U296*C296</f>
        <v>0</v>
      </c>
      <c r="W296" s="229"/>
      <c r="X296" s="101"/>
      <c r="Y296" s="104">
        <f>X296*C296</f>
        <v>0</v>
      </c>
      <c r="Z296" s="1"/>
    </row>
    <row r="297" spans="1:26" x14ac:dyDescent="0.25">
      <c r="A297" s="3">
        <v>9900011818</v>
      </c>
      <c r="B297" s="212">
        <f>Data!$A297-9900010000</f>
        <v>1818</v>
      </c>
      <c r="C297" s="100" t="str">
        <f>IF(EXACT($B297,LOOKUP($B297,'INPUT '!$D$16:$D$116)),LOOKUP($B297,'INPUT '!$D$16:$D$116,'INPUT '!$E$16:$E$116),"0")</f>
        <v>0</v>
      </c>
      <c r="D297" s="100" t="str">
        <f>IF(EXACT($B297,LOOKUP($B297,'INPUT '!$D$16:$D$116)),LOOKUP($B297,'INPUT '!$D$16:$D$116,'INPUT '!$F$16:$F$116),"0")</f>
        <v>0</v>
      </c>
      <c r="E297" s="1" t="s">
        <v>315</v>
      </c>
      <c r="G297" s="315"/>
      <c r="H297" s="26">
        <v>9900021818</v>
      </c>
      <c r="I297" s="101">
        <v>2</v>
      </c>
      <c r="J297" s="221">
        <f>I297*C297</f>
        <v>0</v>
      </c>
      <c r="K297" s="229"/>
      <c r="L297" s="102"/>
      <c r="M297" s="103">
        <f>L297*C297</f>
        <v>0</v>
      </c>
      <c r="N297" s="229">
        <v>9900000006</v>
      </c>
      <c r="O297" s="102">
        <v>1</v>
      </c>
      <c r="P297" s="103">
        <f>O297*C297</f>
        <v>0</v>
      </c>
      <c r="Q297" s="229">
        <v>9900000026</v>
      </c>
      <c r="R297" s="102">
        <v>4</v>
      </c>
      <c r="S297" s="103">
        <f t="shared" si="122"/>
        <v>0</v>
      </c>
      <c r="T297" s="229">
        <v>9900000076</v>
      </c>
      <c r="U297" s="102">
        <v>1</v>
      </c>
      <c r="V297" s="103">
        <f>U297*C297</f>
        <v>0</v>
      </c>
      <c r="W297" s="229"/>
      <c r="X297" s="101"/>
      <c r="Y297" s="104">
        <f>X297*C297</f>
        <v>0</v>
      </c>
      <c r="Z297" s="1"/>
    </row>
    <row r="298" spans="1:26" x14ac:dyDescent="0.25">
      <c r="A298" s="3">
        <v>9900011877</v>
      </c>
      <c r="B298" s="212">
        <f>Data!$A298-9900010000</f>
        <v>1877</v>
      </c>
      <c r="C298" s="100" t="str">
        <f>IF(EXACT($B298,LOOKUP($B298,'INPUT '!$D$16:$D$116)),LOOKUP($B298,'INPUT '!$D$16:$D$116,'INPUT '!$E$16:$E$116),"0")</f>
        <v>0</v>
      </c>
      <c r="D298" s="258" t="str">
        <f>IF(EXACT($B298,LOOKUP($B298,'INPUT '!$D$16:$D$116)),LOOKUP($B298,'INPUT '!$D$16:$D$116,'INPUT '!$F$16:$F$116),"0")</f>
        <v>0</v>
      </c>
      <c r="E298" s="1" t="s">
        <v>103</v>
      </c>
      <c r="G298" s="315"/>
      <c r="H298" s="26">
        <v>9900001877</v>
      </c>
      <c r="I298" s="101">
        <v>1</v>
      </c>
      <c r="J298" s="221">
        <f>I298*C298</f>
        <v>0</v>
      </c>
      <c r="K298" s="229"/>
      <c r="L298" s="102"/>
      <c r="M298" s="103">
        <f>L298*C298</f>
        <v>0</v>
      </c>
      <c r="N298" s="229"/>
      <c r="O298" s="102"/>
      <c r="P298" s="103">
        <f>O298*C298</f>
        <v>0</v>
      </c>
      <c r="Q298" s="229"/>
      <c r="R298" s="102"/>
      <c r="S298" s="103">
        <f t="shared" si="122"/>
        <v>0</v>
      </c>
      <c r="T298" s="229"/>
      <c r="U298" s="102"/>
      <c r="V298" s="103">
        <f>U298*C298</f>
        <v>0</v>
      </c>
      <c r="W298" s="229"/>
      <c r="X298" s="101"/>
      <c r="Y298" s="104">
        <f>X298*C298</f>
        <v>0</v>
      </c>
      <c r="Z298" s="1"/>
    </row>
    <row r="299" spans="1:26" x14ac:dyDescent="0.25">
      <c r="A299" s="3">
        <v>9900011879</v>
      </c>
      <c r="B299" s="212">
        <f>Data!$A299-9900010000</f>
        <v>1879</v>
      </c>
      <c r="C299" s="100" t="str">
        <f>IF(EXACT($B299,LOOKUP($B299,'INPUT '!$D$16:$D$116)),LOOKUP($B299,'INPUT '!$D$16:$D$116,'INPUT '!$E$16:$E$116),"0")</f>
        <v>0</v>
      </c>
      <c r="D299" s="258" t="str">
        <f>IF(EXACT($B299,LOOKUP($B299,'INPUT '!$D$16:$D$116)),LOOKUP($B299,'INPUT '!$D$16:$D$116,'INPUT '!$F$16:$F$116),"0")</f>
        <v>0</v>
      </c>
      <c r="E299" s="260" t="s">
        <v>316</v>
      </c>
      <c r="G299" s="315"/>
      <c r="H299" s="26">
        <v>9900001879</v>
      </c>
      <c r="I299" s="101">
        <v>1</v>
      </c>
      <c r="J299" s="221">
        <f>I299*C299</f>
        <v>0</v>
      </c>
      <c r="K299" s="229"/>
      <c r="L299" s="102"/>
      <c r="M299" s="103">
        <f>L299*C299</f>
        <v>0</v>
      </c>
      <c r="N299" s="9">
        <v>9900000001</v>
      </c>
      <c r="O299" s="2">
        <v>1</v>
      </c>
      <c r="P299" s="16">
        <f t="shared" ref="P299" si="138">O299*C299</f>
        <v>0</v>
      </c>
      <c r="Q299" s="9">
        <v>9900000021</v>
      </c>
      <c r="R299" s="2">
        <v>4</v>
      </c>
      <c r="S299" s="103">
        <f t="shared" si="122"/>
        <v>0</v>
      </c>
      <c r="T299" s="9">
        <v>9900000071</v>
      </c>
      <c r="U299" s="2">
        <v>1</v>
      </c>
      <c r="V299" s="103">
        <f>U299*C299</f>
        <v>0</v>
      </c>
      <c r="W299" s="229"/>
      <c r="X299" s="101"/>
      <c r="Y299" s="104">
        <f>X299*C299</f>
        <v>0</v>
      </c>
      <c r="Z299" s="1"/>
    </row>
    <row r="300" spans="1:26" x14ac:dyDescent="0.25">
      <c r="A300" s="3">
        <v>9900011881</v>
      </c>
      <c r="B300" s="212">
        <f>Data!$A300-9900010000</f>
        <v>1881</v>
      </c>
      <c r="C300" s="100" t="str">
        <f>IF(EXACT($B300,LOOKUP($B300,'INPUT '!$D$16:$D$116)),LOOKUP($B300,'INPUT '!$D$16:$D$116,'INPUT '!$E$16:$E$116),"0")</f>
        <v>0</v>
      </c>
      <c r="D300" s="100" t="str">
        <f>IF(EXACT($B300,LOOKUP($B300,'INPUT '!$D$16:$D$116)),LOOKUP($B300,'INPUT '!$D$16:$D$116,'INPUT '!$F$16:$F$116),"0")</f>
        <v>0</v>
      </c>
      <c r="E300" s="1" t="s">
        <v>175</v>
      </c>
      <c r="G300" s="315"/>
      <c r="H300" s="26">
        <v>9900001881</v>
      </c>
      <c r="I300" s="4">
        <v>8</v>
      </c>
      <c r="J300" s="222">
        <f t="shared" si="36"/>
        <v>0</v>
      </c>
      <c r="K300" s="11"/>
      <c r="L300" s="2"/>
      <c r="M300" s="16">
        <f t="shared" si="37"/>
        <v>0</v>
      </c>
      <c r="N300" s="9">
        <v>9900000001</v>
      </c>
      <c r="O300" s="2">
        <v>1</v>
      </c>
      <c r="P300" s="16">
        <f t="shared" si="38"/>
        <v>0</v>
      </c>
      <c r="Q300" s="9"/>
      <c r="R300" s="2"/>
      <c r="S300" s="103">
        <f t="shared" si="122"/>
        <v>0</v>
      </c>
      <c r="T300" s="9">
        <v>9900000071</v>
      </c>
      <c r="U300" s="2">
        <v>1</v>
      </c>
      <c r="V300" s="16">
        <f t="shared" si="39"/>
        <v>0</v>
      </c>
      <c r="W300" s="9"/>
      <c r="X300" s="1"/>
      <c r="Y300" s="27">
        <f t="shared" si="40"/>
        <v>0</v>
      </c>
      <c r="Z300" s="1"/>
    </row>
    <row r="301" spans="1:26" x14ac:dyDescent="0.25">
      <c r="A301" s="3">
        <v>9900011882</v>
      </c>
      <c r="B301" s="212">
        <f>Data!$A301-9900010000</f>
        <v>1882</v>
      </c>
      <c r="C301" s="100" t="str">
        <f>IF(EXACT($B301,LOOKUP($B301,'INPUT '!$D$16:$D$116)),LOOKUP($B301,'INPUT '!$D$16:$D$116,'INPUT '!$E$16:$E$116),"0")</f>
        <v>0</v>
      </c>
      <c r="D301" s="100" t="str">
        <f>IF(EXACT($B301,LOOKUP($B301,'INPUT '!$D$16:$D$116)),LOOKUP($B301,'INPUT '!$D$16:$D$116,'INPUT '!$F$16:$F$116),"0")</f>
        <v>0</v>
      </c>
      <c r="E301" s="1" t="s">
        <v>124</v>
      </c>
      <c r="G301" s="315"/>
      <c r="H301" s="26">
        <v>9900001882</v>
      </c>
      <c r="I301" s="101">
        <v>9</v>
      </c>
      <c r="J301" s="221">
        <f>I301*C301</f>
        <v>0</v>
      </c>
      <c r="K301" s="229"/>
      <c r="L301" s="102"/>
      <c r="M301" s="103">
        <f>L301*C301</f>
        <v>0</v>
      </c>
      <c r="N301" s="9">
        <v>9900000001</v>
      </c>
      <c r="O301" s="2">
        <v>1</v>
      </c>
      <c r="P301" s="16">
        <f t="shared" si="38"/>
        <v>0</v>
      </c>
      <c r="Q301" s="9">
        <v>9900000021</v>
      </c>
      <c r="R301" s="2">
        <v>4</v>
      </c>
      <c r="S301" s="103">
        <f t="shared" si="122"/>
        <v>0</v>
      </c>
      <c r="T301" s="9">
        <v>9900000091</v>
      </c>
      <c r="U301" s="2">
        <v>1</v>
      </c>
      <c r="V301" s="16">
        <f t="shared" si="39"/>
        <v>0</v>
      </c>
      <c r="W301" s="9"/>
      <c r="X301" s="1"/>
      <c r="Y301" s="27">
        <f t="shared" si="40"/>
        <v>0</v>
      </c>
      <c r="Z301" s="1"/>
    </row>
    <row r="302" spans="1:26" x14ac:dyDescent="0.25">
      <c r="A302" s="3">
        <v>9900011883</v>
      </c>
      <c r="B302" s="212">
        <f>Data!$A302-9900010000</f>
        <v>1883</v>
      </c>
      <c r="C302" s="100" t="str">
        <f>IF(EXACT($B302,LOOKUP($B302,'INPUT '!$D$16:$D$116)),LOOKUP($B302,'INPUT '!$D$16:$D$116,'INPUT '!$E$16:$E$116),"0")</f>
        <v>0</v>
      </c>
      <c r="D302" s="100" t="str">
        <f>IF(EXACT($B302,LOOKUP($B302,'INPUT '!$D$16:$D$116)),LOOKUP($B302,'INPUT '!$D$16:$D$116,'INPUT '!$F$16:$F$116),"0")</f>
        <v>0</v>
      </c>
      <c r="E302" s="1" t="s">
        <v>124</v>
      </c>
      <c r="G302" s="315"/>
      <c r="H302" s="26">
        <v>9900001883</v>
      </c>
      <c r="I302" s="101">
        <v>6</v>
      </c>
      <c r="J302" s="221">
        <f>I302*C302</f>
        <v>0</v>
      </c>
      <c r="K302" s="229"/>
      <c r="L302" s="102"/>
      <c r="M302" s="103">
        <f>L302*C302</f>
        <v>0</v>
      </c>
      <c r="N302" s="9">
        <v>9900000001</v>
      </c>
      <c r="O302" s="2">
        <v>1</v>
      </c>
      <c r="P302" s="16">
        <f t="shared" si="38"/>
        <v>0</v>
      </c>
      <c r="Q302" s="9">
        <v>9900000021</v>
      </c>
      <c r="R302" s="2">
        <v>1</v>
      </c>
      <c r="S302" s="103">
        <f t="shared" si="122"/>
        <v>0</v>
      </c>
      <c r="T302" s="9">
        <v>9900001884</v>
      </c>
      <c r="U302" s="2">
        <v>2</v>
      </c>
      <c r="V302" s="16">
        <f t="shared" si="39"/>
        <v>0</v>
      </c>
      <c r="W302" s="9">
        <v>9900001031</v>
      </c>
      <c r="X302" s="1">
        <v>1</v>
      </c>
      <c r="Y302" s="27">
        <f t="shared" si="40"/>
        <v>0</v>
      </c>
      <c r="Z302" s="1"/>
    </row>
    <row r="303" spans="1:26" x14ac:dyDescent="0.25">
      <c r="A303" s="3">
        <v>9900011884</v>
      </c>
      <c r="B303" s="212">
        <f>Data!$A303-9900010000</f>
        <v>1884</v>
      </c>
      <c r="C303" s="100" t="str">
        <f>IF(EXACT($B303,LOOKUP($B303,'INPUT '!$D$16:$D$116)),LOOKUP($B303,'INPUT '!$D$16:$D$116,'INPUT '!$E$16:$E$116),"0")</f>
        <v>0</v>
      </c>
      <c r="D303" s="100" t="str">
        <f>IF(EXACT($B303,LOOKUP($B303,'INPUT '!$D$16:$D$116)),LOOKUP($B303,'INPUT '!$D$16:$D$116,'INPUT '!$F$16:$F$116),"0")</f>
        <v>0</v>
      </c>
      <c r="E303" s="1" t="s">
        <v>135</v>
      </c>
      <c r="G303" s="315"/>
      <c r="H303" s="26">
        <v>9900001884</v>
      </c>
      <c r="I303" s="101">
        <v>25</v>
      </c>
      <c r="J303" s="221">
        <f>I303*C303</f>
        <v>0</v>
      </c>
      <c r="K303" s="229"/>
      <c r="L303" s="102"/>
      <c r="M303" s="103">
        <f>L303*C303</f>
        <v>0</v>
      </c>
      <c r="N303" s="9">
        <v>9900000001</v>
      </c>
      <c r="O303" s="2">
        <v>1</v>
      </c>
      <c r="P303" s="103">
        <f>O303*C303</f>
        <v>0</v>
      </c>
      <c r="Q303" s="229"/>
      <c r="R303" s="102"/>
      <c r="S303" s="103">
        <f>R303*C303</f>
        <v>0</v>
      </c>
      <c r="T303" s="229"/>
      <c r="U303" s="102"/>
      <c r="V303" s="103">
        <f>U303*C303</f>
        <v>0</v>
      </c>
      <c r="W303" s="229"/>
      <c r="X303" s="101"/>
      <c r="Y303" s="104">
        <f>X303*C303</f>
        <v>0</v>
      </c>
      <c r="Z303" s="1"/>
    </row>
    <row r="304" spans="1:26" x14ac:dyDescent="0.25">
      <c r="A304" s="3">
        <v>9900011886</v>
      </c>
      <c r="B304" s="212">
        <f>Data!$A304-9900010000</f>
        <v>1886</v>
      </c>
      <c r="C304" s="100" t="str">
        <f>IF(EXACT($B304,LOOKUP($B304,'INPUT '!$D$16:$D$116)),LOOKUP($B304,'INPUT '!$D$16:$D$116,'INPUT '!$E$16:$E$116),"0")</f>
        <v>0</v>
      </c>
      <c r="D304" s="100" t="str">
        <f>IF(EXACT($B304,LOOKUP($B304,'INPUT '!$D$16:$D$116)),LOOKUP($B304,'INPUT '!$D$16:$D$116,'INPUT '!$F$16:$F$116),"0")</f>
        <v>0</v>
      </c>
      <c r="E304" s="1" t="s">
        <v>124</v>
      </c>
      <c r="G304" s="315"/>
      <c r="H304" s="26">
        <v>9900001886</v>
      </c>
      <c r="I304" s="101">
        <v>24</v>
      </c>
      <c r="J304" s="221">
        <f>I304*C304</f>
        <v>0</v>
      </c>
      <c r="K304" s="229"/>
      <c r="L304" s="102"/>
      <c r="M304" s="103">
        <f>L304*C304</f>
        <v>0</v>
      </c>
      <c r="N304" s="9">
        <v>9900000005</v>
      </c>
      <c r="O304" s="2">
        <v>1</v>
      </c>
      <c r="P304" s="103">
        <f>O304*C304</f>
        <v>0</v>
      </c>
      <c r="Q304" s="229"/>
      <c r="R304" s="102"/>
      <c r="S304" s="103">
        <f>R304*C304</f>
        <v>0</v>
      </c>
      <c r="T304" s="9">
        <v>9900002793</v>
      </c>
      <c r="U304" s="2">
        <v>4</v>
      </c>
      <c r="V304" s="103">
        <f>U304*C304</f>
        <v>0</v>
      </c>
      <c r="W304" s="229"/>
      <c r="X304" s="101"/>
      <c r="Y304" s="104">
        <f>X304*C304</f>
        <v>0</v>
      </c>
      <c r="Z304" s="1"/>
    </row>
    <row r="305" spans="1:26" x14ac:dyDescent="0.25">
      <c r="A305" s="3">
        <v>9900011921</v>
      </c>
      <c r="B305" s="212">
        <f>Data!$A305-9900010000</f>
        <v>1921</v>
      </c>
      <c r="C305" s="100" t="str">
        <f>IF(EXACT($B305,LOOKUP($B305,'INPUT '!$D$16:$D$116)),LOOKUP($B305,'INPUT '!$D$16:$D$116,'INPUT '!$E$16:$E$116),"0")</f>
        <v>0</v>
      </c>
      <c r="D305" s="100" t="str">
        <f>IF(EXACT($B305,LOOKUP($B305,'INPUT '!$D$16:$D$116)),LOOKUP($B305,'INPUT '!$D$16:$D$116,'INPUT '!$F$16:$F$116),"0")</f>
        <v>0</v>
      </c>
      <c r="E305" s="1" t="s">
        <v>176</v>
      </c>
      <c r="G305" s="315"/>
      <c r="H305" s="26">
        <v>9900001921</v>
      </c>
      <c r="I305" s="4">
        <v>1</v>
      </c>
      <c r="J305" s="222">
        <f t="shared" si="36"/>
        <v>0</v>
      </c>
      <c r="K305" s="11"/>
      <c r="L305" s="2"/>
      <c r="M305" s="16">
        <f t="shared" si="37"/>
        <v>0</v>
      </c>
      <c r="N305" s="9"/>
      <c r="O305" s="2"/>
      <c r="P305" s="16">
        <f t="shared" si="38"/>
        <v>0</v>
      </c>
      <c r="Q305" s="9"/>
      <c r="R305" s="2"/>
      <c r="S305" s="103">
        <f t="shared" si="122"/>
        <v>0</v>
      </c>
      <c r="T305" s="9"/>
      <c r="U305" s="2"/>
      <c r="V305" s="16">
        <f t="shared" si="39"/>
        <v>0</v>
      </c>
      <c r="W305" s="9"/>
      <c r="X305" s="1"/>
      <c r="Y305" s="27">
        <f t="shared" si="40"/>
        <v>0</v>
      </c>
      <c r="Z305" s="1"/>
    </row>
    <row r="306" spans="1:26" x14ac:dyDescent="0.25">
      <c r="A306" s="3">
        <v>9900011922</v>
      </c>
      <c r="B306" s="212">
        <f>Data!$A306-9900010000</f>
        <v>1922</v>
      </c>
      <c r="C306" s="100" t="str">
        <f>IF(EXACT($B306,LOOKUP($B306,'INPUT '!$D$16:$D$116)),LOOKUP($B306,'INPUT '!$D$16:$D$116,'INPUT '!$E$16:$E$116),"0")</f>
        <v>0</v>
      </c>
      <c r="D306" s="100" t="str">
        <f>IF(EXACT($B306,LOOKUP($B306,'INPUT '!$D$16:$D$116)),LOOKUP($B306,'INPUT '!$D$16:$D$116,'INPUT '!$F$16:$F$116),"0")</f>
        <v>0</v>
      </c>
      <c r="E306" s="1" t="s">
        <v>177</v>
      </c>
      <c r="G306" s="315"/>
      <c r="H306" s="26">
        <v>9900001922</v>
      </c>
      <c r="I306" s="4">
        <v>1</v>
      </c>
      <c r="J306" s="222">
        <f t="shared" si="36"/>
        <v>0</v>
      </c>
      <c r="K306" s="11"/>
      <c r="L306" s="2"/>
      <c r="M306" s="16">
        <f t="shared" si="37"/>
        <v>0</v>
      </c>
      <c r="N306" s="9"/>
      <c r="O306" s="2"/>
      <c r="P306" s="16">
        <f t="shared" si="38"/>
        <v>0</v>
      </c>
      <c r="Q306" s="9"/>
      <c r="R306" s="2"/>
      <c r="S306" s="103">
        <f t="shared" si="122"/>
        <v>0</v>
      </c>
      <c r="T306" s="9"/>
      <c r="U306" s="2"/>
      <c r="V306" s="16">
        <f t="shared" si="39"/>
        <v>0</v>
      </c>
      <c r="W306" s="9"/>
      <c r="X306" s="1"/>
      <c r="Y306" s="27">
        <f t="shared" si="40"/>
        <v>0</v>
      </c>
      <c r="Z306" s="1"/>
    </row>
    <row r="307" spans="1:26" x14ac:dyDescent="0.25">
      <c r="A307" s="3">
        <v>9900011925</v>
      </c>
      <c r="B307" s="212">
        <f>Data!$A307-9900010000</f>
        <v>1925</v>
      </c>
      <c r="C307" s="100" t="str">
        <f>IF(EXACT($B307,LOOKUP($B307,'INPUT '!$D$16:$D$116)),LOOKUP($B307,'INPUT '!$D$16:$D$116,'INPUT '!$E$16:$E$116),"0")</f>
        <v>0</v>
      </c>
      <c r="D307" s="100" t="str">
        <f>IF(EXACT($B307,LOOKUP($B307,'INPUT '!$D$16:$D$116)),LOOKUP($B307,'INPUT '!$D$16:$D$116,'INPUT '!$F$16:$F$116),"0")</f>
        <v>0</v>
      </c>
      <c r="E307" s="1" t="s">
        <v>178</v>
      </c>
      <c r="G307" s="315"/>
      <c r="H307" s="26">
        <v>9900001925</v>
      </c>
      <c r="I307" s="4">
        <v>1</v>
      </c>
      <c r="J307" s="222">
        <f t="shared" si="36"/>
        <v>0</v>
      </c>
      <c r="K307" s="11"/>
      <c r="L307" s="2"/>
      <c r="M307" s="16">
        <f t="shared" si="37"/>
        <v>0</v>
      </c>
      <c r="N307" s="9"/>
      <c r="O307" s="2"/>
      <c r="P307" s="16">
        <f t="shared" si="38"/>
        <v>0</v>
      </c>
      <c r="Q307" s="9"/>
      <c r="R307" s="2"/>
      <c r="S307" s="103">
        <f t="shared" si="122"/>
        <v>0</v>
      </c>
      <c r="T307" s="9"/>
      <c r="U307" s="2"/>
      <c r="V307" s="16">
        <f t="shared" si="39"/>
        <v>0</v>
      </c>
      <c r="W307" s="9"/>
      <c r="X307" s="1"/>
      <c r="Y307" s="27">
        <f t="shared" si="40"/>
        <v>0</v>
      </c>
      <c r="Z307" s="1"/>
    </row>
    <row r="308" spans="1:26" x14ac:dyDescent="0.25">
      <c r="A308" s="3">
        <v>9900011926</v>
      </c>
      <c r="B308" s="212">
        <f>Data!$A308-9900010000</f>
        <v>1926</v>
      </c>
      <c r="C308" s="100" t="str">
        <f>IF(EXACT($B308,LOOKUP($B308,'INPUT '!$D$16:$D$116)),LOOKUP($B308,'INPUT '!$D$16:$D$116,'INPUT '!$E$16:$E$116),"0")</f>
        <v>0</v>
      </c>
      <c r="D308" s="100" t="str">
        <f>IF(EXACT($B308,LOOKUP($B308,'INPUT '!$D$16:$D$116)),LOOKUP($B308,'INPUT '!$D$16:$D$116,'INPUT '!$F$16:$F$116),"0")</f>
        <v>0</v>
      </c>
      <c r="E308" s="1" t="s">
        <v>179</v>
      </c>
      <c r="G308" s="315"/>
      <c r="H308" s="26">
        <v>9900001926</v>
      </c>
      <c r="I308" s="4">
        <v>1</v>
      </c>
      <c r="J308" s="222">
        <f t="shared" ref="J308:J402" si="139">I308*C308</f>
        <v>0</v>
      </c>
      <c r="K308" s="11"/>
      <c r="L308" s="2"/>
      <c r="M308" s="16">
        <f t="shared" ref="M308:M402" si="140">L308*C308</f>
        <v>0</v>
      </c>
      <c r="N308" s="9"/>
      <c r="O308" s="2"/>
      <c r="P308" s="16">
        <f t="shared" ref="P308:P402" si="141">O308*C308</f>
        <v>0</v>
      </c>
      <c r="Q308" s="9"/>
      <c r="R308" s="2"/>
      <c r="S308" s="103">
        <f t="shared" si="122"/>
        <v>0</v>
      </c>
      <c r="T308" s="9"/>
      <c r="U308" s="2"/>
      <c r="V308" s="16">
        <f t="shared" ref="V308:V402" si="142">U308*C308</f>
        <v>0</v>
      </c>
      <c r="W308" s="9"/>
      <c r="X308" s="1"/>
      <c r="Y308" s="27">
        <f t="shared" ref="Y308:Y402" si="143">X308*C308</f>
        <v>0</v>
      </c>
      <c r="Z308" s="1"/>
    </row>
    <row r="309" spans="1:26" x14ac:dyDescent="0.25">
      <c r="A309" s="3">
        <v>9900011928</v>
      </c>
      <c r="B309" s="212">
        <f>Data!$A309-9900010000</f>
        <v>1928</v>
      </c>
      <c r="C309" s="100" t="str">
        <f>IF(EXACT($B309,LOOKUP($B309,'INPUT '!$D$16:$D$116)),LOOKUP($B309,'INPUT '!$D$16:$D$116,'INPUT '!$E$16:$E$116),"0")</f>
        <v>0</v>
      </c>
      <c r="D309" s="100" t="str">
        <f>IF(EXACT($B309,LOOKUP($B309,'INPUT '!$D$16:$D$116)),LOOKUP($B309,'INPUT '!$D$16:$D$116,'INPUT '!$F$16:$F$116),"0")</f>
        <v>0</v>
      </c>
      <c r="E309" s="1" t="s">
        <v>180</v>
      </c>
      <c r="G309" s="315"/>
      <c r="H309" s="26">
        <v>9900001928</v>
      </c>
      <c r="I309" s="4">
        <v>1</v>
      </c>
      <c r="J309" s="222">
        <f t="shared" si="139"/>
        <v>0</v>
      </c>
      <c r="K309" s="11"/>
      <c r="L309" s="2"/>
      <c r="M309" s="16">
        <f t="shared" si="140"/>
        <v>0</v>
      </c>
      <c r="N309" s="9"/>
      <c r="O309" s="2"/>
      <c r="P309" s="16">
        <f t="shared" si="141"/>
        <v>0</v>
      </c>
      <c r="Q309" s="9"/>
      <c r="R309" s="2"/>
      <c r="S309" s="103">
        <f t="shared" si="122"/>
        <v>0</v>
      </c>
      <c r="T309" s="9"/>
      <c r="U309" s="2"/>
      <c r="V309" s="16">
        <f t="shared" si="142"/>
        <v>0</v>
      </c>
      <c r="W309" s="9"/>
      <c r="X309" s="1"/>
      <c r="Y309" s="27">
        <f t="shared" si="143"/>
        <v>0</v>
      </c>
      <c r="Z309" s="1"/>
    </row>
    <row r="310" spans="1:26" x14ac:dyDescent="0.25">
      <c r="A310" s="3">
        <v>9900011929</v>
      </c>
      <c r="B310" s="212">
        <f>Data!$A310-9900010000</f>
        <v>1929</v>
      </c>
      <c r="C310" s="100" t="str">
        <f>IF(EXACT($B310,LOOKUP($B310,'INPUT '!$D$16:$D$116)),LOOKUP($B310,'INPUT '!$D$16:$D$116,'INPUT '!$E$16:$E$116),"0")</f>
        <v>0</v>
      </c>
      <c r="D310" s="100" t="str">
        <f>IF(EXACT($B310,LOOKUP($B310,'INPUT '!$D$16:$D$116)),LOOKUP($B310,'INPUT '!$D$16:$D$116,'INPUT '!$F$16:$F$116),"0")</f>
        <v>0</v>
      </c>
      <c r="E310" s="1" t="s">
        <v>181</v>
      </c>
      <c r="G310" s="315"/>
      <c r="H310" s="26">
        <v>9900001929</v>
      </c>
      <c r="I310" s="4">
        <v>1</v>
      </c>
      <c r="J310" s="222">
        <f t="shared" si="139"/>
        <v>0</v>
      </c>
      <c r="K310" s="11"/>
      <c r="L310" s="2"/>
      <c r="M310" s="16">
        <f t="shared" si="140"/>
        <v>0</v>
      </c>
      <c r="N310" s="9"/>
      <c r="O310" s="2"/>
      <c r="P310" s="16">
        <f t="shared" si="141"/>
        <v>0</v>
      </c>
      <c r="Q310" s="9"/>
      <c r="R310" s="2"/>
      <c r="S310" s="103">
        <f t="shared" si="122"/>
        <v>0</v>
      </c>
      <c r="T310" s="9"/>
      <c r="U310" s="2"/>
      <c r="V310" s="16">
        <f t="shared" si="142"/>
        <v>0</v>
      </c>
      <c r="W310" s="9"/>
      <c r="X310" s="1"/>
      <c r="Y310" s="27">
        <f t="shared" si="143"/>
        <v>0</v>
      </c>
      <c r="Z310" s="1"/>
    </row>
    <row r="311" spans="1:26" x14ac:dyDescent="0.25">
      <c r="A311" s="3">
        <v>9900011930</v>
      </c>
      <c r="B311" s="212">
        <f>Data!$A311-9900010000</f>
        <v>1930</v>
      </c>
      <c r="C311" s="100" t="str">
        <f>IF(EXACT($B311,LOOKUP($B311,'INPUT '!$D$16:$D$116)),LOOKUP($B311,'INPUT '!$D$16:$D$116,'INPUT '!$E$16:$E$116),"0")</f>
        <v>0</v>
      </c>
      <c r="D311" s="100" t="str">
        <f>IF(EXACT($B311,LOOKUP($B311,'INPUT '!$D$16:$D$116)),LOOKUP($B311,'INPUT '!$D$16:$D$116,'INPUT '!$F$16:$F$116),"0")</f>
        <v>0</v>
      </c>
      <c r="E311" s="1" t="s">
        <v>182</v>
      </c>
      <c r="G311" s="315"/>
      <c r="H311" s="26">
        <v>9900001930</v>
      </c>
      <c r="I311" s="4">
        <v>1</v>
      </c>
      <c r="J311" s="222">
        <f t="shared" si="139"/>
        <v>0</v>
      </c>
      <c r="K311" s="11"/>
      <c r="L311" s="2"/>
      <c r="M311" s="16">
        <f t="shared" si="140"/>
        <v>0</v>
      </c>
      <c r="N311" s="9"/>
      <c r="O311" s="2"/>
      <c r="P311" s="16">
        <f t="shared" si="141"/>
        <v>0</v>
      </c>
      <c r="Q311" s="9"/>
      <c r="R311" s="2"/>
      <c r="S311" s="103">
        <f t="shared" si="122"/>
        <v>0</v>
      </c>
      <c r="T311" s="9"/>
      <c r="U311" s="2"/>
      <c r="V311" s="16">
        <f t="shared" si="142"/>
        <v>0</v>
      </c>
      <c r="W311" s="9"/>
      <c r="X311" s="1"/>
      <c r="Y311" s="27">
        <f t="shared" si="143"/>
        <v>0</v>
      </c>
      <c r="Z311" s="1"/>
    </row>
    <row r="312" spans="1:26" x14ac:dyDescent="0.25">
      <c r="A312" s="3">
        <v>9900011971</v>
      </c>
      <c r="B312" s="212">
        <f>Data!$A312-9900010000</f>
        <v>1971</v>
      </c>
      <c r="C312" s="100" t="str">
        <f>IF(EXACT($B312,LOOKUP($B312,'INPUT '!$D$16:$D$116)),LOOKUP($B312,'INPUT '!$D$16:$D$116,'INPUT '!$E$16:$E$116),"0")</f>
        <v>0</v>
      </c>
      <c r="D312" s="100" t="str">
        <f>IF(EXACT($B312,LOOKUP($B312,'INPUT '!$D$16:$D$116)),LOOKUP($B312,'INPUT '!$D$16:$D$116,'INPUT '!$F$16:$F$116),"0")</f>
        <v>0</v>
      </c>
      <c r="E312" s="1" t="s">
        <v>183</v>
      </c>
      <c r="G312" s="315"/>
      <c r="H312" s="26">
        <v>9900001971</v>
      </c>
      <c r="I312" s="4">
        <v>1</v>
      </c>
      <c r="J312" s="222">
        <f t="shared" si="139"/>
        <v>0</v>
      </c>
      <c r="K312" s="11"/>
      <c r="L312" s="2"/>
      <c r="M312" s="16">
        <f t="shared" si="140"/>
        <v>0</v>
      </c>
      <c r="N312" s="9"/>
      <c r="O312" s="2"/>
      <c r="P312" s="16">
        <f t="shared" si="141"/>
        <v>0</v>
      </c>
      <c r="Q312" s="9"/>
      <c r="R312" s="2"/>
      <c r="S312" s="103">
        <f t="shared" si="122"/>
        <v>0</v>
      </c>
      <c r="T312" s="9"/>
      <c r="U312" s="2"/>
      <c r="V312" s="16">
        <f t="shared" si="142"/>
        <v>0</v>
      </c>
      <c r="W312" s="9"/>
      <c r="X312" s="1"/>
      <c r="Y312" s="27">
        <f t="shared" si="143"/>
        <v>0</v>
      </c>
      <c r="Z312" s="1"/>
    </row>
    <row r="313" spans="1:26" x14ac:dyDescent="0.25">
      <c r="A313" s="3">
        <v>9900011972</v>
      </c>
      <c r="B313" s="212">
        <f>Data!$A313-9900010000</f>
        <v>1972</v>
      </c>
      <c r="C313" s="100" t="str">
        <f>IF(EXACT($B313,LOOKUP($B313,'INPUT '!$D$16:$D$116)),LOOKUP($B313,'INPUT '!$D$16:$D$116,'INPUT '!$E$16:$E$116),"0")</f>
        <v>0</v>
      </c>
      <c r="D313" s="100" t="str">
        <f>IF(EXACT($B313,LOOKUP($B313,'INPUT '!$D$16:$D$116)),LOOKUP($B313,'INPUT '!$D$16:$D$116,'INPUT '!$F$16:$F$116),"0")</f>
        <v>0</v>
      </c>
      <c r="E313" s="1" t="s">
        <v>184</v>
      </c>
      <c r="G313" s="315"/>
      <c r="H313" s="26">
        <v>9900001972</v>
      </c>
      <c r="I313" s="4">
        <v>1</v>
      </c>
      <c r="J313" s="222">
        <f t="shared" si="139"/>
        <v>0</v>
      </c>
      <c r="K313" s="11"/>
      <c r="L313" s="2"/>
      <c r="M313" s="16">
        <f t="shared" si="140"/>
        <v>0</v>
      </c>
      <c r="N313" s="9"/>
      <c r="O313" s="2"/>
      <c r="P313" s="16">
        <f t="shared" si="141"/>
        <v>0</v>
      </c>
      <c r="Q313" s="9"/>
      <c r="R313" s="2"/>
      <c r="S313" s="103">
        <f t="shared" si="122"/>
        <v>0</v>
      </c>
      <c r="T313" s="9"/>
      <c r="U313" s="2"/>
      <c r="V313" s="16">
        <f t="shared" si="142"/>
        <v>0</v>
      </c>
      <c r="W313" s="9"/>
      <c r="X313" s="1"/>
      <c r="Y313" s="27">
        <f t="shared" si="143"/>
        <v>0</v>
      </c>
      <c r="Z313" s="1"/>
    </row>
    <row r="314" spans="1:26" x14ac:dyDescent="0.25">
      <c r="A314" s="3">
        <v>9900011975</v>
      </c>
      <c r="B314" s="212">
        <f>Data!$A314-9900010000</f>
        <v>1975</v>
      </c>
      <c r="C314" s="100" t="str">
        <f>IF(EXACT($B314,LOOKUP($B314,'INPUT '!$D$16:$D$116)),LOOKUP($B314,'INPUT '!$D$16:$D$116,'INPUT '!$E$16:$E$116),"0")</f>
        <v>0</v>
      </c>
      <c r="D314" s="100" t="str">
        <f>IF(EXACT($B314,LOOKUP($B314,'INPUT '!$D$16:$D$116)),LOOKUP($B314,'INPUT '!$D$16:$D$116,'INPUT '!$F$16:$F$116),"0")</f>
        <v>0</v>
      </c>
      <c r="E314" s="1" t="s">
        <v>185</v>
      </c>
      <c r="G314" s="315"/>
      <c r="H314" s="26">
        <v>9900001975</v>
      </c>
      <c r="I314" s="4">
        <v>1</v>
      </c>
      <c r="J314" s="222">
        <f t="shared" si="139"/>
        <v>0</v>
      </c>
      <c r="K314" s="11"/>
      <c r="L314" s="2"/>
      <c r="M314" s="16">
        <f t="shared" si="140"/>
        <v>0</v>
      </c>
      <c r="N314" s="9"/>
      <c r="O314" s="2"/>
      <c r="P314" s="16">
        <f t="shared" si="141"/>
        <v>0</v>
      </c>
      <c r="Q314" s="9"/>
      <c r="R314" s="2"/>
      <c r="S314" s="103">
        <f t="shared" si="122"/>
        <v>0</v>
      </c>
      <c r="T314" s="9"/>
      <c r="U314" s="2"/>
      <c r="V314" s="16">
        <f t="shared" si="142"/>
        <v>0</v>
      </c>
      <c r="W314" s="9"/>
      <c r="X314" s="1"/>
      <c r="Y314" s="27">
        <f t="shared" si="143"/>
        <v>0</v>
      </c>
      <c r="Z314" s="1"/>
    </row>
    <row r="315" spans="1:26" x14ac:dyDescent="0.25">
      <c r="A315" s="3">
        <v>9900011976</v>
      </c>
      <c r="B315" s="212">
        <f>Data!$A315-9900010000</f>
        <v>1976</v>
      </c>
      <c r="C315" s="100" t="str">
        <f>IF(EXACT($B315,LOOKUP($B315,'INPUT '!$D$16:$D$116)),LOOKUP($B315,'INPUT '!$D$16:$D$116,'INPUT '!$E$16:$E$116),"0")</f>
        <v>0</v>
      </c>
      <c r="D315" s="100" t="str">
        <f>IF(EXACT($B315,LOOKUP($B315,'INPUT '!$D$16:$D$116)),LOOKUP($B315,'INPUT '!$D$16:$D$116,'INPUT '!$F$16:$F$116),"0")</f>
        <v>0</v>
      </c>
      <c r="E315" s="1" t="s">
        <v>103</v>
      </c>
      <c r="G315" s="315"/>
      <c r="H315" s="26">
        <v>9900002000</v>
      </c>
      <c r="I315" s="4">
        <v>1</v>
      </c>
      <c r="J315" s="222">
        <f t="shared" si="139"/>
        <v>0</v>
      </c>
      <c r="K315" s="11"/>
      <c r="L315" s="2"/>
      <c r="M315" s="16">
        <f t="shared" si="140"/>
        <v>0</v>
      </c>
      <c r="N315" s="9"/>
      <c r="O315" s="2"/>
      <c r="P315" s="16">
        <f t="shared" si="141"/>
        <v>0</v>
      </c>
      <c r="Q315" s="9"/>
      <c r="R315" s="2"/>
      <c r="S315" s="103">
        <f t="shared" si="122"/>
        <v>0</v>
      </c>
      <c r="T315" s="9"/>
      <c r="U315" s="2"/>
      <c r="V315" s="16">
        <f t="shared" si="142"/>
        <v>0</v>
      </c>
      <c r="W315" s="9"/>
      <c r="X315" s="1"/>
      <c r="Y315" s="27">
        <f t="shared" si="143"/>
        <v>0</v>
      </c>
      <c r="Z315" s="1"/>
    </row>
    <row r="316" spans="1:26" x14ac:dyDescent="0.25">
      <c r="A316" s="3">
        <v>9900012000</v>
      </c>
      <c r="B316" s="212">
        <f>Data!$A316-9900010000</f>
        <v>2000</v>
      </c>
      <c r="C316" s="100" t="str">
        <f>IF(EXACT($B316,LOOKUP($B316,'INPUT '!$D$16:$D$116)),LOOKUP($B316,'INPUT '!$D$16:$D$116,'INPUT '!$E$16:$E$116),"0")</f>
        <v>0</v>
      </c>
      <c r="D316" s="100" t="str">
        <f>IF(EXACT($B316,LOOKUP($B316,'INPUT '!$D$16:$D$116)),LOOKUP($B316,'INPUT '!$D$16:$D$116,'INPUT '!$F$16:$F$116),"0")</f>
        <v>0</v>
      </c>
      <c r="E316" s="1" t="s">
        <v>186</v>
      </c>
      <c r="G316" s="315"/>
      <c r="H316" s="26">
        <v>9900001976</v>
      </c>
      <c r="I316" s="13">
        <v>1</v>
      </c>
      <c r="J316" s="222">
        <f t="shared" si="139"/>
        <v>0</v>
      </c>
      <c r="K316" s="11"/>
      <c r="L316" s="2"/>
      <c r="M316" s="16">
        <f t="shared" si="140"/>
        <v>0</v>
      </c>
      <c r="N316" s="9"/>
      <c r="O316" s="2"/>
      <c r="P316" s="16">
        <f t="shared" si="141"/>
        <v>0</v>
      </c>
      <c r="Q316" s="9"/>
      <c r="R316" s="2"/>
      <c r="S316" s="103">
        <f t="shared" si="122"/>
        <v>0</v>
      </c>
      <c r="T316" s="9"/>
      <c r="U316" s="2"/>
      <c r="V316" s="16">
        <f t="shared" si="142"/>
        <v>0</v>
      </c>
      <c r="W316" s="9"/>
      <c r="X316" s="1"/>
      <c r="Y316" s="27">
        <f t="shared" si="143"/>
        <v>0</v>
      </c>
      <c r="Z316" s="1"/>
    </row>
    <row r="317" spans="1:26" x14ac:dyDescent="0.25">
      <c r="A317" s="3">
        <v>9900012020</v>
      </c>
      <c r="B317" s="212">
        <f>Data!$A317-9900010000</f>
        <v>2020</v>
      </c>
      <c r="C317" s="100" t="str">
        <f>IF(EXACT($B317,LOOKUP($B317,'INPUT '!$D$16:$D$116)),LOOKUP($B317,'INPUT '!$D$16:$D$116,'INPUT '!$E$16:$E$116),"0")</f>
        <v>0</v>
      </c>
      <c r="D317" s="258" t="str">
        <f>IF(EXACT($B317,LOOKUP($B317,'INPUT '!$D$16:$D$116)),LOOKUP($B317,'INPUT '!$D$16:$D$116,'INPUT '!$F$16:$F$116),"0")</f>
        <v>0</v>
      </c>
      <c r="E317" s="1" t="s">
        <v>103</v>
      </c>
      <c r="G317" s="315"/>
      <c r="H317" s="26">
        <v>9900002020</v>
      </c>
      <c r="I317" s="101">
        <v>1</v>
      </c>
      <c r="J317" s="221">
        <f t="shared" ref="J317:J322" si="144">I317*C317</f>
        <v>0</v>
      </c>
      <c r="K317" s="229"/>
      <c r="L317" s="102"/>
      <c r="M317" s="103">
        <f t="shared" ref="M317:M322" si="145">L317*C317</f>
        <v>0</v>
      </c>
      <c r="N317" s="229"/>
      <c r="O317" s="102"/>
      <c r="P317" s="103">
        <f>O317*C317</f>
        <v>0</v>
      </c>
      <c r="Q317" s="229"/>
      <c r="R317" s="102"/>
      <c r="S317" s="103">
        <f t="shared" si="122"/>
        <v>0</v>
      </c>
      <c r="T317" s="229"/>
      <c r="U317" s="102"/>
      <c r="V317" s="103">
        <f>U317*C317</f>
        <v>0</v>
      </c>
      <c r="W317" s="229"/>
      <c r="X317" s="101"/>
      <c r="Y317" s="104">
        <f t="shared" ref="Y317:Y322" si="146">X317*C317</f>
        <v>0</v>
      </c>
      <c r="Z317" s="1"/>
    </row>
    <row r="318" spans="1:26" x14ac:dyDescent="0.25">
      <c r="A318" s="3">
        <v>9900012184</v>
      </c>
      <c r="B318" s="212">
        <f>Data!$A318-9900010000</f>
        <v>2184</v>
      </c>
      <c r="C318" s="100" t="str">
        <f>IF(EXACT($B318,LOOKUP($B318,'INPUT '!$D$16:$D$116)),LOOKUP($B318,'INPUT '!$D$16:$D$116,'INPUT '!$E$16:$E$116),"0")</f>
        <v>0</v>
      </c>
      <c r="D318" s="100" t="str">
        <f>IF(EXACT($B318,LOOKUP($B318,'INPUT '!$D$16:$D$116)),LOOKUP($B318,'INPUT '!$D$16:$D$116,'INPUT '!$F$16:$F$116),"0")</f>
        <v>0</v>
      </c>
      <c r="E318" s="1" t="s">
        <v>187</v>
      </c>
      <c r="G318" s="315"/>
      <c r="H318" s="26">
        <v>9900002184</v>
      </c>
      <c r="I318" s="101">
        <v>1</v>
      </c>
      <c r="J318" s="221">
        <f t="shared" si="144"/>
        <v>0</v>
      </c>
      <c r="K318" s="229"/>
      <c r="L318" s="102"/>
      <c r="M318" s="103">
        <f t="shared" si="145"/>
        <v>0</v>
      </c>
      <c r="N318" s="229"/>
      <c r="O318" s="102"/>
      <c r="P318" s="103">
        <f>O318*C318</f>
        <v>0</v>
      </c>
      <c r="Q318" s="229"/>
      <c r="R318" s="102"/>
      <c r="S318" s="103">
        <f t="shared" si="122"/>
        <v>0</v>
      </c>
      <c r="T318" s="229"/>
      <c r="U318" s="102"/>
      <c r="V318" s="103">
        <f>U318*C318</f>
        <v>0</v>
      </c>
      <c r="W318" s="229"/>
      <c r="X318" s="101"/>
      <c r="Y318" s="104">
        <f t="shared" si="146"/>
        <v>0</v>
      </c>
      <c r="Z318" s="1"/>
    </row>
    <row r="319" spans="1:26" x14ac:dyDescent="0.25">
      <c r="A319" s="3">
        <v>9900012185</v>
      </c>
      <c r="B319" s="212">
        <f>Data!$A319-9900010000</f>
        <v>2185</v>
      </c>
      <c r="C319" s="100" t="str">
        <f>IF(EXACT($B319,LOOKUP($B319,'INPUT '!$D$16:$D$116)),LOOKUP($B319,'INPUT '!$D$16:$D$116,'INPUT '!$E$16:$E$116),"0")</f>
        <v>0</v>
      </c>
      <c r="D319" s="100" t="str">
        <f>IF(EXACT($B319,LOOKUP($B319,'INPUT '!$D$16:$D$116)),LOOKUP($B319,'INPUT '!$D$16:$D$116,'INPUT '!$F$16:$F$116),"0")</f>
        <v>0</v>
      </c>
      <c r="E319" s="1" t="s">
        <v>134</v>
      </c>
      <c r="G319" s="315"/>
      <c r="H319" s="26">
        <v>9900002185</v>
      </c>
      <c r="I319" s="101">
        <v>6</v>
      </c>
      <c r="J319" s="221">
        <f t="shared" si="144"/>
        <v>0</v>
      </c>
      <c r="K319" s="229"/>
      <c r="L319" s="102"/>
      <c r="M319" s="103">
        <f t="shared" si="145"/>
        <v>0</v>
      </c>
      <c r="N319" s="229"/>
      <c r="O319" s="102"/>
      <c r="P319" s="103">
        <f>O319*C319</f>
        <v>0</v>
      </c>
      <c r="Q319" s="229"/>
      <c r="R319" s="102"/>
      <c r="S319" s="103">
        <f t="shared" si="122"/>
        <v>0</v>
      </c>
      <c r="T319" s="229"/>
      <c r="U319" s="102"/>
      <c r="V319" s="103">
        <f>U319*C319</f>
        <v>0</v>
      </c>
      <c r="W319" s="229"/>
      <c r="X319" s="101"/>
      <c r="Y319" s="104">
        <f t="shared" si="146"/>
        <v>0</v>
      </c>
      <c r="Z319" s="1"/>
    </row>
    <row r="320" spans="1:26" x14ac:dyDescent="0.25">
      <c r="A320" s="3">
        <v>9900012186</v>
      </c>
      <c r="B320" s="212">
        <f>Data!$A320-9900010000</f>
        <v>2186</v>
      </c>
      <c r="C320" s="100" t="str">
        <f>IF(EXACT($B320,LOOKUP($B320,'INPUT '!$D$16:$D$116)),LOOKUP($B320,'INPUT '!$D$16:$D$116,'INPUT '!$E$16:$E$116),"0")</f>
        <v>0</v>
      </c>
      <c r="D320" s="100" t="str">
        <f>IF(EXACT($B320,LOOKUP($B320,'INPUT '!$D$16:$D$116)),LOOKUP($B320,'INPUT '!$D$16:$D$116,'INPUT '!$F$16:$F$116),"0")</f>
        <v>0</v>
      </c>
      <c r="E320" s="1" t="s">
        <v>112</v>
      </c>
      <c r="G320" s="315"/>
      <c r="H320" s="26">
        <v>9900002186</v>
      </c>
      <c r="I320" s="101">
        <v>18</v>
      </c>
      <c r="J320" s="221">
        <f t="shared" si="144"/>
        <v>0</v>
      </c>
      <c r="K320" s="229"/>
      <c r="L320" s="102"/>
      <c r="M320" s="103">
        <f t="shared" si="145"/>
        <v>0</v>
      </c>
      <c r="N320" s="9">
        <v>9900000001</v>
      </c>
      <c r="O320" s="2">
        <v>1</v>
      </c>
      <c r="P320" s="16">
        <f t="shared" ref="P320" si="147">O320*C320</f>
        <v>0</v>
      </c>
      <c r="Q320" s="9">
        <v>9900000021</v>
      </c>
      <c r="R320" s="2">
        <v>4</v>
      </c>
      <c r="S320" s="103">
        <f t="shared" si="122"/>
        <v>0</v>
      </c>
      <c r="T320" s="9">
        <v>9900000071</v>
      </c>
      <c r="U320" s="2">
        <v>1</v>
      </c>
      <c r="V320" s="16">
        <f t="shared" ref="V320" si="148">U320*C320</f>
        <v>0</v>
      </c>
      <c r="W320" s="229"/>
      <c r="X320" s="101"/>
      <c r="Y320" s="104">
        <f t="shared" si="146"/>
        <v>0</v>
      </c>
      <c r="Z320" s="1"/>
    </row>
    <row r="321" spans="1:26" x14ac:dyDescent="0.25">
      <c r="A321" s="3">
        <v>9900012187</v>
      </c>
      <c r="B321" s="212">
        <f>Data!$A321-9900010000</f>
        <v>2187</v>
      </c>
      <c r="C321" s="100" t="str">
        <f>IF(EXACT($B321,LOOKUP($B321,'INPUT '!$D$16:$D$116)),LOOKUP($B321,'INPUT '!$D$16:$D$116,'INPUT '!$E$16:$E$116),"0")</f>
        <v>0</v>
      </c>
      <c r="D321" s="258" t="str">
        <f>IF(EXACT($B321,LOOKUP($B321,'INPUT '!$D$16:$D$116)),LOOKUP($B321,'INPUT '!$D$16:$D$116,'INPUT '!$F$16:$F$116),"0")</f>
        <v>0</v>
      </c>
      <c r="E321" s="1" t="s">
        <v>317</v>
      </c>
      <c r="G321" s="315"/>
      <c r="H321" s="26">
        <v>9900002187</v>
      </c>
      <c r="I321" s="101">
        <v>20</v>
      </c>
      <c r="J321" s="221">
        <f t="shared" si="144"/>
        <v>0</v>
      </c>
      <c r="K321" s="229"/>
      <c r="L321" s="102"/>
      <c r="M321" s="103">
        <f t="shared" si="145"/>
        <v>0</v>
      </c>
      <c r="N321" s="9">
        <v>9900000001</v>
      </c>
      <c r="O321" s="2">
        <v>1</v>
      </c>
      <c r="P321" s="16">
        <f t="shared" ref="P321" si="149">O321*C321</f>
        <v>0</v>
      </c>
      <c r="Q321" s="9">
        <v>9900000021</v>
      </c>
      <c r="R321" s="2">
        <v>3</v>
      </c>
      <c r="S321" s="103">
        <f t="shared" si="122"/>
        <v>0</v>
      </c>
      <c r="T321" s="9">
        <v>9900000071</v>
      </c>
      <c r="U321" s="2">
        <v>1</v>
      </c>
      <c r="V321" s="103">
        <f>U321*C321</f>
        <v>0</v>
      </c>
      <c r="W321" s="229"/>
      <c r="X321" s="101"/>
      <c r="Y321" s="104">
        <f t="shared" si="146"/>
        <v>0</v>
      </c>
      <c r="Z321" s="1"/>
    </row>
    <row r="322" spans="1:26" x14ac:dyDescent="0.25">
      <c r="A322" s="3">
        <v>9900012199</v>
      </c>
      <c r="B322" s="212">
        <f>Data!$A322-9900010000</f>
        <v>2199</v>
      </c>
      <c r="C322" s="100" t="str">
        <f>IF(EXACT($B322,LOOKUP($B322,'INPUT '!$D$16:$D$116)),LOOKUP($B322,'INPUT '!$D$16:$D$116,'INPUT '!$E$16:$E$116),"0")</f>
        <v>0</v>
      </c>
      <c r="D322" s="100" t="str">
        <f>IF(EXACT($B322,LOOKUP($B322,'INPUT '!$D$16:$D$116)),LOOKUP($B322,'INPUT '!$D$16:$D$116,'INPUT '!$F$16:$F$116),"0")</f>
        <v>0</v>
      </c>
      <c r="E322" s="1" t="s">
        <v>318</v>
      </c>
      <c r="G322" s="315"/>
      <c r="H322" s="26">
        <v>9900022199</v>
      </c>
      <c r="I322" s="101">
        <v>3</v>
      </c>
      <c r="J322" s="221">
        <f t="shared" si="144"/>
        <v>0</v>
      </c>
      <c r="K322" s="229"/>
      <c r="L322" s="102"/>
      <c r="M322" s="103">
        <f t="shared" si="145"/>
        <v>0</v>
      </c>
      <c r="N322" s="229"/>
      <c r="O322" s="102"/>
      <c r="P322" s="103">
        <f>O322*C322</f>
        <v>0</v>
      </c>
      <c r="Q322" s="229"/>
      <c r="R322" s="102"/>
      <c r="S322" s="103">
        <f t="shared" si="122"/>
        <v>0</v>
      </c>
      <c r="T322" s="229"/>
      <c r="U322" s="102"/>
      <c r="V322" s="103">
        <f>U322*C322</f>
        <v>0</v>
      </c>
      <c r="W322" s="229"/>
      <c r="X322" s="101"/>
      <c r="Y322" s="104">
        <f t="shared" si="146"/>
        <v>0</v>
      </c>
      <c r="Z322" s="1"/>
    </row>
    <row r="323" spans="1:26" x14ac:dyDescent="0.25">
      <c r="A323" s="3">
        <v>9900012200</v>
      </c>
      <c r="B323" s="212">
        <f>Data!$A323-9900010000</f>
        <v>2200</v>
      </c>
      <c r="C323" s="100" t="str">
        <f>IF(EXACT($B323,LOOKUP($B323,'INPUT '!$D$16:$D$116)),LOOKUP($B323,'INPUT '!$D$16:$D$116,'INPUT '!$E$16:$E$116),"0")</f>
        <v>0</v>
      </c>
      <c r="D323" s="100" t="str">
        <f>IF(EXACT($B323,LOOKUP($B323,'INPUT '!$D$16:$D$116)),LOOKUP($B323,'INPUT '!$D$16:$D$116,'INPUT '!$F$16:$F$116),"0")</f>
        <v>0</v>
      </c>
      <c r="E323" s="1" t="s">
        <v>103</v>
      </c>
      <c r="G323" s="315"/>
      <c r="H323" s="26">
        <v>9900002200</v>
      </c>
      <c r="I323" s="4">
        <v>1</v>
      </c>
      <c r="J323" s="222">
        <f t="shared" si="139"/>
        <v>0</v>
      </c>
      <c r="K323" s="11"/>
      <c r="L323" s="2"/>
      <c r="M323" s="16">
        <f t="shared" si="140"/>
        <v>0</v>
      </c>
      <c r="N323" s="9"/>
      <c r="O323" s="2"/>
      <c r="P323" s="16">
        <f t="shared" si="141"/>
        <v>0</v>
      </c>
      <c r="Q323" s="9"/>
      <c r="R323" s="2"/>
      <c r="S323" s="103">
        <f t="shared" si="122"/>
        <v>0</v>
      </c>
      <c r="T323" s="9"/>
      <c r="U323" s="2"/>
      <c r="V323" s="16">
        <f t="shared" si="142"/>
        <v>0</v>
      </c>
      <c r="W323" s="9"/>
      <c r="X323" s="1"/>
      <c r="Y323" s="27">
        <f t="shared" si="143"/>
        <v>0</v>
      </c>
      <c r="Z323" s="1"/>
    </row>
    <row r="324" spans="1:26" x14ac:dyDescent="0.25">
      <c r="A324" s="3">
        <v>9900012201</v>
      </c>
      <c r="B324" s="212">
        <f>Data!$A324-9900010000</f>
        <v>2201</v>
      </c>
      <c r="C324" s="100" t="str">
        <f>IF(EXACT($B324,LOOKUP($B324,'INPUT '!$D$16:$D$116)),LOOKUP($B324,'INPUT '!$D$16:$D$116,'INPUT '!$E$16:$E$116),"0")</f>
        <v>0</v>
      </c>
      <c r="D324" s="100" t="str">
        <f>IF(EXACT($B324,LOOKUP($B324,'INPUT '!$D$16:$D$116)),LOOKUP($B324,'INPUT '!$D$16:$D$116,'INPUT '!$F$16:$F$116),"0")</f>
        <v>0</v>
      </c>
      <c r="E324" s="1" t="s">
        <v>103</v>
      </c>
      <c r="G324" s="315"/>
      <c r="H324" s="26">
        <v>9900002201</v>
      </c>
      <c r="I324" s="4">
        <v>1</v>
      </c>
      <c r="J324" s="222">
        <f t="shared" si="139"/>
        <v>0</v>
      </c>
      <c r="K324" s="11"/>
      <c r="L324" s="2"/>
      <c r="M324" s="16">
        <f t="shared" si="140"/>
        <v>0</v>
      </c>
      <c r="N324" s="9"/>
      <c r="O324" s="2"/>
      <c r="P324" s="16">
        <f t="shared" si="141"/>
        <v>0</v>
      </c>
      <c r="Q324" s="9"/>
      <c r="R324" s="2"/>
      <c r="S324" s="103">
        <f t="shared" si="122"/>
        <v>0</v>
      </c>
      <c r="T324" s="9"/>
      <c r="U324" s="2"/>
      <c r="V324" s="16">
        <f t="shared" si="142"/>
        <v>0</v>
      </c>
      <c r="W324" s="9"/>
      <c r="X324" s="1"/>
      <c r="Y324" s="27">
        <f t="shared" si="143"/>
        <v>0</v>
      </c>
      <c r="Z324" s="1"/>
    </row>
    <row r="325" spans="1:26" x14ac:dyDescent="0.25">
      <c r="A325" s="3">
        <v>9900012202</v>
      </c>
      <c r="B325" s="212">
        <f>Data!$A325-9900010000</f>
        <v>2202</v>
      </c>
      <c r="C325" s="100" t="str">
        <f>IF(EXACT($B325,LOOKUP($B325,'INPUT '!$D$16:$D$116)),LOOKUP($B325,'INPUT '!$D$16:$D$116,'INPUT '!$E$16:$E$116),"0")</f>
        <v>0</v>
      </c>
      <c r="D325" s="100" t="str">
        <f>IF(EXACT($B325,LOOKUP($B325,'INPUT '!$D$16:$D$116)),LOOKUP($B325,'INPUT '!$D$16:$D$116,'INPUT '!$F$16:$F$116),"0")</f>
        <v>0</v>
      </c>
      <c r="E325" s="1" t="s">
        <v>189</v>
      </c>
      <c r="G325" s="315"/>
      <c r="H325" s="26">
        <v>9900002202</v>
      </c>
      <c r="I325" s="4">
        <v>4</v>
      </c>
      <c r="J325" s="222">
        <f t="shared" si="139"/>
        <v>0</v>
      </c>
      <c r="K325" s="11"/>
      <c r="L325" s="2"/>
      <c r="M325" s="16">
        <f t="shared" si="140"/>
        <v>0</v>
      </c>
      <c r="N325" s="9"/>
      <c r="O325" s="2"/>
      <c r="P325" s="16">
        <f t="shared" si="141"/>
        <v>0</v>
      </c>
      <c r="Q325" s="9"/>
      <c r="R325" s="2"/>
      <c r="S325" s="103">
        <f t="shared" si="122"/>
        <v>0</v>
      </c>
      <c r="T325" s="9"/>
      <c r="U325" s="2"/>
      <c r="V325" s="16">
        <f t="shared" si="142"/>
        <v>0</v>
      </c>
      <c r="W325" s="9"/>
      <c r="X325" s="1"/>
      <c r="Y325" s="27">
        <f t="shared" si="143"/>
        <v>0</v>
      </c>
      <c r="Z325" s="1"/>
    </row>
    <row r="326" spans="1:26" x14ac:dyDescent="0.25">
      <c r="A326" s="3">
        <v>9900012203</v>
      </c>
      <c r="B326" s="212">
        <f>Data!$A326-9900010000</f>
        <v>2203</v>
      </c>
      <c r="C326" s="100" t="str">
        <f>IF(EXACT($B326,LOOKUP($B326,'INPUT '!$D$16:$D$116)),LOOKUP($B326,'INPUT '!$D$16:$D$116,'INPUT '!$E$16:$E$116),"0")</f>
        <v>0</v>
      </c>
      <c r="D326" s="100" t="str">
        <f>IF(EXACT($B326,LOOKUP($B326,'INPUT '!$D$16:$D$116)),LOOKUP($B326,'INPUT '!$D$16:$D$116,'INPUT '!$F$16:$F$116),"0")</f>
        <v>0</v>
      </c>
      <c r="E326" s="1" t="s">
        <v>103</v>
      </c>
      <c r="G326" s="315"/>
      <c r="H326" s="26">
        <v>9900002203</v>
      </c>
      <c r="I326" s="4">
        <v>1</v>
      </c>
      <c r="J326" s="222">
        <f t="shared" si="139"/>
        <v>0</v>
      </c>
      <c r="K326" s="11"/>
      <c r="L326" s="2"/>
      <c r="M326" s="16">
        <f t="shared" si="140"/>
        <v>0</v>
      </c>
      <c r="N326" s="9"/>
      <c r="O326" s="2"/>
      <c r="P326" s="16">
        <f t="shared" si="141"/>
        <v>0</v>
      </c>
      <c r="Q326" s="9"/>
      <c r="R326" s="2"/>
      <c r="S326" s="103">
        <f t="shared" si="122"/>
        <v>0</v>
      </c>
      <c r="T326" s="9"/>
      <c r="U326" s="2"/>
      <c r="V326" s="16">
        <f t="shared" si="142"/>
        <v>0</v>
      </c>
      <c r="W326" s="9"/>
      <c r="X326" s="1"/>
      <c r="Y326" s="27">
        <f t="shared" si="143"/>
        <v>0</v>
      </c>
      <c r="Z326" s="1"/>
    </row>
    <row r="327" spans="1:26" x14ac:dyDescent="0.25">
      <c r="A327" s="3">
        <v>9900012210</v>
      </c>
      <c r="B327" s="212">
        <f>Data!$A327-9900010000</f>
        <v>2210</v>
      </c>
      <c r="C327" s="100" t="str">
        <f>IF(EXACT($B327,LOOKUP($B327,'INPUT '!$D$16:$D$116)),LOOKUP($B327,'INPUT '!$D$16:$D$116,'INPUT '!$E$16:$E$116),"0")</f>
        <v>0</v>
      </c>
      <c r="D327" s="100" t="str">
        <f>IF(EXACT($B327,LOOKUP($B327,'INPUT '!$D$16:$D$116)),LOOKUP($B327,'INPUT '!$D$16:$D$116,'INPUT '!$F$16:$F$116),"0")</f>
        <v>0</v>
      </c>
      <c r="E327" s="1" t="s">
        <v>103</v>
      </c>
      <c r="G327" s="315"/>
      <c r="H327" s="26">
        <v>9900002210</v>
      </c>
      <c r="I327" s="101">
        <v>1</v>
      </c>
      <c r="J327" s="221">
        <f t="shared" ref="J327:J332" si="150">I327*C327</f>
        <v>0</v>
      </c>
      <c r="K327" s="229"/>
      <c r="L327" s="102"/>
      <c r="M327" s="103">
        <f t="shared" ref="M327:M332" si="151">L327*C327</f>
        <v>0</v>
      </c>
      <c r="N327" s="229"/>
      <c r="O327" s="102"/>
      <c r="P327" s="103">
        <f>O327*C327</f>
        <v>0</v>
      </c>
      <c r="Q327" s="229"/>
      <c r="R327" s="102"/>
      <c r="S327" s="103">
        <f t="shared" si="122"/>
        <v>0</v>
      </c>
      <c r="T327" s="229"/>
      <c r="U327" s="102"/>
      <c r="V327" s="103">
        <f t="shared" ref="V327:V332" si="152">U327*C327</f>
        <v>0</v>
      </c>
      <c r="W327" s="229"/>
      <c r="X327" s="101"/>
      <c r="Y327" s="104">
        <f t="shared" ref="Y327:Y332" si="153">X327*C327</f>
        <v>0</v>
      </c>
      <c r="Z327" s="1"/>
    </row>
    <row r="328" spans="1:26" x14ac:dyDescent="0.25">
      <c r="A328" s="3">
        <v>9900012211</v>
      </c>
      <c r="B328" s="212">
        <f>Data!$A328-9900010000</f>
        <v>2211</v>
      </c>
      <c r="C328" s="100" t="str">
        <f>IF(EXACT($B328,LOOKUP($B328,'INPUT '!$D$16:$D$116)),LOOKUP($B328,'INPUT '!$D$16:$D$116,'INPUT '!$E$16:$E$116),"0")</f>
        <v>0</v>
      </c>
      <c r="D328" s="100" t="str">
        <f>IF(EXACT($B328,LOOKUP($B328,'INPUT '!$D$16:$D$116)),LOOKUP($B328,'INPUT '!$D$16:$D$116,'INPUT '!$F$16:$F$116),"0")</f>
        <v>0</v>
      </c>
      <c r="E328" s="1" t="s">
        <v>103</v>
      </c>
      <c r="G328" s="315"/>
      <c r="H328" s="26">
        <v>9900002211</v>
      </c>
      <c r="I328" s="101">
        <v>1</v>
      </c>
      <c r="J328" s="221">
        <f t="shared" si="150"/>
        <v>0</v>
      </c>
      <c r="K328" s="229"/>
      <c r="L328" s="102"/>
      <c r="M328" s="103">
        <f t="shared" si="151"/>
        <v>0</v>
      </c>
      <c r="N328" s="229"/>
      <c r="O328" s="102"/>
      <c r="P328" s="103">
        <f>O328*C328</f>
        <v>0</v>
      </c>
      <c r="Q328" s="229"/>
      <c r="R328" s="102"/>
      <c r="S328" s="103">
        <f t="shared" si="122"/>
        <v>0</v>
      </c>
      <c r="T328" s="229"/>
      <c r="U328" s="102"/>
      <c r="V328" s="103">
        <f t="shared" si="152"/>
        <v>0</v>
      </c>
      <c r="W328" s="229"/>
      <c r="X328" s="101"/>
      <c r="Y328" s="104">
        <f t="shared" si="153"/>
        <v>0</v>
      </c>
      <c r="Z328" s="1"/>
    </row>
    <row r="329" spans="1:26" x14ac:dyDescent="0.25">
      <c r="A329" s="3">
        <v>9900012212</v>
      </c>
      <c r="B329" s="212">
        <f>Data!$A329-9900010000</f>
        <v>2212</v>
      </c>
      <c r="C329" s="100" t="str">
        <f>IF(EXACT($B329,LOOKUP($B329,'INPUT '!$D$16:$D$116)),LOOKUP($B329,'INPUT '!$D$16:$D$116,'INPUT '!$E$16:$E$116),"0")</f>
        <v>0</v>
      </c>
      <c r="D329" s="100" t="str">
        <f>IF(EXACT($B329,LOOKUP($B329,'INPUT '!$D$16:$D$116)),LOOKUP($B329,'INPUT '!$D$16:$D$116,'INPUT '!$F$16:$F$116),"0")</f>
        <v>0</v>
      </c>
      <c r="E329" s="1" t="s">
        <v>124</v>
      </c>
      <c r="G329" s="315"/>
      <c r="H329" s="26">
        <v>9900002212</v>
      </c>
      <c r="I329" s="101">
        <v>8</v>
      </c>
      <c r="J329" s="221">
        <f t="shared" si="150"/>
        <v>0</v>
      </c>
      <c r="K329" s="229"/>
      <c r="L329" s="102"/>
      <c r="M329" s="103">
        <f t="shared" si="151"/>
        <v>0</v>
      </c>
      <c r="N329" s="9">
        <v>9900000001</v>
      </c>
      <c r="O329" s="2">
        <v>1</v>
      </c>
      <c r="P329" s="16">
        <f t="shared" ref="P329" si="154">O329*C329</f>
        <v>0</v>
      </c>
      <c r="Q329" s="9">
        <v>9900000021</v>
      </c>
      <c r="R329" s="2">
        <v>3</v>
      </c>
      <c r="S329" s="103">
        <f t="shared" ref="S329" si="155">R329*C329</f>
        <v>0</v>
      </c>
      <c r="T329" s="9">
        <v>9900000071</v>
      </c>
      <c r="U329" s="2">
        <v>1</v>
      </c>
      <c r="V329" s="103">
        <f t="shared" si="152"/>
        <v>0</v>
      </c>
      <c r="W329" s="229"/>
      <c r="X329" s="101"/>
      <c r="Y329" s="104">
        <f t="shared" si="153"/>
        <v>0</v>
      </c>
      <c r="Z329" s="1"/>
    </row>
    <row r="330" spans="1:26" x14ac:dyDescent="0.25">
      <c r="A330" s="3">
        <v>9900012213</v>
      </c>
      <c r="B330" s="212">
        <f>Data!$A330-9900010000</f>
        <v>2213</v>
      </c>
      <c r="C330" s="100" t="str">
        <f>IF(EXACT($B330,LOOKUP($B330,'INPUT '!$D$16:$D$116)),LOOKUP($B330,'INPUT '!$D$16:$D$116,'INPUT '!$E$16:$E$116),"0")</f>
        <v>0</v>
      </c>
      <c r="D330" s="100" t="str">
        <f>IF(EXACT($B330,LOOKUP($B330,'INPUT '!$D$16:$D$116)),LOOKUP($B330,'INPUT '!$D$16:$D$116,'INPUT '!$F$16:$F$116),"0")</f>
        <v>0</v>
      </c>
      <c r="E330" s="1" t="s">
        <v>124</v>
      </c>
      <c r="G330" s="315"/>
      <c r="H330" s="26">
        <v>9900002213</v>
      </c>
      <c r="I330" s="101">
        <v>5</v>
      </c>
      <c r="J330" s="221">
        <f t="shared" si="150"/>
        <v>0</v>
      </c>
      <c r="K330" s="229"/>
      <c r="L330" s="102"/>
      <c r="M330" s="103">
        <f t="shared" si="151"/>
        <v>0</v>
      </c>
      <c r="N330" s="9">
        <v>9900000001</v>
      </c>
      <c r="O330" s="2">
        <v>1</v>
      </c>
      <c r="P330" s="16">
        <f t="shared" ref="P330" si="156">O330*C330</f>
        <v>0</v>
      </c>
      <c r="Q330" s="9">
        <v>9900000021</v>
      </c>
      <c r="R330" s="2">
        <v>2</v>
      </c>
      <c r="S330" s="103">
        <f t="shared" ref="S330" si="157">R330*C330</f>
        <v>0</v>
      </c>
      <c r="T330" s="9">
        <v>9900000071</v>
      </c>
      <c r="U330" s="2">
        <v>1</v>
      </c>
      <c r="V330" s="103">
        <f t="shared" si="152"/>
        <v>0</v>
      </c>
      <c r="W330" s="229"/>
      <c r="X330" s="101"/>
      <c r="Y330" s="104">
        <f t="shared" si="153"/>
        <v>0</v>
      </c>
      <c r="Z330" s="1"/>
    </row>
    <row r="331" spans="1:26" x14ac:dyDescent="0.25">
      <c r="A331" s="3">
        <v>9900012306</v>
      </c>
      <c r="B331" s="212">
        <f>Data!$A331-9900010000</f>
        <v>2306</v>
      </c>
      <c r="C331" s="100" t="str">
        <f>IF(EXACT($B331,LOOKUP($B331,'INPUT '!$D$16:$D$116)),LOOKUP($B331,'INPUT '!$D$16:$D$116,'INPUT '!$E$16:$E$116),"0")</f>
        <v>0</v>
      </c>
      <c r="D331" s="100" t="str">
        <f>IF(EXACT($B331,LOOKUP($B331,'INPUT '!$D$16:$D$116)),LOOKUP($B331,'INPUT '!$D$16:$D$116,'INPUT '!$F$16:$F$116),"0")</f>
        <v>0</v>
      </c>
      <c r="E331" s="1" t="s">
        <v>124</v>
      </c>
      <c r="G331" s="315"/>
      <c r="H331" s="26">
        <v>9900002306</v>
      </c>
      <c r="I331" s="101">
        <v>8</v>
      </c>
      <c r="J331" s="221">
        <f t="shared" si="150"/>
        <v>0</v>
      </c>
      <c r="K331" s="229"/>
      <c r="L331" s="102"/>
      <c r="M331" s="103">
        <f t="shared" si="151"/>
        <v>0</v>
      </c>
      <c r="N331" s="9">
        <v>9900000001</v>
      </c>
      <c r="O331" s="2">
        <v>1</v>
      </c>
      <c r="P331" s="16">
        <f t="shared" ref="P331" si="158">O331*C331</f>
        <v>0</v>
      </c>
      <c r="Q331" s="9">
        <v>9900000021</v>
      </c>
      <c r="R331" s="2">
        <v>2</v>
      </c>
      <c r="S331" s="103">
        <f t="shared" ref="S331" si="159">R331*C331</f>
        <v>0</v>
      </c>
      <c r="T331" s="9">
        <v>9900000071</v>
      </c>
      <c r="U331" s="2">
        <v>1</v>
      </c>
      <c r="V331" s="103">
        <f t="shared" si="152"/>
        <v>0</v>
      </c>
      <c r="W331" s="229"/>
      <c r="X331" s="101"/>
      <c r="Y331" s="104">
        <f t="shared" si="153"/>
        <v>0</v>
      </c>
      <c r="Z331" s="1"/>
    </row>
    <row r="332" spans="1:26" x14ac:dyDescent="0.25">
      <c r="A332" s="3">
        <v>9900012307</v>
      </c>
      <c r="B332" s="212">
        <f>Data!$A332-9900010000</f>
        <v>2307</v>
      </c>
      <c r="C332" s="100" t="str">
        <f>IF(EXACT($B332,LOOKUP($B332,'INPUT '!$D$16:$D$116)),LOOKUP($B332,'INPUT '!$D$16:$D$116,'INPUT '!$E$16:$E$116),"0")</f>
        <v>0</v>
      </c>
      <c r="D332" s="100" t="str">
        <f>IF(EXACT($B332,LOOKUP($B332,'INPUT '!$D$16:$D$116)),LOOKUP($B332,'INPUT '!$D$16:$D$116,'INPUT '!$F$16:$F$116),"0")</f>
        <v>0</v>
      </c>
      <c r="E332" s="1" t="s">
        <v>124</v>
      </c>
      <c r="G332" s="315"/>
      <c r="H332" s="26">
        <v>9900002307</v>
      </c>
      <c r="I332" s="101">
        <v>5</v>
      </c>
      <c r="J332" s="221">
        <f t="shared" si="150"/>
        <v>0</v>
      </c>
      <c r="K332" s="229"/>
      <c r="L332" s="102"/>
      <c r="M332" s="103">
        <f t="shared" si="151"/>
        <v>0</v>
      </c>
      <c r="N332" s="9">
        <v>9900000001</v>
      </c>
      <c r="O332" s="2">
        <v>1</v>
      </c>
      <c r="P332" s="16">
        <f t="shared" ref="P332" si="160">O332*C332</f>
        <v>0</v>
      </c>
      <c r="Q332" s="9">
        <v>9900000021</v>
      </c>
      <c r="R332" s="2">
        <v>2</v>
      </c>
      <c r="S332" s="103">
        <f t="shared" ref="S332" si="161">R332*C332</f>
        <v>0</v>
      </c>
      <c r="T332" s="9">
        <v>9900000071</v>
      </c>
      <c r="U332" s="2">
        <v>1</v>
      </c>
      <c r="V332" s="103">
        <f t="shared" si="152"/>
        <v>0</v>
      </c>
      <c r="W332" s="229"/>
      <c r="X332" s="101"/>
      <c r="Y332" s="104">
        <f t="shared" si="153"/>
        <v>0</v>
      </c>
      <c r="Z332" s="1"/>
    </row>
    <row r="333" spans="1:26" x14ac:dyDescent="0.25">
      <c r="A333" s="3">
        <v>9900012700</v>
      </c>
      <c r="B333" s="212">
        <f>Data!$A333-9900010000</f>
        <v>2700</v>
      </c>
      <c r="C333" s="100" t="str">
        <f>IF(EXACT($B333,LOOKUP($B333,'INPUT '!$D$16:$D$116)),LOOKUP($B333,'INPUT '!$D$16:$D$116,'INPUT '!$E$16:$E$116),"0")</f>
        <v>0</v>
      </c>
      <c r="D333" s="100" t="str">
        <f>IF(EXACT($B333,LOOKUP($B333,'INPUT '!$D$16:$D$116)),LOOKUP($B333,'INPUT '!$D$16:$D$116,'INPUT '!$F$16:$F$116),"0")</f>
        <v>0</v>
      </c>
      <c r="E333" s="1" t="s">
        <v>103</v>
      </c>
      <c r="G333" s="315"/>
      <c r="H333" s="26">
        <v>9900002700</v>
      </c>
      <c r="I333" s="4">
        <v>1</v>
      </c>
      <c r="J333" s="222">
        <f t="shared" si="139"/>
        <v>0</v>
      </c>
      <c r="K333" s="11"/>
      <c r="L333" s="2"/>
      <c r="M333" s="16">
        <f t="shared" si="140"/>
        <v>0</v>
      </c>
      <c r="N333" s="9"/>
      <c r="O333" s="2"/>
      <c r="P333" s="16">
        <f t="shared" si="141"/>
        <v>0</v>
      </c>
      <c r="Q333" s="9"/>
      <c r="R333" s="2"/>
      <c r="S333" s="103">
        <f t="shared" si="122"/>
        <v>0</v>
      </c>
      <c r="T333" s="9"/>
      <c r="U333" s="2"/>
      <c r="V333" s="16">
        <f t="shared" si="142"/>
        <v>0</v>
      </c>
      <c r="W333" s="9"/>
      <c r="X333" s="1"/>
      <c r="Y333" s="27">
        <f t="shared" si="143"/>
        <v>0</v>
      </c>
      <c r="Z333" s="1"/>
    </row>
    <row r="334" spans="1:26" x14ac:dyDescent="0.25">
      <c r="A334" s="3">
        <v>9900012701</v>
      </c>
      <c r="B334" s="212">
        <f>Data!$A334-9900010000</f>
        <v>2701</v>
      </c>
      <c r="C334" s="100" t="str">
        <f>IF(EXACT($B334,LOOKUP($B334,'INPUT '!$D$16:$D$116)),LOOKUP($B334,'INPUT '!$D$16:$D$116,'INPUT '!$E$16:$E$116),"0")</f>
        <v>0</v>
      </c>
      <c r="D334" s="100" t="str">
        <f>IF(EXACT($B334,LOOKUP($B334,'INPUT '!$D$16:$D$116)),LOOKUP($B334,'INPUT '!$D$16:$D$116,'INPUT '!$F$16:$F$116),"0")</f>
        <v>0</v>
      </c>
      <c r="E334" s="1" t="s">
        <v>103</v>
      </c>
      <c r="G334" s="315"/>
      <c r="H334" s="26">
        <v>9900002701</v>
      </c>
      <c r="I334" s="4">
        <v>1</v>
      </c>
      <c r="J334" s="222">
        <f t="shared" si="139"/>
        <v>0</v>
      </c>
      <c r="K334" s="11"/>
      <c r="L334" s="2"/>
      <c r="M334" s="16">
        <f t="shared" si="140"/>
        <v>0</v>
      </c>
      <c r="N334" s="9"/>
      <c r="O334" s="2"/>
      <c r="P334" s="16">
        <f t="shared" si="141"/>
        <v>0</v>
      </c>
      <c r="Q334" s="9"/>
      <c r="R334" s="2"/>
      <c r="S334" s="103">
        <f t="shared" si="122"/>
        <v>0</v>
      </c>
      <c r="T334" s="9"/>
      <c r="U334" s="2"/>
      <c r="V334" s="16">
        <f t="shared" si="142"/>
        <v>0</v>
      </c>
      <c r="W334" s="9"/>
      <c r="X334" s="1"/>
      <c r="Y334" s="27">
        <f t="shared" si="143"/>
        <v>0</v>
      </c>
      <c r="Z334" s="1"/>
    </row>
    <row r="335" spans="1:26" x14ac:dyDescent="0.25">
      <c r="A335" s="3">
        <v>9900012702</v>
      </c>
      <c r="B335" s="212">
        <f>Data!$A335-9900010000</f>
        <v>2702</v>
      </c>
      <c r="C335" s="100" t="str">
        <f>IF(EXACT($B335,LOOKUP($B335,'INPUT '!$D$16:$D$116)),LOOKUP($B335,'INPUT '!$D$16:$D$116,'INPUT '!$E$16:$E$116),"0")</f>
        <v>0</v>
      </c>
      <c r="D335" s="100" t="str">
        <f>IF(EXACT($B335,LOOKUP($B335,'INPUT '!$D$16:$D$116)),LOOKUP($B335,'INPUT '!$D$16:$D$116,'INPUT '!$F$16:$F$116),"0")</f>
        <v>0</v>
      </c>
      <c r="E335" s="1" t="s">
        <v>103</v>
      </c>
      <c r="G335" s="315"/>
      <c r="H335" s="26">
        <v>9900002702</v>
      </c>
      <c r="I335" s="4">
        <v>1</v>
      </c>
      <c r="J335" s="222">
        <f t="shared" si="139"/>
        <v>0</v>
      </c>
      <c r="K335" s="11"/>
      <c r="L335" s="2"/>
      <c r="M335" s="16">
        <f t="shared" si="140"/>
        <v>0</v>
      </c>
      <c r="N335" s="9"/>
      <c r="O335" s="2"/>
      <c r="P335" s="16">
        <f t="shared" si="141"/>
        <v>0</v>
      </c>
      <c r="Q335" s="9"/>
      <c r="R335" s="2"/>
      <c r="S335" s="103">
        <f t="shared" si="122"/>
        <v>0</v>
      </c>
      <c r="T335" s="9"/>
      <c r="U335" s="2"/>
      <c r="V335" s="16">
        <f t="shared" si="142"/>
        <v>0</v>
      </c>
      <c r="W335" s="9"/>
      <c r="X335" s="1"/>
      <c r="Y335" s="27">
        <f t="shared" si="143"/>
        <v>0</v>
      </c>
      <c r="Z335" s="1"/>
    </row>
    <row r="336" spans="1:26" x14ac:dyDescent="0.25">
      <c r="A336" s="3">
        <v>9900012703</v>
      </c>
      <c r="B336" s="212">
        <f>Data!$A336-9900010000</f>
        <v>2703</v>
      </c>
      <c r="C336" s="100" t="str">
        <f>IF(EXACT($B336,LOOKUP($B336,'INPUT '!$D$16:$D$116)),LOOKUP($B336,'INPUT '!$D$16:$D$116,'INPUT '!$E$16:$E$116),"0")</f>
        <v>0</v>
      </c>
      <c r="D336" s="100" t="str">
        <f>IF(EXACT($B336,LOOKUP($B336,'INPUT '!$D$16:$D$116)),LOOKUP($B336,'INPUT '!$D$16:$D$116,'INPUT '!$F$16:$F$116),"0")</f>
        <v>0</v>
      </c>
      <c r="E336" s="1" t="s">
        <v>103</v>
      </c>
      <c r="G336" s="315"/>
      <c r="H336" s="26">
        <v>9900002703</v>
      </c>
      <c r="I336" s="4">
        <v>1</v>
      </c>
      <c r="J336" s="222">
        <f t="shared" si="139"/>
        <v>0</v>
      </c>
      <c r="K336" s="11"/>
      <c r="L336" s="2"/>
      <c r="M336" s="16">
        <f t="shared" si="140"/>
        <v>0</v>
      </c>
      <c r="N336" s="9"/>
      <c r="O336" s="2"/>
      <c r="P336" s="16">
        <f t="shared" si="141"/>
        <v>0</v>
      </c>
      <c r="Q336" s="9"/>
      <c r="R336" s="2"/>
      <c r="S336" s="103">
        <f t="shared" si="122"/>
        <v>0</v>
      </c>
      <c r="T336" s="9"/>
      <c r="U336" s="2"/>
      <c r="V336" s="16">
        <f t="shared" si="142"/>
        <v>0</v>
      </c>
      <c r="W336" s="9"/>
      <c r="X336" s="1"/>
      <c r="Y336" s="27">
        <f t="shared" si="143"/>
        <v>0</v>
      </c>
      <c r="Z336" s="1"/>
    </row>
    <row r="337" spans="1:26" x14ac:dyDescent="0.25">
      <c r="A337" s="3">
        <v>9900012704</v>
      </c>
      <c r="B337" s="212">
        <f>Data!$A337-9900010000</f>
        <v>2704</v>
      </c>
      <c r="C337" s="100" t="str">
        <f>IF(EXACT($B337,LOOKUP($B337,'INPUT '!$D$16:$D$116)),LOOKUP($B337,'INPUT '!$D$16:$D$116,'INPUT '!$E$16:$E$116),"0")</f>
        <v>0</v>
      </c>
      <c r="D337" s="100" t="str">
        <f>IF(EXACT($B337,LOOKUP($B337,'INPUT '!$D$16:$D$116)),LOOKUP($B337,'INPUT '!$D$16:$D$116,'INPUT '!$F$16:$F$116),"0")</f>
        <v>0</v>
      </c>
      <c r="E337" s="1" t="s">
        <v>103</v>
      </c>
      <c r="G337" s="315"/>
      <c r="H337" s="26">
        <v>9900002704</v>
      </c>
      <c r="I337" s="4">
        <v>1</v>
      </c>
      <c r="J337" s="222">
        <f t="shared" si="139"/>
        <v>0</v>
      </c>
      <c r="K337" s="11"/>
      <c r="L337" s="2"/>
      <c r="M337" s="16">
        <f t="shared" si="140"/>
        <v>0</v>
      </c>
      <c r="N337" s="9"/>
      <c r="O337" s="2"/>
      <c r="P337" s="16">
        <f t="shared" si="141"/>
        <v>0</v>
      </c>
      <c r="Q337" s="9"/>
      <c r="R337" s="2"/>
      <c r="S337" s="103">
        <f t="shared" si="122"/>
        <v>0</v>
      </c>
      <c r="T337" s="9"/>
      <c r="U337" s="2"/>
      <c r="V337" s="16">
        <f t="shared" si="142"/>
        <v>0</v>
      </c>
      <c r="W337" s="9"/>
      <c r="X337" s="1"/>
      <c r="Y337" s="27">
        <f t="shared" si="143"/>
        <v>0</v>
      </c>
      <c r="Z337" s="1"/>
    </row>
    <row r="338" spans="1:26" x14ac:dyDescent="0.25">
      <c r="A338" s="3">
        <v>9900012705</v>
      </c>
      <c r="B338" s="212">
        <f>Data!$A338-9900010000</f>
        <v>2705</v>
      </c>
      <c r="C338" s="100" t="str">
        <f>IF(EXACT($B338,LOOKUP($B338,'INPUT '!$D$16:$D$116)),LOOKUP($B338,'INPUT '!$D$16:$D$116,'INPUT '!$E$16:$E$116),"0")</f>
        <v>0</v>
      </c>
      <c r="D338" s="100" t="str">
        <f>IF(EXACT($B338,LOOKUP($B338,'INPUT '!$D$16:$D$116)),LOOKUP($B338,'INPUT '!$D$16:$D$116,'INPUT '!$F$16:$F$116),"0")</f>
        <v>0</v>
      </c>
      <c r="E338" s="1" t="s">
        <v>103</v>
      </c>
      <c r="G338" s="315"/>
      <c r="H338" s="26">
        <v>9900002705</v>
      </c>
      <c r="I338" s="4">
        <v>1</v>
      </c>
      <c r="J338" s="222">
        <f t="shared" si="139"/>
        <v>0</v>
      </c>
      <c r="K338" s="11"/>
      <c r="L338" s="2"/>
      <c r="M338" s="16">
        <f t="shared" si="140"/>
        <v>0</v>
      </c>
      <c r="N338" s="9"/>
      <c r="O338" s="2"/>
      <c r="P338" s="16">
        <f t="shared" si="141"/>
        <v>0</v>
      </c>
      <c r="Q338" s="9"/>
      <c r="R338" s="2"/>
      <c r="S338" s="103">
        <f t="shared" si="122"/>
        <v>0</v>
      </c>
      <c r="T338" s="9"/>
      <c r="U338" s="2"/>
      <c r="V338" s="16">
        <f t="shared" si="142"/>
        <v>0</v>
      </c>
      <c r="W338" s="9"/>
      <c r="X338" s="1"/>
      <c r="Y338" s="27">
        <f t="shared" si="143"/>
        <v>0</v>
      </c>
      <c r="Z338" s="1"/>
    </row>
    <row r="339" spans="1:26" x14ac:dyDescent="0.25">
      <c r="A339" s="3">
        <v>9900012706</v>
      </c>
      <c r="B339" s="212">
        <f>Data!$A339-9900010000</f>
        <v>2706</v>
      </c>
      <c r="C339" s="100" t="str">
        <f>IF(EXACT($B339,LOOKUP($B339,'INPUT '!$D$16:$D$116)),LOOKUP($B339,'INPUT '!$D$16:$D$116,'INPUT '!$E$16:$E$116),"0")</f>
        <v>0</v>
      </c>
      <c r="D339" s="100" t="str">
        <f>IF(EXACT($B339,LOOKUP($B339,'INPUT '!$D$16:$D$116)),LOOKUP($B339,'INPUT '!$D$16:$D$116,'INPUT '!$F$16:$F$116),"0")</f>
        <v>0</v>
      </c>
      <c r="E339" s="1" t="s">
        <v>103</v>
      </c>
      <c r="G339" s="315"/>
      <c r="H339" s="26">
        <v>9900002706</v>
      </c>
      <c r="I339" s="4">
        <v>1</v>
      </c>
      <c r="J339" s="222">
        <f t="shared" si="139"/>
        <v>0</v>
      </c>
      <c r="K339" s="11"/>
      <c r="L339" s="2"/>
      <c r="M339" s="16">
        <f t="shared" si="140"/>
        <v>0</v>
      </c>
      <c r="N339" s="9"/>
      <c r="O339" s="2"/>
      <c r="P339" s="16">
        <f t="shared" si="141"/>
        <v>0</v>
      </c>
      <c r="Q339" s="9"/>
      <c r="R339" s="2"/>
      <c r="S339" s="103">
        <f t="shared" si="122"/>
        <v>0</v>
      </c>
      <c r="T339" s="9"/>
      <c r="U339" s="2"/>
      <c r="V339" s="16">
        <f t="shared" si="142"/>
        <v>0</v>
      </c>
      <c r="W339" s="9"/>
      <c r="X339" s="1"/>
      <c r="Y339" s="27">
        <f t="shared" si="143"/>
        <v>0</v>
      </c>
      <c r="Z339" s="1"/>
    </row>
    <row r="340" spans="1:26" x14ac:dyDescent="0.25">
      <c r="A340" s="3">
        <v>9900012707</v>
      </c>
      <c r="B340" s="212">
        <f>Data!$A340-9900010000</f>
        <v>2707</v>
      </c>
      <c r="C340" s="100" t="str">
        <f>IF(EXACT($B340,LOOKUP($B340,'INPUT '!$D$16:$D$116)),LOOKUP($B340,'INPUT '!$D$16:$D$116,'INPUT '!$E$16:$E$116),"0")</f>
        <v>0</v>
      </c>
      <c r="D340" s="100" t="str">
        <f>IF(EXACT($B340,LOOKUP($B340,'INPUT '!$D$16:$D$116)),LOOKUP($B340,'INPUT '!$D$16:$D$116,'INPUT '!$F$16:$F$116),"0")</f>
        <v>0</v>
      </c>
      <c r="E340" s="1" t="s">
        <v>103</v>
      </c>
      <c r="G340" s="315"/>
      <c r="H340" s="26">
        <v>9900002707</v>
      </c>
      <c r="I340" s="4">
        <v>1</v>
      </c>
      <c r="J340" s="222">
        <f t="shared" si="139"/>
        <v>0</v>
      </c>
      <c r="K340" s="11"/>
      <c r="L340" s="2"/>
      <c r="M340" s="16">
        <f t="shared" si="140"/>
        <v>0</v>
      </c>
      <c r="N340" s="9"/>
      <c r="O340" s="2"/>
      <c r="P340" s="16">
        <f t="shared" si="141"/>
        <v>0</v>
      </c>
      <c r="Q340" s="9"/>
      <c r="R340" s="2"/>
      <c r="S340" s="103">
        <f t="shared" si="122"/>
        <v>0</v>
      </c>
      <c r="T340" s="9"/>
      <c r="U340" s="2"/>
      <c r="V340" s="16">
        <f t="shared" si="142"/>
        <v>0</v>
      </c>
      <c r="W340" s="9"/>
      <c r="X340" s="1"/>
      <c r="Y340" s="27">
        <f t="shared" si="143"/>
        <v>0</v>
      </c>
      <c r="Z340" s="1"/>
    </row>
    <row r="341" spans="1:26" x14ac:dyDescent="0.25">
      <c r="A341" s="3">
        <v>9900012708</v>
      </c>
      <c r="B341" s="212">
        <f>Data!$A341-9900010000</f>
        <v>2708</v>
      </c>
      <c r="C341" s="100" t="str">
        <f>IF(EXACT($B341,LOOKUP($B341,'INPUT '!$D$16:$D$116)),LOOKUP($B341,'INPUT '!$D$16:$D$116,'INPUT '!$E$16:$E$116),"0")</f>
        <v>0</v>
      </c>
      <c r="D341" s="100" t="str">
        <f>IF(EXACT($B341,LOOKUP($B341,'INPUT '!$D$16:$D$116)),LOOKUP($B341,'INPUT '!$D$16:$D$116,'INPUT '!$F$16:$F$116),"0")</f>
        <v>0</v>
      </c>
      <c r="E341" s="1" t="s">
        <v>103</v>
      </c>
      <c r="G341" s="315"/>
      <c r="H341" s="26">
        <v>9900002708</v>
      </c>
      <c r="I341" s="4">
        <v>1</v>
      </c>
      <c r="J341" s="222">
        <f t="shared" si="139"/>
        <v>0</v>
      </c>
      <c r="K341" s="11"/>
      <c r="L341" s="2"/>
      <c r="M341" s="16">
        <f t="shared" si="140"/>
        <v>0</v>
      </c>
      <c r="N341" s="9"/>
      <c r="O341" s="2"/>
      <c r="P341" s="16">
        <f t="shared" si="141"/>
        <v>0</v>
      </c>
      <c r="Q341" s="9"/>
      <c r="R341" s="2"/>
      <c r="S341" s="103">
        <f t="shared" si="122"/>
        <v>0</v>
      </c>
      <c r="T341" s="9"/>
      <c r="U341" s="2"/>
      <c r="V341" s="16">
        <f t="shared" si="142"/>
        <v>0</v>
      </c>
      <c r="W341" s="9"/>
      <c r="X341" s="1"/>
      <c r="Y341" s="27">
        <f t="shared" si="143"/>
        <v>0</v>
      </c>
      <c r="Z341" s="1"/>
    </row>
    <row r="342" spans="1:26" x14ac:dyDescent="0.25">
      <c r="A342" s="3">
        <v>9900012709</v>
      </c>
      <c r="B342" s="212">
        <f>Data!$A342-9900010000</f>
        <v>2709</v>
      </c>
      <c r="C342" s="100" t="str">
        <f>IF(EXACT($B342,LOOKUP($B342,'INPUT '!$D$16:$D$116)),LOOKUP($B342,'INPUT '!$D$16:$D$116,'INPUT '!$E$16:$E$116),"0")</f>
        <v>0</v>
      </c>
      <c r="D342" s="100" t="str">
        <f>IF(EXACT($B342,LOOKUP($B342,'INPUT '!$D$16:$D$116)),LOOKUP($B342,'INPUT '!$D$16:$D$116,'INPUT '!$F$16:$F$116),"0")</f>
        <v>0</v>
      </c>
      <c r="E342" s="1" t="s">
        <v>103</v>
      </c>
      <c r="G342" s="315"/>
      <c r="H342" s="26">
        <v>9900002709</v>
      </c>
      <c r="I342" s="4">
        <v>1</v>
      </c>
      <c r="J342" s="222">
        <f t="shared" si="139"/>
        <v>0</v>
      </c>
      <c r="K342" s="11"/>
      <c r="L342" s="2"/>
      <c r="M342" s="16">
        <f t="shared" si="140"/>
        <v>0</v>
      </c>
      <c r="N342" s="9"/>
      <c r="O342" s="2"/>
      <c r="P342" s="16">
        <f t="shared" si="141"/>
        <v>0</v>
      </c>
      <c r="Q342" s="9"/>
      <c r="R342" s="2"/>
      <c r="S342" s="103">
        <f t="shared" si="122"/>
        <v>0</v>
      </c>
      <c r="T342" s="9"/>
      <c r="U342" s="2"/>
      <c r="V342" s="16">
        <f t="shared" si="142"/>
        <v>0</v>
      </c>
      <c r="W342" s="9"/>
      <c r="X342" s="1"/>
      <c r="Y342" s="27">
        <f t="shared" si="143"/>
        <v>0</v>
      </c>
      <c r="Z342" s="1"/>
    </row>
    <row r="343" spans="1:26" x14ac:dyDescent="0.25">
      <c r="A343" s="3">
        <v>9900012710</v>
      </c>
      <c r="B343" s="212">
        <f>Data!$A343-9900010000</f>
        <v>2710</v>
      </c>
      <c r="C343" s="100" t="str">
        <f>IF(EXACT($B343,LOOKUP($B343,'INPUT '!$D$16:$D$116)),LOOKUP($B343,'INPUT '!$D$16:$D$116,'INPUT '!$E$16:$E$116),"0")</f>
        <v>0</v>
      </c>
      <c r="D343" s="100" t="str">
        <f>IF(EXACT($B343,LOOKUP($B343,'INPUT '!$D$16:$D$116)),LOOKUP($B343,'INPUT '!$D$16:$D$116,'INPUT '!$F$16:$F$116),"0")</f>
        <v>0</v>
      </c>
      <c r="E343" s="1" t="s">
        <v>103</v>
      </c>
      <c r="G343" s="315"/>
      <c r="H343" s="26">
        <v>9900002710</v>
      </c>
      <c r="I343" s="4">
        <v>1</v>
      </c>
      <c r="J343" s="222">
        <f t="shared" si="139"/>
        <v>0</v>
      </c>
      <c r="K343" s="11"/>
      <c r="L343" s="2"/>
      <c r="M343" s="16">
        <f t="shared" si="140"/>
        <v>0</v>
      </c>
      <c r="N343" s="9"/>
      <c r="O343" s="2"/>
      <c r="P343" s="16">
        <f t="shared" si="141"/>
        <v>0</v>
      </c>
      <c r="Q343" s="9"/>
      <c r="R343" s="2"/>
      <c r="S343" s="103">
        <f t="shared" si="122"/>
        <v>0</v>
      </c>
      <c r="T343" s="9"/>
      <c r="U343" s="2"/>
      <c r="V343" s="16">
        <f t="shared" si="142"/>
        <v>0</v>
      </c>
      <c r="W343" s="9"/>
      <c r="X343" s="1"/>
      <c r="Y343" s="27">
        <f t="shared" si="143"/>
        <v>0</v>
      </c>
      <c r="Z343" s="1"/>
    </row>
    <row r="344" spans="1:26" x14ac:dyDescent="0.25">
      <c r="A344" s="3">
        <v>9900012711</v>
      </c>
      <c r="B344" s="212">
        <f>Data!$A344-9900010000</f>
        <v>2711</v>
      </c>
      <c r="C344" s="100" t="str">
        <f>IF(EXACT($B344,LOOKUP($B344,'INPUT '!$D$16:$D$116)),LOOKUP($B344,'INPUT '!$D$16:$D$116,'INPUT '!$E$16:$E$116),"0")</f>
        <v>0</v>
      </c>
      <c r="D344" s="100" t="str">
        <f>IF(EXACT($B344,LOOKUP($B344,'INPUT '!$D$16:$D$116)),LOOKUP($B344,'INPUT '!$D$16:$D$116,'INPUT '!$F$16:$F$116),"0")</f>
        <v>0</v>
      </c>
      <c r="E344" s="1" t="s">
        <v>103</v>
      </c>
      <c r="G344" s="315"/>
      <c r="H344" s="26">
        <v>9900002711</v>
      </c>
      <c r="I344" s="4">
        <v>1</v>
      </c>
      <c r="J344" s="222">
        <f t="shared" si="139"/>
        <v>0</v>
      </c>
      <c r="K344" s="11"/>
      <c r="L344" s="2"/>
      <c r="M344" s="16">
        <f t="shared" si="140"/>
        <v>0</v>
      </c>
      <c r="N344" s="9"/>
      <c r="O344" s="2"/>
      <c r="P344" s="16">
        <f t="shared" si="141"/>
        <v>0</v>
      </c>
      <c r="Q344" s="9"/>
      <c r="R344" s="2"/>
      <c r="S344" s="103">
        <f t="shared" si="122"/>
        <v>0</v>
      </c>
      <c r="T344" s="9"/>
      <c r="U344" s="2"/>
      <c r="V344" s="16">
        <f t="shared" si="142"/>
        <v>0</v>
      </c>
      <c r="W344" s="9"/>
      <c r="X344" s="1"/>
      <c r="Y344" s="27">
        <f t="shared" si="143"/>
        <v>0</v>
      </c>
      <c r="Z344" s="1"/>
    </row>
    <row r="345" spans="1:26" x14ac:dyDescent="0.25">
      <c r="A345" s="3">
        <v>9900012712</v>
      </c>
      <c r="B345" s="212">
        <f>Data!$A345-9900010000</f>
        <v>2712</v>
      </c>
      <c r="C345" s="100" t="str">
        <f>IF(EXACT($B345,LOOKUP($B345,'INPUT '!$D$16:$D$116)),LOOKUP($B345,'INPUT '!$D$16:$D$116,'INPUT '!$E$16:$E$116),"0")</f>
        <v>0</v>
      </c>
      <c r="D345" s="100" t="str">
        <f>IF(EXACT($B345,LOOKUP($B345,'INPUT '!$D$16:$D$116)),LOOKUP($B345,'INPUT '!$D$16:$D$116,'INPUT '!$F$16:$F$116),"0")</f>
        <v>0</v>
      </c>
      <c r="E345" s="1" t="s">
        <v>103</v>
      </c>
      <c r="G345" s="315"/>
      <c r="H345" s="26">
        <v>9900002712</v>
      </c>
      <c r="I345" s="4">
        <v>1</v>
      </c>
      <c r="J345" s="222">
        <f t="shared" si="139"/>
        <v>0</v>
      </c>
      <c r="K345" s="11"/>
      <c r="L345" s="2"/>
      <c r="M345" s="16">
        <f t="shared" si="140"/>
        <v>0</v>
      </c>
      <c r="N345" s="9"/>
      <c r="O345" s="2"/>
      <c r="P345" s="16">
        <f t="shared" si="141"/>
        <v>0</v>
      </c>
      <c r="Q345" s="9"/>
      <c r="R345" s="2"/>
      <c r="S345" s="103">
        <f t="shared" si="122"/>
        <v>0</v>
      </c>
      <c r="T345" s="9"/>
      <c r="U345" s="2"/>
      <c r="V345" s="16">
        <f t="shared" si="142"/>
        <v>0</v>
      </c>
      <c r="W345" s="9"/>
      <c r="X345" s="1"/>
      <c r="Y345" s="27">
        <f t="shared" si="143"/>
        <v>0</v>
      </c>
      <c r="Z345" s="1"/>
    </row>
    <row r="346" spans="1:26" x14ac:dyDescent="0.25">
      <c r="A346" s="3">
        <v>9900012713</v>
      </c>
      <c r="B346" s="212">
        <f>Data!$A346-9900010000</f>
        <v>2713</v>
      </c>
      <c r="C346" s="100" t="str">
        <f>IF(EXACT($B346,LOOKUP($B346,'INPUT '!$D$16:$D$116)),LOOKUP($B346,'INPUT '!$D$16:$D$116,'INPUT '!$E$16:$E$116),"0")</f>
        <v>0</v>
      </c>
      <c r="D346" s="100" t="str">
        <f>IF(EXACT($B346,LOOKUP($B346,'INPUT '!$D$16:$D$116)),LOOKUP($B346,'INPUT '!$D$16:$D$116,'INPUT '!$F$16:$F$116),"0")</f>
        <v>0</v>
      </c>
      <c r="E346" s="1" t="s">
        <v>103</v>
      </c>
      <c r="G346" s="315"/>
      <c r="H346" s="26">
        <v>9900002713</v>
      </c>
      <c r="I346" s="4">
        <v>1</v>
      </c>
      <c r="J346" s="222">
        <f t="shared" si="139"/>
        <v>0</v>
      </c>
      <c r="K346" s="11"/>
      <c r="L346" s="2"/>
      <c r="M346" s="16">
        <f t="shared" si="140"/>
        <v>0</v>
      </c>
      <c r="N346" s="9"/>
      <c r="O346" s="2"/>
      <c r="P346" s="16">
        <f t="shared" si="141"/>
        <v>0</v>
      </c>
      <c r="Q346" s="9"/>
      <c r="R346" s="2"/>
      <c r="S346" s="103">
        <f t="shared" si="122"/>
        <v>0</v>
      </c>
      <c r="T346" s="9"/>
      <c r="U346" s="2"/>
      <c r="V346" s="16">
        <f t="shared" si="142"/>
        <v>0</v>
      </c>
      <c r="W346" s="9"/>
      <c r="X346" s="1"/>
      <c r="Y346" s="27">
        <f t="shared" si="143"/>
        <v>0</v>
      </c>
      <c r="Z346" s="1"/>
    </row>
    <row r="347" spans="1:26" x14ac:dyDescent="0.25">
      <c r="A347" s="3">
        <v>9900012714</v>
      </c>
      <c r="B347" s="212">
        <f>Data!$A347-9900010000</f>
        <v>2714</v>
      </c>
      <c r="C347" s="100" t="str">
        <f>IF(EXACT($B347,LOOKUP($B347,'INPUT '!$D$16:$D$116)),LOOKUP($B347,'INPUT '!$D$16:$D$116,'INPUT '!$E$16:$E$116),"0")</f>
        <v>0</v>
      </c>
      <c r="D347" s="100" t="str">
        <f>IF(EXACT($B347,LOOKUP($B347,'INPUT '!$D$16:$D$116)),LOOKUP($B347,'INPUT '!$D$16:$D$116,'INPUT '!$F$16:$F$116),"0")</f>
        <v>0</v>
      </c>
      <c r="E347" s="1" t="s">
        <v>103</v>
      </c>
      <c r="G347" s="315"/>
      <c r="H347" s="26">
        <v>9900002714</v>
      </c>
      <c r="I347" s="4">
        <v>1</v>
      </c>
      <c r="J347" s="222">
        <f t="shared" si="139"/>
        <v>0</v>
      </c>
      <c r="K347" s="11"/>
      <c r="L347" s="2"/>
      <c r="M347" s="16">
        <f t="shared" si="140"/>
        <v>0</v>
      </c>
      <c r="N347" s="9"/>
      <c r="O347" s="2"/>
      <c r="P347" s="16">
        <f t="shared" si="141"/>
        <v>0</v>
      </c>
      <c r="Q347" s="9"/>
      <c r="R347" s="2"/>
      <c r="S347" s="103">
        <f t="shared" si="122"/>
        <v>0</v>
      </c>
      <c r="T347" s="9"/>
      <c r="U347" s="2"/>
      <c r="V347" s="16">
        <f t="shared" si="142"/>
        <v>0</v>
      </c>
      <c r="W347" s="9"/>
      <c r="X347" s="1"/>
      <c r="Y347" s="27">
        <f t="shared" si="143"/>
        <v>0</v>
      </c>
      <c r="Z347" s="1"/>
    </row>
    <row r="348" spans="1:26" x14ac:dyDescent="0.25">
      <c r="A348" s="3">
        <v>9900012715</v>
      </c>
      <c r="B348" s="212">
        <f>Data!$A348-9900010000</f>
        <v>2715</v>
      </c>
      <c r="C348" s="100" t="str">
        <f>IF(EXACT($B348,LOOKUP($B348,'INPUT '!$D$16:$D$116)),LOOKUP($B348,'INPUT '!$D$16:$D$116,'INPUT '!$E$16:$E$116),"0")</f>
        <v>0</v>
      </c>
      <c r="D348" s="100" t="str">
        <f>IF(EXACT($B348,LOOKUP($B348,'INPUT '!$D$16:$D$116)),LOOKUP($B348,'INPUT '!$D$16:$D$116,'INPUT '!$F$16:$F$116),"0")</f>
        <v>0</v>
      </c>
      <c r="E348" s="1" t="s">
        <v>103</v>
      </c>
      <c r="G348" s="315"/>
      <c r="H348" s="26">
        <v>9900002715</v>
      </c>
      <c r="I348" s="4">
        <v>1</v>
      </c>
      <c r="J348" s="222">
        <f t="shared" si="139"/>
        <v>0</v>
      </c>
      <c r="K348" s="11"/>
      <c r="L348" s="2"/>
      <c r="M348" s="16">
        <f t="shared" si="140"/>
        <v>0</v>
      </c>
      <c r="N348" s="9"/>
      <c r="O348" s="2"/>
      <c r="P348" s="16">
        <f t="shared" si="141"/>
        <v>0</v>
      </c>
      <c r="Q348" s="9"/>
      <c r="R348" s="2"/>
      <c r="S348" s="103">
        <f t="shared" si="122"/>
        <v>0</v>
      </c>
      <c r="T348" s="9"/>
      <c r="U348" s="2"/>
      <c r="V348" s="16">
        <f t="shared" si="142"/>
        <v>0</v>
      </c>
      <c r="W348" s="9"/>
      <c r="X348" s="1"/>
      <c r="Y348" s="27">
        <f t="shared" si="143"/>
        <v>0</v>
      </c>
      <c r="Z348" s="1"/>
    </row>
    <row r="349" spans="1:26" x14ac:dyDescent="0.25">
      <c r="A349" s="3">
        <v>9900012716</v>
      </c>
      <c r="B349" s="212">
        <f>Data!$A349-9900010000</f>
        <v>2716</v>
      </c>
      <c r="C349" s="100" t="str">
        <f>IF(EXACT($B349,LOOKUP($B349,'INPUT '!$D$16:$D$116)),LOOKUP($B349,'INPUT '!$D$16:$D$116,'INPUT '!$E$16:$E$116),"0")</f>
        <v>0</v>
      </c>
      <c r="D349" s="100" t="str">
        <f>IF(EXACT($B349,LOOKUP($B349,'INPUT '!$D$16:$D$116)),LOOKUP($B349,'INPUT '!$D$16:$D$116,'INPUT '!$F$16:$F$116),"0")</f>
        <v>0</v>
      </c>
      <c r="E349" s="1" t="s">
        <v>103</v>
      </c>
      <c r="G349" s="315"/>
      <c r="H349" s="26">
        <v>9900002716</v>
      </c>
      <c r="I349" s="4">
        <v>1</v>
      </c>
      <c r="J349" s="222">
        <f t="shared" si="139"/>
        <v>0</v>
      </c>
      <c r="K349" s="11"/>
      <c r="L349" s="2"/>
      <c r="M349" s="16">
        <f t="shared" si="140"/>
        <v>0</v>
      </c>
      <c r="N349" s="9"/>
      <c r="O349" s="2"/>
      <c r="P349" s="16">
        <f t="shared" si="141"/>
        <v>0</v>
      </c>
      <c r="Q349" s="9"/>
      <c r="R349" s="2"/>
      <c r="S349" s="103">
        <f t="shared" si="122"/>
        <v>0</v>
      </c>
      <c r="T349" s="9"/>
      <c r="U349" s="2"/>
      <c r="V349" s="16">
        <f t="shared" si="142"/>
        <v>0</v>
      </c>
      <c r="W349" s="9"/>
      <c r="X349" s="1"/>
      <c r="Y349" s="27">
        <f t="shared" si="143"/>
        <v>0</v>
      </c>
      <c r="Z349" s="1"/>
    </row>
    <row r="350" spans="1:26" x14ac:dyDescent="0.25">
      <c r="A350" s="3">
        <v>9900012717</v>
      </c>
      <c r="B350" s="212">
        <f>Data!$A350-9900010000</f>
        <v>2717</v>
      </c>
      <c r="C350" s="100" t="str">
        <f>IF(EXACT($B350,LOOKUP($B350,'INPUT '!$D$16:$D$116)),LOOKUP($B350,'INPUT '!$D$16:$D$116,'INPUT '!$E$16:$E$116),"0")</f>
        <v>0</v>
      </c>
      <c r="D350" s="100" t="str">
        <f>IF(EXACT($B350,LOOKUP($B350,'INPUT '!$D$16:$D$116)),LOOKUP($B350,'INPUT '!$D$16:$D$116,'INPUT '!$F$16:$F$116),"0")</f>
        <v>0</v>
      </c>
      <c r="E350" s="1" t="s">
        <v>103</v>
      </c>
      <c r="G350" s="315"/>
      <c r="H350" s="26">
        <v>9900002717</v>
      </c>
      <c r="I350" s="4">
        <v>1</v>
      </c>
      <c r="J350" s="222">
        <f t="shared" si="139"/>
        <v>0</v>
      </c>
      <c r="K350" s="11"/>
      <c r="L350" s="2"/>
      <c r="M350" s="16">
        <f t="shared" si="140"/>
        <v>0</v>
      </c>
      <c r="N350" s="9"/>
      <c r="O350" s="2"/>
      <c r="P350" s="16">
        <f t="shared" si="141"/>
        <v>0</v>
      </c>
      <c r="Q350" s="9"/>
      <c r="R350" s="2"/>
      <c r="S350" s="103">
        <f t="shared" si="122"/>
        <v>0</v>
      </c>
      <c r="T350" s="9"/>
      <c r="U350" s="2"/>
      <c r="V350" s="16">
        <f t="shared" si="142"/>
        <v>0</v>
      </c>
      <c r="W350" s="9"/>
      <c r="X350" s="1"/>
      <c r="Y350" s="27">
        <f t="shared" si="143"/>
        <v>0</v>
      </c>
      <c r="Z350" s="1"/>
    </row>
    <row r="351" spans="1:26" x14ac:dyDescent="0.25">
      <c r="A351" s="3">
        <v>9900012718</v>
      </c>
      <c r="B351" s="212">
        <f>Data!$A351-9900010000</f>
        <v>2718</v>
      </c>
      <c r="C351" s="100" t="str">
        <f>IF(EXACT($B351,LOOKUP($B351,'INPUT '!$D$16:$D$116)),LOOKUP($B351,'INPUT '!$D$16:$D$116,'INPUT '!$E$16:$E$116),"0")</f>
        <v>0</v>
      </c>
      <c r="D351" s="100" t="str">
        <f>IF(EXACT($B351,LOOKUP($B351,'INPUT '!$D$16:$D$116)),LOOKUP($B351,'INPUT '!$D$16:$D$116,'INPUT '!$F$16:$F$116),"0")</f>
        <v>0</v>
      </c>
      <c r="E351" s="1" t="s">
        <v>103</v>
      </c>
      <c r="G351" s="315"/>
      <c r="H351" s="26">
        <v>9900002718</v>
      </c>
      <c r="I351" s="4">
        <v>1</v>
      </c>
      <c r="J351" s="222">
        <f t="shared" si="139"/>
        <v>0</v>
      </c>
      <c r="K351" s="11"/>
      <c r="L351" s="2"/>
      <c r="M351" s="16">
        <f t="shared" si="140"/>
        <v>0</v>
      </c>
      <c r="N351" s="9"/>
      <c r="O351" s="2"/>
      <c r="P351" s="16">
        <f t="shared" si="141"/>
        <v>0</v>
      </c>
      <c r="Q351" s="9"/>
      <c r="R351" s="2"/>
      <c r="S351" s="103">
        <f t="shared" si="122"/>
        <v>0</v>
      </c>
      <c r="T351" s="9"/>
      <c r="U351" s="2"/>
      <c r="V351" s="16">
        <f t="shared" si="142"/>
        <v>0</v>
      </c>
      <c r="W351" s="9"/>
      <c r="X351" s="1"/>
      <c r="Y351" s="27">
        <f t="shared" si="143"/>
        <v>0</v>
      </c>
      <c r="Z351" s="1"/>
    </row>
    <row r="352" spans="1:26" x14ac:dyDescent="0.25">
      <c r="A352" s="3">
        <v>9900012719</v>
      </c>
      <c r="B352" s="212">
        <f>Data!$A352-9900010000</f>
        <v>2719</v>
      </c>
      <c r="C352" s="100" t="str">
        <f>IF(EXACT($B352,LOOKUP($B352,'INPUT '!$D$16:$D$116)),LOOKUP($B352,'INPUT '!$D$16:$D$116,'INPUT '!$E$16:$E$116),"0")</f>
        <v>0</v>
      </c>
      <c r="D352" s="100" t="str">
        <f>IF(EXACT($B352,LOOKUP($B352,'INPUT '!$D$16:$D$116)),LOOKUP($B352,'INPUT '!$D$16:$D$116,'INPUT '!$F$16:$F$116),"0")</f>
        <v>0</v>
      </c>
      <c r="E352" s="1" t="s">
        <v>103</v>
      </c>
      <c r="G352" s="315"/>
      <c r="H352" s="26">
        <v>9900002719</v>
      </c>
      <c r="I352" s="4">
        <v>1</v>
      </c>
      <c r="J352" s="222">
        <f t="shared" si="139"/>
        <v>0</v>
      </c>
      <c r="K352" s="11"/>
      <c r="L352" s="2"/>
      <c r="M352" s="16">
        <f t="shared" si="140"/>
        <v>0</v>
      </c>
      <c r="N352" s="9"/>
      <c r="O352" s="2"/>
      <c r="P352" s="16">
        <f t="shared" si="141"/>
        <v>0</v>
      </c>
      <c r="Q352" s="9"/>
      <c r="R352" s="2"/>
      <c r="S352" s="103">
        <f t="shared" si="122"/>
        <v>0</v>
      </c>
      <c r="T352" s="9"/>
      <c r="U352" s="2"/>
      <c r="V352" s="16">
        <f t="shared" si="142"/>
        <v>0</v>
      </c>
      <c r="W352" s="9"/>
      <c r="X352" s="1"/>
      <c r="Y352" s="27">
        <f t="shared" si="143"/>
        <v>0</v>
      </c>
      <c r="Z352" s="1"/>
    </row>
    <row r="353" spans="1:26" x14ac:dyDescent="0.25">
      <c r="A353" s="3">
        <v>9900012721</v>
      </c>
      <c r="B353" s="212">
        <f>Data!$A353-9900010000</f>
        <v>2721</v>
      </c>
      <c r="C353" s="100" t="str">
        <f>IF(EXACT($B353,LOOKUP($B353,'INPUT '!$D$16:$D$116)),LOOKUP($B353,'INPUT '!$D$16:$D$116,'INPUT '!$E$16:$E$116),"0")</f>
        <v>0</v>
      </c>
      <c r="D353" s="100" t="str">
        <f>IF(EXACT($B353,LOOKUP($B353,'INPUT '!$D$16:$D$116)),LOOKUP($B353,'INPUT '!$D$16:$D$116,'INPUT '!$F$16:$F$116),"0")</f>
        <v>0</v>
      </c>
      <c r="E353" s="1" t="s">
        <v>103</v>
      </c>
      <c r="G353" s="315"/>
      <c r="H353" s="26">
        <v>9900002721</v>
      </c>
      <c r="I353" s="4">
        <v>1</v>
      </c>
      <c r="J353" s="222">
        <f t="shared" si="139"/>
        <v>0</v>
      </c>
      <c r="K353" s="11"/>
      <c r="L353" s="2"/>
      <c r="M353" s="16">
        <f t="shared" si="140"/>
        <v>0</v>
      </c>
      <c r="N353" s="9"/>
      <c r="O353" s="2"/>
      <c r="P353" s="16">
        <f t="shared" si="141"/>
        <v>0</v>
      </c>
      <c r="Q353" s="9"/>
      <c r="R353" s="2"/>
      <c r="S353" s="103">
        <f t="shared" si="122"/>
        <v>0</v>
      </c>
      <c r="T353" s="9"/>
      <c r="U353" s="2"/>
      <c r="V353" s="16">
        <f t="shared" si="142"/>
        <v>0</v>
      </c>
      <c r="W353" s="9"/>
      <c r="X353" s="1"/>
      <c r="Y353" s="27">
        <f t="shared" si="143"/>
        <v>0</v>
      </c>
      <c r="Z353" s="1"/>
    </row>
    <row r="354" spans="1:26" x14ac:dyDescent="0.25">
      <c r="A354" s="3">
        <v>9900012722</v>
      </c>
      <c r="B354" s="212">
        <f>Data!$A354-9900010000</f>
        <v>2722</v>
      </c>
      <c r="C354" s="100" t="str">
        <f>IF(EXACT($B354,LOOKUP($B354,'INPUT '!$D$16:$D$116)),LOOKUP($B354,'INPUT '!$D$16:$D$116,'INPUT '!$E$16:$E$116),"0")</f>
        <v>0</v>
      </c>
      <c r="D354" s="100" t="str">
        <f>IF(EXACT($B354,LOOKUP($B354,'INPUT '!$D$16:$D$116)),LOOKUP($B354,'INPUT '!$D$16:$D$116,'INPUT '!$F$16:$F$116),"0")</f>
        <v>0</v>
      </c>
      <c r="E354" s="1" t="s">
        <v>103</v>
      </c>
      <c r="G354" s="315"/>
      <c r="H354" s="26">
        <v>9900002722</v>
      </c>
      <c r="I354" s="4">
        <v>1</v>
      </c>
      <c r="J354" s="222">
        <f t="shared" si="139"/>
        <v>0</v>
      </c>
      <c r="K354" s="11"/>
      <c r="L354" s="2"/>
      <c r="M354" s="16">
        <f t="shared" si="140"/>
        <v>0</v>
      </c>
      <c r="N354" s="9"/>
      <c r="O354" s="2"/>
      <c r="P354" s="16">
        <f t="shared" si="141"/>
        <v>0</v>
      </c>
      <c r="Q354" s="9"/>
      <c r="R354" s="2"/>
      <c r="S354" s="103">
        <f t="shared" si="122"/>
        <v>0</v>
      </c>
      <c r="T354" s="9"/>
      <c r="U354" s="2"/>
      <c r="V354" s="16">
        <f t="shared" si="142"/>
        <v>0</v>
      </c>
      <c r="W354" s="9"/>
      <c r="X354" s="1"/>
      <c r="Y354" s="27">
        <f t="shared" si="143"/>
        <v>0</v>
      </c>
      <c r="Z354" s="1"/>
    </row>
    <row r="355" spans="1:26" x14ac:dyDescent="0.25">
      <c r="A355" s="3">
        <v>9900012723</v>
      </c>
      <c r="B355" s="212">
        <f>Data!$A355-9900010000</f>
        <v>2723</v>
      </c>
      <c r="C355" s="100" t="str">
        <f>IF(EXACT($B355,LOOKUP($B355,'INPUT '!$D$16:$D$116)),LOOKUP($B355,'INPUT '!$D$16:$D$116,'INPUT '!$E$16:$E$116),"0")</f>
        <v>0</v>
      </c>
      <c r="D355" s="100" t="str">
        <f>IF(EXACT($B355,LOOKUP($B355,'INPUT '!$D$16:$D$116)),LOOKUP($B355,'INPUT '!$D$16:$D$116,'INPUT '!$F$16:$F$116),"0")</f>
        <v>0</v>
      </c>
      <c r="E355" s="1" t="s">
        <v>103</v>
      </c>
      <c r="G355" s="315"/>
      <c r="H355" s="26">
        <v>9900002723</v>
      </c>
      <c r="I355" s="4">
        <v>1</v>
      </c>
      <c r="J355" s="222">
        <f t="shared" si="139"/>
        <v>0</v>
      </c>
      <c r="K355" s="11"/>
      <c r="L355" s="2"/>
      <c r="M355" s="16">
        <f t="shared" si="140"/>
        <v>0</v>
      </c>
      <c r="N355" s="9"/>
      <c r="O355" s="2"/>
      <c r="P355" s="16">
        <f t="shared" si="141"/>
        <v>0</v>
      </c>
      <c r="Q355" s="9"/>
      <c r="R355" s="2"/>
      <c r="S355" s="103">
        <f t="shared" si="122"/>
        <v>0</v>
      </c>
      <c r="T355" s="9"/>
      <c r="U355" s="2"/>
      <c r="V355" s="16">
        <f t="shared" si="142"/>
        <v>0</v>
      </c>
      <c r="W355" s="9"/>
      <c r="X355" s="1"/>
      <c r="Y355" s="27">
        <f t="shared" si="143"/>
        <v>0</v>
      </c>
      <c r="Z355" s="1"/>
    </row>
    <row r="356" spans="1:26" x14ac:dyDescent="0.25">
      <c r="A356" s="3">
        <v>9900012724</v>
      </c>
      <c r="B356" s="212">
        <f>Data!$A356-9900010000</f>
        <v>2724</v>
      </c>
      <c r="C356" s="100" t="str">
        <f>IF(EXACT($B356,LOOKUP($B356,'INPUT '!$D$16:$D$116)),LOOKUP($B356,'INPUT '!$D$16:$D$116,'INPUT '!$E$16:$E$116),"0")</f>
        <v>0</v>
      </c>
      <c r="D356" s="100" t="str">
        <f>IF(EXACT($B356,LOOKUP($B356,'INPUT '!$D$16:$D$116)),LOOKUP($B356,'INPUT '!$D$16:$D$116,'INPUT '!$F$16:$F$116),"0")</f>
        <v>0</v>
      </c>
      <c r="E356" s="1" t="s">
        <v>103</v>
      </c>
      <c r="G356" s="315"/>
      <c r="H356" s="26">
        <v>9900002724</v>
      </c>
      <c r="I356" s="4">
        <v>1</v>
      </c>
      <c r="J356" s="222">
        <f t="shared" si="139"/>
        <v>0</v>
      </c>
      <c r="K356" s="11"/>
      <c r="L356" s="2"/>
      <c r="M356" s="16">
        <f t="shared" si="140"/>
        <v>0</v>
      </c>
      <c r="N356" s="9"/>
      <c r="O356" s="2"/>
      <c r="P356" s="16">
        <f t="shared" si="141"/>
        <v>0</v>
      </c>
      <c r="Q356" s="9"/>
      <c r="R356" s="2"/>
      <c r="S356" s="103">
        <f t="shared" si="122"/>
        <v>0</v>
      </c>
      <c r="T356" s="9"/>
      <c r="U356" s="2"/>
      <c r="V356" s="16">
        <f t="shared" si="142"/>
        <v>0</v>
      </c>
      <c r="W356" s="9"/>
      <c r="X356" s="1"/>
      <c r="Y356" s="27">
        <f t="shared" si="143"/>
        <v>0</v>
      </c>
      <c r="Z356" s="1"/>
    </row>
    <row r="357" spans="1:26" x14ac:dyDescent="0.25">
      <c r="A357" s="3">
        <v>9900012725</v>
      </c>
      <c r="B357" s="212">
        <f>Data!$A357-9900010000</f>
        <v>2725</v>
      </c>
      <c r="C357" s="100" t="str">
        <f>IF(EXACT($B357,LOOKUP($B357,'INPUT '!$D$16:$D$116)),LOOKUP($B357,'INPUT '!$D$16:$D$116,'INPUT '!$E$16:$E$116),"0")</f>
        <v>0</v>
      </c>
      <c r="D357" s="100" t="str">
        <f>IF(EXACT($B357,LOOKUP($B357,'INPUT '!$D$16:$D$116)),LOOKUP($B357,'INPUT '!$D$16:$D$116,'INPUT '!$F$16:$F$116),"0")</f>
        <v>0</v>
      </c>
      <c r="E357" s="1" t="s">
        <v>103</v>
      </c>
      <c r="G357" s="315"/>
      <c r="H357" s="26">
        <v>9900002725</v>
      </c>
      <c r="I357" s="4">
        <v>1</v>
      </c>
      <c r="J357" s="222">
        <f t="shared" si="139"/>
        <v>0</v>
      </c>
      <c r="K357" s="11"/>
      <c r="L357" s="2"/>
      <c r="M357" s="16">
        <f t="shared" si="140"/>
        <v>0</v>
      </c>
      <c r="N357" s="9"/>
      <c r="O357" s="2"/>
      <c r="P357" s="16">
        <f t="shared" si="141"/>
        <v>0</v>
      </c>
      <c r="Q357" s="9"/>
      <c r="R357" s="2"/>
      <c r="S357" s="103">
        <f t="shared" si="122"/>
        <v>0</v>
      </c>
      <c r="T357" s="9"/>
      <c r="U357" s="2"/>
      <c r="V357" s="16">
        <f t="shared" si="142"/>
        <v>0</v>
      </c>
      <c r="W357" s="9"/>
      <c r="X357" s="1"/>
      <c r="Y357" s="27">
        <f t="shared" si="143"/>
        <v>0</v>
      </c>
      <c r="Z357" s="1"/>
    </row>
    <row r="358" spans="1:26" x14ac:dyDescent="0.25">
      <c r="A358" s="3">
        <v>9900012726</v>
      </c>
      <c r="B358" s="212">
        <f>Data!$A358-9900010000</f>
        <v>2726</v>
      </c>
      <c r="C358" s="100" t="str">
        <f>IF(EXACT($B358,LOOKUP($B358,'INPUT '!$D$16:$D$116)),LOOKUP($B358,'INPUT '!$D$16:$D$116,'INPUT '!$E$16:$E$116),"0")</f>
        <v>0</v>
      </c>
      <c r="D358" s="100" t="str">
        <f>IF(EXACT($B358,LOOKUP($B358,'INPUT '!$D$16:$D$116)),LOOKUP($B358,'INPUT '!$D$16:$D$116,'INPUT '!$F$16:$F$116),"0")</f>
        <v>0</v>
      </c>
      <c r="E358" s="1" t="s">
        <v>103</v>
      </c>
      <c r="G358" s="315"/>
      <c r="H358" s="26">
        <v>9900002726</v>
      </c>
      <c r="I358" s="4">
        <v>1</v>
      </c>
      <c r="J358" s="222">
        <f t="shared" si="139"/>
        <v>0</v>
      </c>
      <c r="K358" s="11"/>
      <c r="L358" s="2"/>
      <c r="M358" s="16">
        <f t="shared" si="140"/>
        <v>0</v>
      </c>
      <c r="N358" s="9"/>
      <c r="O358" s="2"/>
      <c r="P358" s="16">
        <f t="shared" si="141"/>
        <v>0</v>
      </c>
      <c r="Q358" s="9"/>
      <c r="R358" s="2"/>
      <c r="S358" s="103">
        <f t="shared" si="122"/>
        <v>0</v>
      </c>
      <c r="T358" s="9"/>
      <c r="U358" s="2"/>
      <c r="V358" s="16">
        <f t="shared" si="142"/>
        <v>0</v>
      </c>
      <c r="W358" s="9"/>
      <c r="X358" s="1"/>
      <c r="Y358" s="27">
        <f t="shared" si="143"/>
        <v>0</v>
      </c>
      <c r="Z358" s="1"/>
    </row>
    <row r="359" spans="1:26" x14ac:dyDescent="0.25">
      <c r="A359" s="3">
        <v>9900012727</v>
      </c>
      <c r="B359" s="212">
        <f>Data!$A359-9900010000</f>
        <v>2727</v>
      </c>
      <c r="C359" s="100" t="str">
        <f>IF(EXACT($B359,LOOKUP($B359,'INPUT '!$D$16:$D$116)),LOOKUP($B359,'INPUT '!$D$16:$D$116,'INPUT '!$E$16:$E$116),"0")</f>
        <v>0</v>
      </c>
      <c r="D359" s="100" t="str">
        <f>IF(EXACT($B359,LOOKUP($B359,'INPUT '!$D$16:$D$116)),LOOKUP($B359,'INPUT '!$D$16:$D$116,'INPUT '!$F$16:$F$116),"0")</f>
        <v>0</v>
      </c>
      <c r="E359" s="1" t="s">
        <v>103</v>
      </c>
      <c r="G359" s="315"/>
      <c r="H359" s="26">
        <v>9900002727</v>
      </c>
      <c r="I359" s="4">
        <v>1</v>
      </c>
      <c r="J359" s="222">
        <f t="shared" si="139"/>
        <v>0</v>
      </c>
      <c r="K359" s="11"/>
      <c r="L359" s="2"/>
      <c r="M359" s="16">
        <f t="shared" si="140"/>
        <v>0</v>
      </c>
      <c r="N359" s="9"/>
      <c r="O359" s="2"/>
      <c r="P359" s="16">
        <f t="shared" si="141"/>
        <v>0</v>
      </c>
      <c r="Q359" s="9"/>
      <c r="R359" s="2"/>
      <c r="S359" s="103">
        <f t="shared" si="122"/>
        <v>0</v>
      </c>
      <c r="T359" s="9"/>
      <c r="U359" s="2"/>
      <c r="V359" s="16">
        <f t="shared" si="142"/>
        <v>0</v>
      </c>
      <c r="W359" s="9"/>
      <c r="X359" s="1"/>
      <c r="Y359" s="27">
        <f t="shared" si="143"/>
        <v>0</v>
      </c>
      <c r="Z359" s="1"/>
    </row>
    <row r="360" spans="1:26" x14ac:dyDescent="0.25">
      <c r="A360" s="3">
        <v>9900012728</v>
      </c>
      <c r="B360" s="212">
        <f>Data!$A360-9900010000</f>
        <v>2728</v>
      </c>
      <c r="C360" s="100" t="str">
        <f>IF(EXACT($B360,LOOKUP($B360,'INPUT '!$D$16:$D$116)),LOOKUP($B360,'INPUT '!$D$16:$D$116,'INPUT '!$E$16:$E$116),"0")</f>
        <v>0</v>
      </c>
      <c r="D360" s="100" t="str">
        <f>IF(EXACT($B360,LOOKUP($B360,'INPUT '!$D$16:$D$116)),LOOKUP($B360,'INPUT '!$D$16:$D$116,'INPUT '!$F$16:$F$116),"0")</f>
        <v>0</v>
      </c>
      <c r="E360" s="1" t="s">
        <v>103</v>
      </c>
      <c r="G360" s="315"/>
      <c r="H360" s="26">
        <v>9900002728</v>
      </c>
      <c r="I360" s="4">
        <v>1</v>
      </c>
      <c r="J360" s="222">
        <f t="shared" si="139"/>
        <v>0</v>
      </c>
      <c r="K360" s="11"/>
      <c r="L360" s="2"/>
      <c r="M360" s="16">
        <f t="shared" si="140"/>
        <v>0</v>
      </c>
      <c r="N360" s="9"/>
      <c r="O360" s="2"/>
      <c r="P360" s="16">
        <f t="shared" si="141"/>
        <v>0</v>
      </c>
      <c r="Q360" s="9"/>
      <c r="R360" s="2"/>
      <c r="S360" s="103">
        <f t="shared" si="122"/>
        <v>0</v>
      </c>
      <c r="T360" s="9"/>
      <c r="U360" s="2"/>
      <c r="V360" s="16">
        <f t="shared" si="142"/>
        <v>0</v>
      </c>
      <c r="W360" s="9"/>
      <c r="X360" s="1"/>
      <c r="Y360" s="27">
        <f t="shared" si="143"/>
        <v>0</v>
      </c>
      <c r="Z360" s="1"/>
    </row>
    <row r="361" spans="1:26" x14ac:dyDescent="0.25">
      <c r="A361" s="3">
        <v>9900012729</v>
      </c>
      <c r="B361" s="212">
        <f>Data!$A361-9900010000</f>
        <v>2729</v>
      </c>
      <c r="C361" s="100" t="str">
        <f>IF(EXACT($B361,LOOKUP($B361,'INPUT '!$D$16:$D$116)),LOOKUP($B361,'INPUT '!$D$16:$D$116,'INPUT '!$E$16:$E$116),"0")</f>
        <v>0</v>
      </c>
      <c r="D361" s="100" t="str">
        <f>IF(EXACT($B361,LOOKUP($B361,'INPUT '!$D$16:$D$116)),LOOKUP($B361,'INPUT '!$D$16:$D$116,'INPUT '!$F$16:$F$116),"0")</f>
        <v>0</v>
      </c>
      <c r="E361" s="1" t="s">
        <v>103</v>
      </c>
      <c r="G361" s="315"/>
      <c r="H361" s="26">
        <v>9900002729</v>
      </c>
      <c r="I361" s="4">
        <v>1</v>
      </c>
      <c r="J361" s="222">
        <f t="shared" si="139"/>
        <v>0</v>
      </c>
      <c r="K361" s="11"/>
      <c r="L361" s="2"/>
      <c r="M361" s="16">
        <f t="shared" si="140"/>
        <v>0</v>
      </c>
      <c r="N361" s="9"/>
      <c r="O361" s="2"/>
      <c r="P361" s="16">
        <f t="shared" si="141"/>
        <v>0</v>
      </c>
      <c r="Q361" s="9"/>
      <c r="R361" s="2"/>
      <c r="S361" s="103">
        <f t="shared" si="122"/>
        <v>0</v>
      </c>
      <c r="T361" s="9"/>
      <c r="U361" s="2"/>
      <c r="V361" s="16">
        <f t="shared" si="142"/>
        <v>0</v>
      </c>
      <c r="W361" s="9"/>
      <c r="X361" s="1"/>
      <c r="Y361" s="27">
        <f t="shared" si="143"/>
        <v>0</v>
      </c>
      <c r="Z361" s="1"/>
    </row>
    <row r="362" spans="1:26" x14ac:dyDescent="0.25">
      <c r="A362" s="3">
        <v>9900012730</v>
      </c>
      <c r="B362" s="212">
        <f>Data!$A362-9900010000</f>
        <v>2730</v>
      </c>
      <c r="C362" s="100" t="str">
        <f>IF(EXACT($B362,LOOKUP($B362,'INPUT '!$D$16:$D$116)),LOOKUP($B362,'INPUT '!$D$16:$D$116,'INPUT '!$E$16:$E$116),"0")</f>
        <v>0</v>
      </c>
      <c r="D362" s="100" t="str">
        <f>IF(EXACT($B362,LOOKUP($B362,'INPUT '!$D$16:$D$116)),LOOKUP($B362,'INPUT '!$D$16:$D$116,'INPUT '!$F$16:$F$116),"0")</f>
        <v>0</v>
      </c>
      <c r="E362" s="1" t="s">
        <v>103</v>
      </c>
      <c r="G362" s="315"/>
      <c r="H362" s="26">
        <v>9900002730</v>
      </c>
      <c r="I362" s="4">
        <v>1</v>
      </c>
      <c r="J362" s="222">
        <f t="shared" si="139"/>
        <v>0</v>
      </c>
      <c r="K362" s="11"/>
      <c r="L362" s="2"/>
      <c r="M362" s="16">
        <f t="shared" si="140"/>
        <v>0</v>
      </c>
      <c r="N362" s="9"/>
      <c r="O362" s="2"/>
      <c r="P362" s="16">
        <f t="shared" si="141"/>
        <v>0</v>
      </c>
      <c r="Q362" s="9"/>
      <c r="R362" s="2"/>
      <c r="S362" s="103">
        <f t="shared" si="122"/>
        <v>0</v>
      </c>
      <c r="T362" s="9"/>
      <c r="U362" s="2"/>
      <c r="V362" s="16">
        <f t="shared" si="142"/>
        <v>0</v>
      </c>
      <c r="W362" s="9"/>
      <c r="X362" s="1"/>
      <c r="Y362" s="27">
        <f t="shared" si="143"/>
        <v>0</v>
      </c>
      <c r="Z362" s="1"/>
    </row>
    <row r="363" spans="1:26" x14ac:dyDescent="0.25">
      <c r="A363" s="3">
        <v>9900012731</v>
      </c>
      <c r="B363" s="212">
        <f>Data!$A363-9900010000</f>
        <v>2731</v>
      </c>
      <c r="C363" s="100" t="str">
        <f>IF(EXACT($B363,LOOKUP($B363,'INPUT '!$D$16:$D$116)),LOOKUP($B363,'INPUT '!$D$16:$D$116,'INPUT '!$E$16:$E$116),"0")</f>
        <v>0</v>
      </c>
      <c r="D363" s="100" t="str">
        <f>IF(EXACT($B363,LOOKUP($B363,'INPUT '!$D$16:$D$116)),LOOKUP($B363,'INPUT '!$D$16:$D$116,'INPUT '!$F$16:$F$116),"0")</f>
        <v>0</v>
      </c>
      <c r="E363" s="1" t="s">
        <v>103</v>
      </c>
      <c r="G363" s="315"/>
      <c r="H363" s="26">
        <v>9900002731</v>
      </c>
      <c r="I363" s="4">
        <v>1</v>
      </c>
      <c r="J363" s="222">
        <f t="shared" si="139"/>
        <v>0</v>
      </c>
      <c r="K363" s="11"/>
      <c r="L363" s="2"/>
      <c r="M363" s="16">
        <f t="shared" si="140"/>
        <v>0</v>
      </c>
      <c r="N363" s="9"/>
      <c r="O363" s="2"/>
      <c r="P363" s="16">
        <f t="shared" si="141"/>
        <v>0</v>
      </c>
      <c r="Q363" s="9"/>
      <c r="R363" s="2"/>
      <c r="S363" s="103">
        <f t="shared" si="122"/>
        <v>0</v>
      </c>
      <c r="T363" s="9"/>
      <c r="U363" s="2"/>
      <c r="V363" s="16">
        <f t="shared" si="142"/>
        <v>0</v>
      </c>
      <c r="W363" s="9"/>
      <c r="X363" s="1"/>
      <c r="Y363" s="27">
        <f t="shared" si="143"/>
        <v>0</v>
      </c>
      <c r="Z363" s="1"/>
    </row>
    <row r="364" spans="1:26" x14ac:dyDescent="0.25">
      <c r="A364" s="3">
        <v>9900012732</v>
      </c>
      <c r="B364" s="212">
        <f>Data!$A364-9900010000</f>
        <v>2732</v>
      </c>
      <c r="C364" s="100" t="str">
        <f>IF(EXACT($B364,LOOKUP($B364,'INPUT '!$D$16:$D$116)),LOOKUP($B364,'INPUT '!$D$16:$D$116,'INPUT '!$E$16:$E$116),"0")</f>
        <v>0</v>
      </c>
      <c r="D364" s="100" t="str">
        <f>IF(EXACT($B364,LOOKUP($B364,'INPUT '!$D$16:$D$116)),LOOKUP($B364,'INPUT '!$D$16:$D$116,'INPUT '!$F$16:$F$116),"0")</f>
        <v>0</v>
      </c>
      <c r="E364" s="1" t="s">
        <v>103</v>
      </c>
      <c r="G364" s="315"/>
      <c r="H364" s="26">
        <v>9900002732</v>
      </c>
      <c r="I364" s="4">
        <v>1</v>
      </c>
      <c r="J364" s="222">
        <f t="shared" si="139"/>
        <v>0</v>
      </c>
      <c r="K364" s="11"/>
      <c r="L364" s="2"/>
      <c r="M364" s="16">
        <f t="shared" si="140"/>
        <v>0</v>
      </c>
      <c r="N364" s="9"/>
      <c r="O364" s="2"/>
      <c r="P364" s="16">
        <f t="shared" si="141"/>
        <v>0</v>
      </c>
      <c r="Q364" s="9"/>
      <c r="R364" s="2"/>
      <c r="S364" s="103">
        <f t="shared" ref="S364:S449" si="162">R364*C364</f>
        <v>0</v>
      </c>
      <c r="T364" s="9"/>
      <c r="U364" s="2"/>
      <c r="V364" s="16">
        <f t="shared" si="142"/>
        <v>0</v>
      </c>
      <c r="W364" s="9"/>
      <c r="X364" s="1"/>
      <c r="Y364" s="27">
        <f t="shared" si="143"/>
        <v>0</v>
      </c>
      <c r="Z364" s="1"/>
    </row>
    <row r="365" spans="1:26" x14ac:dyDescent="0.25">
      <c r="A365" s="3">
        <v>9900012733</v>
      </c>
      <c r="B365" s="212">
        <f>Data!$A365-9900010000</f>
        <v>2733</v>
      </c>
      <c r="C365" s="100" t="str">
        <f>IF(EXACT($B365,LOOKUP($B365,'INPUT '!$D$16:$D$116)),LOOKUP($B365,'INPUT '!$D$16:$D$116,'INPUT '!$E$16:$E$116),"0")</f>
        <v>0</v>
      </c>
      <c r="D365" s="100" t="str">
        <f>IF(EXACT($B365,LOOKUP($B365,'INPUT '!$D$16:$D$116)),LOOKUP($B365,'INPUT '!$D$16:$D$116,'INPUT '!$F$16:$F$116),"0")</f>
        <v>0</v>
      </c>
      <c r="E365" s="1" t="s">
        <v>103</v>
      </c>
      <c r="G365" s="315"/>
      <c r="H365" s="26">
        <v>9900002733</v>
      </c>
      <c r="I365" s="4">
        <v>1</v>
      </c>
      <c r="J365" s="222">
        <f t="shared" si="139"/>
        <v>0</v>
      </c>
      <c r="K365" s="11"/>
      <c r="L365" s="2"/>
      <c r="M365" s="16">
        <f t="shared" si="140"/>
        <v>0</v>
      </c>
      <c r="N365" s="9"/>
      <c r="O365" s="2"/>
      <c r="P365" s="16">
        <f t="shared" si="141"/>
        <v>0</v>
      </c>
      <c r="Q365" s="9"/>
      <c r="R365" s="2"/>
      <c r="S365" s="103">
        <f t="shared" si="162"/>
        <v>0</v>
      </c>
      <c r="T365" s="9"/>
      <c r="U365" s="2"/>
      <c r="V365" s="16">
        <f t="shared" si="142"/>
        <v>0</v>
      </c>
      <c r="W365" s="9"/>
      <c r="X365" s="1"/>
      <c r="Y365" s="27">
        <f t="shared" si="143"/>
        <v>0</v>
      </c>
      <c r="Z365" s="1"/>
    </row>
    <row r="366" spans="1:26" x14ac:dyDescent="0.25">
      <c r="A366" s="3">
        <v>9900012734</v>
      </c>
      <c r="B366" s="212">
        <f>Data!$A366-9900010000</f>
        <v>2734</v>
      </c>
      <c r="C366" s="100" t="str">
        <f>IF(EXACT($B366,LOOKUP($B366,'INPUT '!$D$16:$D$116)),LOOKUP($B366,'INPUT '!$D$16:$D$116,'INPUT '!$E$16:$E$116),"0")</f>
        <v>0</v>
      </c>
      <c r="D366" s="100" t="str">
        <f>IF(EXACT($B366,LOOKUP($B366,'INPUT '!$D$16:$D$116)),LOOKUP($B366,'INPUT '!$D$16:$D$116,'INPUT '!$F$16:$F$116),"0")</f>
        <v>0</v>
      </c>
      <c r="E366" s="1" t="s">
        <v>103</v>
      </c>
      <c r="G366" s="315"/>
      <c r="H366" s="26">
        <v>9900002734</v>
      </c>
      <c r="I366" s="4">
        <v>1</v>
      </c>
      <c r="J366" s="222">
        <f t="shared" si="139"/>
        <v>0</v>
      </c>
      <c r="K366" s="11"/>
      <c r="L366" s="2"/>
      <c r="M366" s="16">
        <f t="shared" si="140"/>
        <v>0</v>
      </c>
      <c r="N366" s="9"/>
      <c r="O366" s="2"/>
      <c r="P366" s="16">
        <f t="shared" si="141"/>
        <v>0</v>
      </c>
      <c r="Q366" s="9"/>
      <c r="R366" s="2"/>
      <c r="S366" s="103">
        <f t="shared" si="162"/>
        <v>0</v>
      </c>
      <c r="T366" s="9"/>
      <c r="U366" s="2"/>
      <c r="V366" s="16">
        <f t="shared" si="142"/>
        <v>0</v>
      </c>
      <c r="W366" s="9"/>
      <c r="X366" s="1"/>
      <c r="Y366" s="27">
        <f t="shared" si="143"/>
        <v>0</v>
      </c>
      <c r="Z366" s="1"/>
    </row>
    <row r="367" spans="1:26" x14ac:dyDescent="0.25">
      <c r="A367" s="3">
        <v>9900012750</v>
      </c>
      <c r="B367" s="212">
        <f>Data!$A367-9900010000</f>
        <v>2750</v>
      </c>
      <c r="C367" s="100" t="str">
        <f>IF(EXACT($B367,LOOKUP($B367,'INPUT '!$D$16:$D$116)),LOOKUP($B367,'INPUT '!$D$16:$D$116,'INPUT '!$E$16:$E$116),"0")</f>
        <v>0</v>
      </c>
      <c r="D367" s="100" t="str">
        <f>IF(EXACT($B367,LOOKUP($B367,'INPUT '!$D$16:$D$116)),LOOKUP($B367,'INPUT '!$D$16:$D$116,'INPUT '!$F$16:$F$116),"0")</f>
        <v>0</v>
      </c>
      <c r="E367" s="1" t="s">
        <v>103</v>
      </c>
      <c r="G367" s="315"/>
      <c r="H367" s="26">
        <v>9900002750</v>
      </c>
      <c r="I367" s="4">
        <v>1</v>
      </c>
      <c r="J367" s="222">
        <f t="shared" si="139"/>
        <v>0</v>
      </c>
      <c r="K367" s="11"/>
      <c r="L367" s="2"/>
      <c r="M367" s="16">
        <f t="shared" si="140"/>
        <v>0</v>
      </c>
      <c r="N367" s="9"/>
      <c r="O367" s="2"/>
      <c r="P367" s="16">
        <f t="shared" si="141"/>
        <v>0</v>
      </c>
      <c r="Q367" s="9"/>
      <c r="R367" s="2"/>
      <c r="S367" s="103">
        <f t="shared" si="162"/>
        <v>0</v>
      </c>
      <c r="T367" s="9"/>
      <c r="U367" s="2"/>
      <c r="V367" s="16">
        <f t="shared" si="142"/>
        <v>0</v>
      </c>
      <c r="W367" s="9"/>
      <c r="X367" s="1"/>
      <c r="Y367" s="27">
        <f t="shared" si="143"/>
        <v>0</v>
      </c>
      <c r="Z367" s="1"/>
    </row>
    <row r="368" spans="1:26" x14ac:dyDescent="0.25">
      <c r="A368" s="3">
        <v>9900012792</v>
      </c>
      <c r="B368" s="212">
        <f>Data!$A368-9900010000</f>
        <v>2792</v>
      </c>
      <c r="C368" s="100" t="str">
        <f>IF(EXACT($B368,LOOKUP($B368,'INPUT '!$D$16:$D$116)),LOOKUP($B368,'INPUT '!$D$16:$D$116,'INPUT '!$E$16:$E$116),"0")</f>
        <v>0</v>
      </c>
      <c r="D368" s="100" t="str">
        <f>IF(EXACT($B368,LOOKUP($B368,'INPUT '!$D$16:$D$116)),LOOKUP($B368,'INPUT '!$D$16:$D$116,'INPUT '!$F$16:$F$116),"0")</f>
        <v>0</v>
      </c>
      <c r="E368" s="1" t="s">
        <v>162</v>
      </c>
      <c r="G368" s="315"/>
      <c r="H368" s="26">
        <v>9900002792</v>
      </c>
      <c r="I368" s="101">
        <v>12</v>
      </c>
      <c r="J368" s="221">
        <f t="shared" ref="J368:J375" si="163">I368*C368</f>
        <v>0</v>
      </c>
      <c r="K368" s="26"/>
      <c r="L368" s="102"/>
      <c r="M368" s="103">
        <f t="shared" ref="M368:M375" si="164">L368*C368</f>
        <v>0</v>
      </c>
      <c r="N368" s="9">
        <v>9900000001</v>
      </c>
      <c r="O368" s="2">
        <v>1</v>
      </c>
      <c r="P368" s="16">
        <f t="shared" si="141"/>
        <v>0</v>
      </c>
      <c r="Q368" s="9">
        <v>9900000021</v>
      </c>
      <c r="R368" s="2">
        <v>3</v>
      </c>
      <c r="S368" s="103">
        <f t="shared" ref="S368" si="165">R368*C368</f>
        <v>0</v>
      </c>
      <c r="T368" s="26">
        <v>9900002793</v>
      </c>
      <c r="U368" s="102">
        <v>3</v>
      </c>
      <c r="V368" s="16">
        <f t="shared" si="142"/>
        <v>0</v>
      </c>
      <c r="W368" s="9">
        <v>9900001041</v>
      </c>
      <c r="X368" s="1">
        <v>1</v>
      </c>
      <c r="Y368" s="104">
        <f t="shared" ref="Y368:Y375" si="166">X368*C368</f>
        <v>0</v>
      </c>
      <c r="Z368" s="1"/>
    </row>
    <row r="369" spans="1:26" x14ac:dyDescent="0.25">
      <c r="A369" s="3">
        <v>9900012799</v>
      </c>
      <c r="B369" s="212">
        <f>Data!$A369-9900010000</f>
        <v>2799</v>
      </c>
      <c r="C369" s="100" t="str">
        <f>IF(EXACT($B369,LOOKUP($B369,'INPUT '!$D$16:$D$116)),LOOKUP($B369,'INPUT '!$D$16:$D$116,'INPUT '!$E$16:$E$116),"0")</f>
        <v>0</v>
      </c>
      <c r="D369" s="100" t="str">
        <f>IF(EXACT($B369,LOOKUP($B369,'INPUT '!$D$16:$D$116)),LOOKUP($B369,'INPUT '!$D$16:$D$116,'INPUT '!$F$16:$F$116),"0")</f>
        <v>0</v>
      </c>
      <c r="E369" s="1" t="s">
        <v>123</v>
      </c>
      <c r="G369" s="315"/>
      <c r="H369" s="26">
        <v>9900002799</v>
      </c>
      <c r="I369" s="101">
        <v>1</v>
      </c>
      <c r="J369" s="221">
        <f t="shared" si="163"/>
        <v>0</v>
      </c>
      <c r="K369" s="229"/>
      <c r="L369" s="102"/>
      <c r="M369" s="103">
        <f t="shared" si="164"/>
        <v>0</v>
      </c>
      <c r="N369" s="229"/>
      <c r="O369" s="102"/>
      <c r="P369" s="103">
        <f>O369*C369</f>
        <v>0</v>
      </c>
      <c r="Q369" s="229"/>
      <c r="R369" s="102"/>
      <c r="S369" s="103">
        <f t="shared" si="162"/>
        <v>0</v>
      </c>
      <c r="T369" s="229"/>
      <c r="U369" s="102"/>
      <c r="V369" s="103">
        <f>U369*C369</f>
        <v>0</v>
      </c>
      <c r="W369" s="229"/>
      <c r="X369" s="101"/>
      <c r="Y369" s="104">
        <f t="shared" si="166"/>
        <v>0</v>
      </c>
      <c r="Z369" s="1"/>
    </row>
    <row r="370" spans="1:26" x14ac:dyDescent="0.25">
      <c r="A370" s="3">
        <v>9900012801</v>
      </c>
      <c r="B370" s="212">
        <f>Data!$A370-9900010000</f>
        <v>2801</v>
      </c>
      <c r="C370" s="100" t="str">
        <f>IF(EXACT($B370,LOOKUP($B370,'INPUT '!$D$16:$D$116)),LOOKUP($B370,'INPUT '!$D$16:$D$116,'INPUT '!$E$16:$E$116),"0")</f>
        <v>0</v>
      </c>
      <c r="D370" s="100" t="str">
        <f>IF(EXACT($B370,LOOKUP($B370,'INPUT '!$D$16:$D$116)),LOOKUP($B370,'INPUT '!$D$16:$D$116,'INPUT '!$F$16:$F$116),"0")</f>
        <v>0</v>
      </c>
      <c r="E370" s="1" t="s">
        <v>107</v>
      </c>
      <c r="G370" s="315"/>
      <c r="H370" s="26">
        <v>9900002801</v>
      </c>
      <c r="I370" s="101">
        <v>14</v>
      </c>
      <c r="J370" s="221">
        <f>I370*C370</f>
        <v>0</v>
      </c>
      <c r="K370" s="229">
        <v>9900000062</v>
      </c>
      <c r="L370" s="102">
        <v>1</v>
      </c>
      <c r="M370" s="103">
        <f>L370*C370</f>
        <v>0</v>
      </c>
      <c r="N370" s="9">
        <v>9900000002</v>
      </c>
      <c r="O370" s="2">
        <v>1</v>
      </c>
      <c r="P370" s="103">
        <f>O370*C370</f>
        <v>0</v>
      </c>
      <c r="Q370" s="9">
        <v>9900000022</v>
      </c>
      <c r="R370" s="2">
        <v>1</v>
      </c>
      <c r="S370" s="103">
        <f t="shared" ref="S370:S371" si="167">R370*C370</f>
        <v>0</v>
      </c>
      <c r="T370" s="9">
        <v>9900000072</v>
      </c>
      <c r="U370" s="102">
        <v>1</v>
      </c>
      <c r="V370" s="103">
        <f>U370*C370</f>
        <v>0</v>
      </c>
      <c r="W370" s="229"/>
      <c r="X370" s="101"/>
      <c r="Y370" s="104">
        <f>X370*C370</f>
        <v>0</v>
      </c>
      <c r="Z370" s="1"/>
    </row>
    <row r="371" spans="1:26" x14ac:dyDescent="0.25">
      <c r="A371" s="3">
        <v>9900012802</v>
      </c>
      <c r="B371" s="212">
        <f>Data!$A371-9900010000</f>
        <v>2802</v>
      </c>
      <c r="C371" s="100" t="str">
        <f>IF(EXACT($B371,LOOKUP($B371,'INPUT '!$D$16:$D$116)),LOOKUP($B371,'INPUT '!$D$16:$D$116,'INPUT '!$E$16:$E$116),"0")</f>
        <v>0</v>
      </c>
      <c r="D371" s="100" t="str">
        <f>IF(EXACT($B371,LOOKUP($B371,'INPUT '!$D$16:$D$116)),LOOKUP($B371,'INPUT '!$D$16:$D$116,'INPUT '!$F$16:$F$116),"0")</f>
        <v>0</v>
      </c>
      <c r="E371" s="1" t="s">
        <v>107</v>
      </c>
      <c r="G371" s="315"/>
      <c r="H371" s="26">
        <v>9900002802</v>
      </c>
      <c r="I371" s="101">
        <v>14</v>
      </c>
      <c r="J371" s="221">
        <f>I371*C371</f>
        <v>0</v>
      </c>
      <c r="K371" s="229">
        <v>9900000062</v>
      </c>
      <c r="L371" s="102">
        <v>1</v>
      </c>
      <c r="M371" s="103">
        <f>L371*C371</f>
        <v>0</v>
      </c>
      <c r="N371" s="9">
        <v>9900000002</v>
      </c>
      <c r="O371" s="2">
        <v>1</v>
      </c>
      <c r="P371" s="103">
        <f>O371*C371</f>
        <v>0</v>
      </c>
      <c r="Q371" s="9">
        <v>9900000022</v>
      </c>
      <c r="R371" s="2">
        <v>1</v>
      </c>
      <c r="S371" s="103">
        <f t="shared" si="167"/>
        <v>0</v>
      </c>
      <c r="T371" s="9">
        <v>9900000072</v>
      </c>
      <c r="U371" s="102">
        <v>1</v>
      </c>
      <c r="V371" s="103">
        <f>U371*C371</f>
        <v>0</v>
      </c>
      <c r="W371" s="229"/>
      <c r="X371" s="101"/>
      <c r="Y371" s="104">
        <f>X371*C371</f>
        <v>0</v>
      </c>
      <c r="Z371" s="1"/>
    </row>
    <row r="372" spans="1:26" x14ac:dyDescent="0.25">
      <c r="A372" s="3">
        <v>9900012814</v>
      </c>
      <c r="B372" s="212">
        <f>Data!$A372-9900010000</f>
        <v>2814</v>
      </c>
      <c r="C372" s="100" t="str">
        <f>IF(EXACT($B372,LOOKUP($B372,'INPUT '!$D$16:$D$116)),LOOKUP($B372,'INPUT '!$D$16:$D$116,'INPUT '!$E$16:$E$116),"0")</f>
        <v>0</v>
      </c>
      <c r="D372" s="100" t="str">
        <f>IF(EXACT($B372,LOOKUP($B372,'INPUT '!$D$16:$D$116)),LOOKUP($B372,'INPUT '!$D$16:$D$116,'INPUT '!$F$16:$F$116),"0")</f>
        <v>0</v>
      </c>
      <c r="E372" s="1" t="s">
        <v>173</v>
      </c>
      <c r="G372" s="315"/>
      <c r="H372" s="26">
        <v>9900002814</v>
      </c>
      <c r="I372" s="101">
        <v>20</v>
      </c>
      <c r="J372" s="221">
        <f t="shared" si="163"/>
        <v>0</v>
      </c>
      <c r="K372" s="229">
        <v>9900000061</v>
      </c>
      <c r="L372" s="102">
        <v>1</v>
      </c>
      <c r="M372" s="103">
        <f t="shared" si="164"/>
        <v>0</v>
      </c>
      <c r="N372" s="9">
        <v>9900000001</v>
      </c>
      <c r="O372" s="2">
        <v>1</v>
      </c>
      <c r="P372" s="16">
        <f t="shared" ref="P372" si="168">O372*C372</f>
        <v>0</v>
      </c>
      <c r="Q372" s="9">
        <v>9900000021</v>
      </c>
      <c r="R372" s="2">
        <v>4</v>
      </c>
      <c r="S372" s="103">
        <f t="shared" si="162"/>
        <v>0</v>
      </c>
      <c r="T372" s="9">
        <v>9900000071</v>
      </c>
      <c r="U372" s="2">
        <v>1</v>
      </c>
      <c r="V372" s="16">
        <f t="shared" ref="V372" si="169">U372*C372</f>
        <v>0</v>
      </c>
      <c r="W372" s="9">
        <v>9900001041</v>
      </c>
      <c r="X372" s="1">
        <v>1</v>
      </c>
      <c r="Y372" s="104">
        <f t="shared" si="166"/>
        <v>0</v>
      </c>
      <c r="Z372" s="1"/>
    </row>
    <row r="373" spans="1:26" x14ac:dyDescent="0.25">
      <c r="A373" s="3">
        <v>9900012815</v>
      </c>
      <c r="B373" s="212">
        <f>Data!$A373-9900010000</f>
        <v>2815</v>
      </c>
      <c r="C373" s="100" t="str">
        <f>IF(EXACT($B373,LOOKUP($B373,'INPUT '!$D$16:$D$116)),LOOKUP($B373,'INPUT '!$D$16:$D$116,'INPUT '!$E$16:$E$116),"0")</f>
        <v>0</v>
      </c>
      <c r="D373" s="100" t="str">
        <f>IF(EXACT($B373,LOOKUP($B373,'INPUT '!$D$16:$D$116)),LOOKUP($B373,'INPUT '!$D$16:$D$116,'INPUT '!$F$16:$F$116),"0")</f>
        <v>0</v>
      </c>
      <c r="E373" s="1" t="s">
        <v>173</v>
      </c>
      <c r="G373" s="315"/>
      <c r="H373" s="26">
        <v>9900002815</v>
      </c>
      <c r="I373" s="101">
        <v>14</v>
      </c>
      <c r="J373" s="221">
        <f t="shared" si="163"/>
        <v>0</v>
      </c>
      <c r="K373" s="229">
        <v>9900000061</v>
      </c>
      <c r="L373" s="102">
        <v>1</v>
      </c>
      <c r="M373" s="103">
        <f t="shared" si="164"/>
        <v>0</v>
      </c>
      <c r="N373" s="9">
        <v>9900000001</v>
      </c>
      <c r="O373" s="2">
        <v>1</v>
      </c>
      <c r="P373" s="103">
        <f>O373*C373</f>
        <v>0</v>
      </c>
      <c r="Q373" s="9">
        <v>9900000021</v>
      </c>
      <c r="R373" s="2">
        <v>4</v>
      </c>
      <c r="S373" s="103">
        <f t="shared" si="162"/>
        <v>0</v>
      </c>
      <c r="T373" s="9">
        <v>9900000071</v>
      </c>
      <c r="U373" s="2">
        <v>1</v>
      </c>
      <c r="V373" s="103">
        <f>U373*C373</f>
        <v>0</v>
      </c>
      <c r="W373" s="9">
        <v>9900001041</v>
      </c>
      <c r="X373" s="1">
        <v>1</v>
      </c>
      <c r="Y373" s="104">
        <f t="shared" si="166"/>
        <v>0</v>
      </c>
      <c r="Z373" s="1"/>
    </row>
    <row r="374" spans="1:26" x14ac:dyDescent="0.25">
      <c r="A374" s="3">
        <v>9900012816</v>
      </c>
      <c r="B374" s="212">
        <f>Data!$A374-9900010000</f>
        <v>2816</v>
      </c>
      <c r="C374" s="100" t="str">
        <f>IF(EXACT($B374,LOOKUP($B374,'INPUT '!$D$16:$D$116)),LOOKUP($B374,'INPUT '!$D$16:$D$116,'INPUT '!$E$16:$E$116),"0")</f>
        <v>0</v>
      </c>
      <c r="D374" s="100" t="str">
        <f>IF(EXACT($B374,LOOKUP($B374,'INPUT '!$D$16:$D$116)),LOOKUP($B374,'INPUT '!$D$16:$D$116,'INPUT '!$F$16:$F$116),"0")</f>
        <v>0</v>
      </c>
      <c r="E374" s="1" t="s">
        <v>173</v>
      </c>
      <c r="G374" s="315"/>
      <c r="H374" s="26">
        <v>9900002816</v>
      </c>
      <c r="I374" s="101">
        <v>18</v>
      </c>
      <c r="J374" s="221">
        <f t="shared" si="163"/>
        <v>0</v>
      </c>
      <c r="K374" s="229">
        <v>9900000062</v>
      </c>
      <c r="L374" s="102">
        <v>1</v>
      </c>
      <c r="M374" s="103">
        <f t="shared" si="164"/>
        <v>0</v>
      </c>
      <c r="N374" s="9">
        <v>9900000002</v>
      </c>
      <c r="O374" s="2">
        <v>1</v>
      </c>
      <c r="P374" s="103">
        <f>O374*C374</f>
        <v>0</v>
      </c>
      <c r="Q374" s="9">
        <v>9900000022</v>
      </c>
      <c r="R374" s="2">
        <v>3</v>
      </c>
      <c r="S374" s="103">
        <f t="shared" si="162"/>
        <v>0</v>
      </c>
      <c r="T374" s="9">
        <v>9900000072</v>
      </c>
      <c r="U374" s="102">
        <v>1</v>
      </c>
      <c r="V374" s="103">
        <f>U374*C374</f>
        <v>0</v>
      </c>
      <c r="W374" s="9">
        <v>9900001022</v>
      </c>
      <c r="X374" s="101">
        <v>1</v>
      </c>
      <c r="Y374" s="104">
        <f t="shared" si="166"/>
        <v>0</v>
      </c>
      <c r="Z374" s="1"/>
    </row>
    <row r="375" spans="1:26" x14ac:dyDescent="0.25">
      <c r="A375" s="3">
        <v>9900012817</v>
      </c>
      <c r="B375" s="212">
        <f>Data!$A375-9900010000</f>
        <v>2817</v>
      </c>
      <c r="C375" s="100" t="str">
        <f>IF(EXACT($B375,LOOKUP($B375,'INPUT '!$D$16:$D$116)),LOOKUP($B375,'INPUT '!$D$16:$D$116,'INPUT '!$E$16:$E$116),"0")</f>
        <v>0</v>
      </c>
      <c r="D375" s="100" t="str">
        <f>IF(EXACT($B375,LOOKUP($B375,'INPUT '!$D$16:$D$116)),LOOKUP($B375,'INPUT '!$D$16:$D$116,'INPUT '!$F$16:$F$116),"0")</f>
        <v>0</v>
      </c>
      <c r="E375" s="1" t="s">
        <v>173</v>
      </c>
      <c r="G375" s="315"/>
      <c r="H375" s="26">
        <v>9900002817</v>
      </c>
      <c r="I375" s="101">
        <v>18</v>
      </c>
      <c r="J375" s="221">
        <f t="shared" si="163"/>
        <v>0</v>
      </c>
      <c r="K375" s="229">
        <v>9900000062</v>
      </c>
      <c r="L375" s="102">
        <v>1</v>
      </c>
      <c r="M375" s="103">
        <f t="shared" si="164"/>
        <v>0</v>
      </c>
      <c r="N375" s="9">
        <v>9900000002</v>
      </c>
      <c r="O375" s="2">
        <v>1</v>
      </c>
      <c r="P375" s="103">
        <f>O375*C375</f>
        <v>0</v>
      </c>
      <c r="Q375" s="9">
        <v>9900000022</v>
      </c>
      <c r="R375" s="2">
        <v>3</v>
      </c>
      <c r="S375" s="103">
        <f t="shared" si="162"/>
        <v>0</v>
      </c>
      <c r="T375" s="9">
        <v>9900000072</v>
      </c>
      <c r="U375" s="102">
        <v>1</v>
      </c>
      <c r="V375" s="103">
        <f>U375*C375</f>
        <v>0</v>
      </c>
      <c r="W375" s="9">
        <v>9900001022</v>
      </c>
      <c r="X375" s="101">
        <v>1</v>
      </c>
      <c r="Y375" s="104">
        <f t="shared" si="166"/>
        <v>0</v>
      </c>
      <c r="Z375" s="1"/>
    </row>
    <row r="376" spans="1:26" x14ac:dyDescent="0.25">
      <c r="A376" s="3">
        <v>9900013000</v>
      </c>
      <c r="B376" s="212">
        <f>Data!$A376-9900010000</f>
        <v>3000</v>
      </c>
      <c r="C376" s="100" t="str">
        <f>IF(EXACT($B376,LOOKUP($B376,'INPUT '!$D$16:$D$116)),LOOKUP($B376,'INPUT '!$D$16:$D$116,'INPUT '!$E$16:$E$116),"0")</f>
        <v>0</v>
      </c>
      <c r="D376" s="100" t="str">
        <f>IF(EXACT($B376,LOOKUP($B376,'INPUT '!$D$16:$D$116)),LOOKUP($B376,'INPUT '!$D$16:$D$116,'INPUT '!$F$16:$F$116),"0")</f>
        <v>0</v>
      </c>
      <c r="E376" s="1" t="s">
        <v>190</v>
      </c>
      <c r="G376" s="315"/>
      <c r="H376" s="26">
        <v>9900003000</v>
      </c>
      <c r="I376" s="101">
        <v>300</v>
      </c>
      <c r="J376" s="221">
        <f>I376*C376</f>
        <v>0</v>
      </c>
      <c r="K376" s="229">
        <v>9900000061</v>
      </c>
      <c r="L376" s="102">
        <v>1</v>
      </c>
      <c r="M376" s="103">
        <f t="shared" ref="M376" si="170">L376*C376</f>
        <v>0</v>
      </c>
      <c r="N376" s="9">
        <v>9900000001</v>
      </c>
      <c r="O376" s="2">
        <v>1</v>
      </c>
      <c r="P376" s="16">
        <f t="shared" ref="P376" si="171">O376*C376</f>
        <v>0</v>
      </c>
      <c r="Q376" s="9">
        <v>9900000021</v>
      </c>
      <c r="R376" s="2">
        <v>1</v>
      </c>
      <c r="S376" s="103">
        <f t="shared" ref="S376" si="172">R376*C376</f>
        <v>0</v>
      </c>
      <c r="T376" s="9">
        <v>9900000071</v>
      </c>
      <c r="U376" s="2">
        <v>1</v>
      </c>
      <c r="V376" s="16">
        <f t="shared" ref="V376" si="173">U376*C376</f>
        <v>0</v>
      </c>
      <c r="W376" s="229"/>
      <c r="X376" s="101"/>
      <c r="Y376" s="104">
        <f>X376*C376</f>
        <v>0</v>
      </c>
      <c r="Z376" s="1"/>
    </row>
    <row r="377" spans="1:26" x14ac:dyDescent="0.25">
      <c r="A377" s="3">
        <v>9900013023</v>
      </c>
      <c r="B377" s="212">
        <f>Data!$A377-9900010000</f>
        <v>3023</v>
      </c>
      <c r="C377" s="100" t="str">
        <f>IF(EXACT($B377,LOOKUP($B377,'INPUT '!$D$16:$D$116)),LOOKUP($B377,'INPUT '!$D$16:$D$116,'INPUT '!$E$16:$E$116),"0")</f>
        <v>0</v>
      </c>
      <c r="D377" s="100" t="str">
        <f>IF(EXACT($B377,LOOKUP($B377,'INPUT '!$D$16:$D$116)),LOOKUP($B377,'INPUT '!$D$16:$D$116,'INPUT '!$F$16:$F$116),"0")</f>
        <v>0</v>
      </c>
      <c r="E377" s="1" t="s">
        <v>124</v>
      </c>
      <c r="G377" s="315"/>
      <c r="H377" s="26">
        <v>9900003023</v>
      </c>
      <c r="I377" s="4">
        <v>70</v>
      </c>
      <c r="J377" s="222">
        <f t="shared" si="139"/>
        <v>0</v>
      </c>
      <c r="K377" s="11"/>
      <c r="L377" s="2"/>
      <c r="M377" s="16">
        <f t="shared" si="140"/>
        <v>0</v>
      </c>
      <c r="N377" s="9">
        <v>9900000001</v>
      </c>
      <c r="O377" s="2">
        <v>1</v>
      </c>
      <c r="P377" s="16">
        <f t="shared" si="141"/>
        <v>0</v>
      </c>
      <c r="Q377" s="9">
        <v>9900000021</v>
      </c>
      <c r="R377" s="2">
        <v>4</v>
      </c>
      <c r="S377" s="103">
        <f t="shared" si="162"/>
        <v>0</v>
      </c>
      <c r="T377" s="9">
        <v>9900000071</v>
      </c>
      <c r="U377" s="2">
        <v>1</v>
      </c>
      <c r="V377" s="16">
        <f t="shared" si="142"/>
        <v>0</v>
      </c>
      <c r="W377" s="9">
        <v>9900001041</v>
      </c>
      <c r="X377" s="1">
        <v>1</v>
      </c>
      <c r="Y377" s="27">
        <f t="shared" si="143"/>
        <v>0</v>
      </c>
      <c r="Z377" s="1"/>
    </row>
    <row r="378" spans="1:26" x14ac:dyDescent="0.25">
      <c r="A378" s="3">
        <v>9900013093</v>
      </c>
      <c r="B378" s="212">
        <f>Data!$A378-9900010000</f>
        <v>3093</v>
      </c>
      <c r="C378" s="100" t="str">
        <f>IF(EXACT($B378,LOOKUP($B378,'INPUT '!$D$16:$D$116)),LOOKUP($B378,'INPUT '!$D$16:$D$116,'INPUT '!$E$16:$E$116),"0")</f>
        <v>0</v>
      </c>
      <c r="D378" s="100" t="str">
        <f>IF(EXACT($B378,LOOKUP($B378,'INPUT '!$D$16:$D$116)),LOOKUP($B378,'INPUT '!$D$16:$D$116,'INPUT '!$F$16:$F$116),"0")</f>
        <v>0</v>
      </c>
      <c r="E378" s="1" t="s">
        <v>107</v>
      </c>
      <c r="G378" s="315"/>
      <c r="H378" s="26">
        <v>9900003093</v>
      </c>
      <c r="I378" s="4">
        <v>300</v>
      </c>
      <c r="J378" s="222">
        <f t="shared" si="139"/>
        <v>0</v>
      </c>
      <c r="K378" s="11"/>
      <c r="L378" s="2"/>
      <c r="M378" s="16">
        <f t="shared" si="140"/>
        <v>0</v>
      </c>
      <c r="N378" s="9">
        <v>9900000001</v>
      </c>
      <c r="O378" s="2">
        <v>1</v>
      </c>
      <c r="P378" s="16">
        <f t="shared" si="141"/>
        <v>0</v>
      </c>
      <c r="Q378" s="9">
        <v>9900000021</v>
      </c>
      <c r="R378" s="2">
        <v>2</v>
      </c>
      <c r="S378" s="103">
        <f t="shared" si="162"/>
        <v>0</v>
      </c>
      <c r="T378" s="9">
        <v>9900000071</v>
      </c>
      <c r="U378" s="2">
        <v>1</v>
      </c>
      <c r="V378" s="16">
        <f t="shared" si="142"/>
        <v>0</v>
      </c>
      <c r="W378" s="9"/>
      <c r="X378" s="1"/>
      <c r="Y378" s="27">
        <f t="shared" si="143"/>
        <v>0</v>
      </c>
      <c r="Z378" s="1"/>
    </row>
    <row r="379" spans="1:26" x14ac:dyDescent="0.25">
      <c r="A379" s="3">
        <v>9900013099</v>
      </c>
      <c r="B379" s="212">
        <f>Data!$A379-9900010000</f>
        <v>3099</v>
      </c>
      <c r="C379" s="100" t="str">
        <f>IF(EXACT($B379,LOOKUP($B379,'INPUT '!$D$16:$D$116)),LOOKUP($B379,'INPUT '!$D$16:$D$116,'INPUT '!$E$16:$E$116),"0")</f>
        <v>0</v>
      </c>
      <c r="D379" s="100" t="str">
        <f>IF(EXACT($B379,LOOKUP($B379,'INPUT '!$D$16:$D$116)),LOOKUP($B379,'INPUT '!$D$16:$D$116,'INPUT '!$F$16:$F$116),"0")</f>
        <v>0</v>
      </c>
      <c r="E379" s="1" t="s">
        <v>103</v>
      </c>
      <c r="G379" s="315"/>
      <c r="H379" s="26">
        <v>9900003099</v>
      </c>
      <c r="I379" s="101">
        <v>1</v>
      </c>
      <c r="J379" s="221">
        <f>I379*C379</f>
        <v>0</v>
      </c>
      <c r="K379" s="229"/>
      <c r="L379" s="102"/>
      <c r="M379" s="103">
        <f>L379*C379</f>
        <v>0</v>
      </c>
      <c r="N379" s="229"/>
      <c r="O379" s="102"/>
      <c r="P379" s="103">
        <f>O379*C379</f>
        <v>0</v>
      </c>
      <c r="Q379" s="229"/>
      <c r="R379" s="102"/>
      <c r="S379" s="103">
        <f>R379*C379</f>
        <v>0</v>
      </c>
      <c r="T379" s="229"/>
      <c r="U379" s="102"/>
      <c r="V379" s="103">
        <f>U379*C379</f>
        <v>0</v>
      </c>
      <c r="W379" s="229"/>
      <c r="X379" s="101"/>
      <c r="Y379" s="104">
        <f>X379*C379</f>
        <v>0</v>
      </c>
      <c r="Z379" s="1"/>
    </row>
    <row r="380" spans="1:26" x14ac:dyDescent="0.25">
      <c r="A380" s="3">
        <v>9900013100</v>
      </c>
      <c r="B380" s="212">
        <f>Data!$A380-9900010000</f>
        <v>3100</v>
      </c>
      <c r="C380" s="100" t="str">
        <f>IF(EXACT($B380,LOOKUP($B380,'INPUT '!$D$16:$D$116)),LOOKUP($B380,'INPUT '!$D$16:$D$116,'INPUT '!$E$16:$E$116),"0")</f>
        <v>0</v>
      </c>
      <c r="D380" s="100" t="str">
        <f>IF(EXACT($B380,LOOKUP($B380,'INPUT '!$D$16:$D$116)),LOOKUP($B380,'INPUT '!$D$16:$D$116,'INPUT '!$F$16:$F$116),"0")</f>
        <v>0</v>
      </c>
      <c r="E380" s="1" t="s">
        <v>103</v>
      </c>
      <c r="G380" s="315"/>
      <c r="H380" s="26">
        <v>9900003100</v>
      </c>
      <c r="I380" s="101">
        <v>1</v>
      </c>
      <c r="J380" s="221">
        <f>I380*C380</f>
        <v>0</v>
      </c>
      <c r="K380" s="229"/>
      <c r="L380" s="102"/>
      <c r="M380" s="103">
        <f>L380*C380</f>
        <v>0</v>
      </c>
      <c r="N380" s="229"/>
      <c r="O380" s="102"/>
      <c r="P380" s="103">
        <f>O380*C380</f>
        <v>0</v>
      </c>
      <c r="Q380" s="229"/>
      <c r="R380" s="102"/>
      <c r="S380" s="103">
        <f>R380*C380</f>
        <v>0</v>
      </c>
      <c r="T380" s="229"/>
      <c r="U380" s="102"/>
      <c r="V380" s="103">
        <f>U380*C380</f>
        <v>0</v>
      </c>
      <c r="W380" s="229"/>
      <c r="X380" s="101"/>
      <c r="Y380" s="104">
        <f>X380*C380</f>
        <v>0</v>
      </c>
      <c r="Z380" s="1"/>
    </row>
    <row r="381" spans="1:26" x14ac:dyDescent="0.25">
      <c r="A381" s="3">
        <v>9900013101</v>
      </c>
      <c r="B381" s="212">
        <f>Data!$A381-9900010000</f>
        <v>3101</v>
      </c>
      <c r="C381" s="100" t="str">
        <f>IF(EXACT($B381,LOOKUP($B381,'INPUT '!$D$16:$D$116)),LOOKUP($B381,'INPUT '!$D$16:$D$116,'INPUT '!$E$16:$E$116),"0")</f>
        <v>0</v>
      </c>
      <c r="D381" s="100" t="str">
        <f>IF(EXACT($B381,LOOKUP($B381,'INPUT '!$D$16:$D$116)),LOOKUP($B381,'INPUT '!$D$16:$D$116,'INPUT '!$F$16:$F$116),"0")</f>
        <v>0</v>
      </c>
      <c r="E381" s="1" t="s">
        <v>123</v>
      </c>
      <c r="G381" s="315"/>
      <c r="H381" s="26">
        <v>9900003101</v>
      </c>
      <c r="I381" s="101">
        <v>1</v>
      </c>
      <c r="J381" s="221">
        <f>I381*C381</f>
        <v>0</v>
      </c>
      <c r="K381" s="229"/>
      <c r="L381" s="102"/>
      <c r="M381" s="103">
        <f>L381*C381</f>
        <v>0</v>
      </c>
      <c r="N381" s="229"/>
      <c r="O381" s="102"/>
      <c r="P381" s="103">
        <f>O381*C381</f>
        <v>0</v>
      </c>
      <c r="Q381" s="229"/>
      <c r="R381" s="102"/>
      <c r="S381" s="103">
        <f>R381*C381</f>
        <v>0</v>
      </c>
      <c r="T381" s="229"/>
      <c r="U381" s="102"/>
      <c r="V381" s="103">
        <f>U381*C381</f>
        <v>0</v>
      </c>
      <c r="W381" s="229"/>
      <c r="X381" s="101"/>
      <c r="Y381" s="104">
        <f>X381*C381</f>
        <v>0</v>
      </c>
      <c r="Z381" s="1"/>
    </row>
    <row r="382" spans="1:26" x14ac:dyDescent="0.25">
      <c r="A382" s="3">
        <v>9900013102</v>
      </c>
      <c r="B382" s="212">
        <f>Data!$A382-9900010000</f>
        <v>3102</v>
      </c>
      <c r="C382" s="100" t="str">
        <f>IF(EXACT($B382,LOOKUP($B382,'INPUT '!$D$16:$D$116)),LOOKUP($B382,'INPUT '!$D$16:$D$116,'INPUT '!$E$16:$E$116),"0")</f>
        <v>0</v>
      </c>
      <c r="D382" s="100" t="str">
        <f>IF(EXACT($B382,LOOKUP($B382,'INPUT '!$D$16:$D$116)),LOOKUP($B382,'INPUT '!$D$16:$D$116,'INPUT '!$F$16:$F$116),"0")</f>
        <v>0</v>
      </c>
      <c r="E382" s="1" t="s">
        <v>319</v>
      </c>
      <c r="G382" s="319"/>
      <c r="H382" s="26">
        <v>9900003102</v>
      </c>
      <c r="I382" s="101">
        <v>1</v>
      </c>
      <c r="J382" s="221">
        <f>I382*C382</f>
        <v>0</v>
      </c>
      <c r="K382" s="229"/>
      <c r="L382" s="102"/>
      <c r="M382" s="103">
        <f>L382*C382</f>
        <v>0</v>
      </c>
      <c r="N382" s="229">
        <v>9900000141</v>
      </c>
      <c r="O382" s="102">
        <v>1</v>
      </c>
      <c r="P382" s="103">
        <f>O382*C382</f>
        <v>0</v>
      </c>
      <c r="Q382" s="229">
        <v>9900000142</v>
      </c>
      <c r="R382" s="102">
        <v>1</v>
      </c>
      <c r="S382" s="103">
        <f>R382*C382</f>
        <v>0</v>
      </c>
      <c r="T382" s="229">
        <v>9900000143</v>
      </c>
      <c r="U382" s="102">
        <v>1</v>
      </c>
      <c r="V382" s="103">
        <f t="shared" ref="V382:V383" si="174">U382*C382</f>
        <v>0</v>
      </c>
      <c r="W382" s="229"/>
      <c r="X382" s="101"/>
      <c r="Y382" s="104">
        <f>X382*C382</f>
        <v>0</v>
      </c>
      <c r="Z382" s="1"/>
    </row>
    <row r="383" spans="1:26" x14ac:dyDescent="0.25">
      <c r="A383" s="3">
        <v>9900013103</v>
      </c>
      <c r="B383" s="212">
        <f>Data!$A383-9900010000</f>
        <v>3103</v>
      </c>
      <c r="C383" s="100" t="str">
        <f>IF(EXACT($B383,LOOKUP($B383,'INPUT '!$D$16:$D$116)),LOOKUP($B383,'INPUT '!$D$16:$D$116,'INPUT '!$E$16:$E$116),"0")</f>
        <v>0</v>
      </c>
      <c r="D383" s="100" t="str">
        <f>IF(EXACT($B383,LOOKUP($B383,'INPUT '!$D$16:$D$116)),LOOKUP($B383,'INPUT '!$D$16:$D$116,'INPUT '!$F$16:$F$116),"0")</f>
        <v>0</v>
      </c>
      <c r="E383" s="1" t="s">
        <v>103</v>
      </c>
      <c r="G383" s="315"/>
      <c r="H383" s="26">
        <v>9900003103</v>
      </c>
      <c r="I383" s="101">
        <v>1</v>
      </c>
      <c r="J383" s="221">
        <f>I383*C383</f>
        <v>0</v>
      </c>
      <c r="K383" s="229"/>
      <c r="L383" s="102"/>
      <c r="M383" s="103">
        <f>L383*C383</f>
        <v>0</v>
      </c>
      <c r="N383" s="229"/>
      <c r="O383" s="102"/>
      <c r="P383" s="103">
        <f>O383*C383</f>
        <v>0</v>
      </c>
      <c r="Q383" s="229"/>
      <c r="R383" s="102"/>
      <c r="S383" s="103">
        <f>R383*C383</f>
        <v>0</v>
      </c>
      <c r="T383" s="229"/>
      <c r="U383" s="102"/>
      <c r="V383" s="103">
        <f t="shared" si="174"/>
        <v>0</v>
      </c>
      <c r="W383" s="229"/>
      <c r="X383" s="101"/>
      <c r="Y383" s="104">
        <f>X383*C383</f>
        <v>0</v>
      </c>
      <c r="Z383" s="1"/>
    </row>
    <row r="384" spans="1:26" x14ac:dyDescent="0.25">
      <c r="A384" s="3">
        <v>9900013127</v>
      </c>
      <c r="B384" s="212">
        <f>Data!$A384-9900010000</f>
        <v>3127</v>
      </c>
      <c r="C384" s="100" t="str">
        <f>IF(EXACT($B384,LOOKUP($B384,'INPUT '!$D$16:$D$116)),LOOKUP($B384,'INPUT '!$D$16:$D$116,'INPUT '!$E$16:$E$116),"0")</f>
        <v>0</v>
      </c>
      <c r="D384" s="100" t="str">
        <f>IF(EXACT($B384,LOOKUP($B384,'INPUT '!$D$16:$D$116)),LOOKUP($B384,'INPUT '!$D$16:$D$116,'INPUT '!$F$16:$F$116),"0")</f>
        <v>0</v>
      </c>
      <c r="E384" s="1" t="s">
        <v>165</v>
      </c>
      <c r="G384" s="315"/>
      <c r="H384" s="26">
        <v>9900003127</v>
      </c>
      <c r="I384" s="4">
        <v>1</v>
      </c>
      <c r="J384" s="222">
        <f t="shared" si="139"/>
        <v>0</v>
      </c>
      <c r="K384" s="11"/>
      <c r="L384" s="2"/>
      <c r="M384" s="16">
        <f t="shared" si="140"/>
        <v>0</v>
      </c>
      <c r="N384" s="9"/>
      <c r="O384" s="2"/>
      <c r="P384" s="16">
        <f t="shared" si="141"/>
        <v>0</v>
      </c>
      <c r="Q384" s="9"/>
      <c r="R384" s="2"/>
      <c r="S384" s="103">
        <f t="shared" si="162"/>
        <v>0</v>
      </c>
      <c r="T384" s="9"/>
      <c r="U384" s="2"/>
      <c r="V384" s="16">
        <f t="shared" si="142"/>
        <v>0</v>
      </c>
      <c r="W384" s="9"/>
      <c r="X384" s="1"/>
      <c r="Y384" s="27">
        <f t="shared" si="143"/>
        <v>0</v>
      </c>
      <c r="Z384" s="1"/>
    </row>
    <row r="385" spans="1:26" x14ac:dyDescent="0.25">
      <c r="A385" s="3">
        <v>9900013145</v>
      </c>
      <c r="B385" s="212">
        <f>Data!$A385-9900010000</f>
        <v>3145</v>
      </c>
      <c r="C385" s="100" t="str">
        <f>IF(EXACT($B385,LOOKUP($B385,'INPUT '!$D$16:$D$116)),LOOKUP($B385,'INPUT '!$D$16:$D$116,'INPUT '!$E$16:$E$116),"0")</f>
        <v>0</v>
      </c>
      <c r="D385" s="100" t="str">
        <f>IF(EXACT($B385,LOOKUP($B385,'INPUT '!$D$16:$D$116)),LOOKUP($B385,'INPUT '!$D$16:$D$116,'INPUT '!$F$16:$F$116),"0")</f>
        <v>0</v>
      </c>
      <c r="E385" s="1" t="s">
        <v>103</v>
      </c>
      <c r="G385" s="315"/>
      <c r="H385" s="26">
        <v>9900003145</v>
      </c>
      <c r="I385" s="4">
        <v>1</v>
      </c>
      <c r="J385" s="222">
        <f t="shared" si="139"/>
        <v>0</v>
      </c>
      <c r="K385" s="11"/>
      <c r="L385" s="2"/>
      <c r="M385" s="16">
        <f t="shared" si="140"/>
        <v>0</v>
      </c>
      <c r="N385" s="9"/>
      <c r="O385" s="2"/>
      <c r="P385" s="16">
        <f t="shared" si="141"/>
        <v>0</v>
      </c>
      <c r="Q385" s="9"/>
      <c r="R385" s="2"/>
      <c r="S385" s="103">
        <f t="shared" si="162"/>
        <v>0</v>
      </c>
      <c r="T385" s="9"/>
      <c r="U385" s="2"/>
      <c r="V385" s="16">
        <f t="shared" si="142"/>
        <v>0</v>
      </c>
      <c r="W385" s="9"/>
      <c r="X385" s="1"/>
      <c r="Y385" s="27">
        <f t="shared" si="143"/>
        <v>0</v>
      </c>
      <c r="Z385" s="1"/>
    </row>
    <row r="386" spans="1:26" x14ac:dyDescent="0.25">
      <c r="A386" s="3">
        <v>9900013183</v>
      </c>
      <c r="B386" s="212">
        <f>Data!$A386-9900010000</f>
        <v>3183</v>
      </c>
      <c r="C386" s="100" t="str">
        <f>IF(EXACT($B386,LOOKUP($B386,'INPUT '!$D$16:$D$116)),LOOKUP($B386,'INPUT '!$D$16:$D$116,'INPUT '!$E$16:$E$116),"0")</f>
        <v>0</v>
      </c>
      <c r="D386" s="100" t="str">
        <f>IF(EXACT($B386,LOOKUP($B386,'INPUT '!$D$16:$D$116)),LOOKUP($B386,'INPUT '!$D$16:$D$116,'INPUT '!$F$16:$F$116),"0")</f>
        <v>0</v>
      </c>
      <c r="E386" s="1" t="s">
        <v>124</v>
      </c>
      <c r="G386" s="315"/>
      <c r="H386" s="26">
        <v>9900003183</v>
      </c>
      <c r="I386" s="4">
        <v>24</v>
      </c>
      <c r="J386" s="222">
        <f t="shared" si="139"/>
        <v>0</v>
      </c>
      <c r="K386" s="11"/>
      <c r="L386" s="2"/>
      <c r="M386" s="16">
        <f t="shared" si="140"/>
        <v>0</v>
      </c>
      <c r="N386" s="9">
        <v>9900000001</v>
      </c>
      <c r="O386" s="2">
        <v>1</v>
      </c>
      <c r="P386" s="16">
        <f t="shared" si="141"/>
        <v>0</v>
      </c>
      <c r="Q386" s="9"/>
      <c r="R386" s="2"/>
      <c r="S386" s="103">
        <f t="shared" si="162"/>
        <v>0</v>
      </c>
      <c r="T386" s="9">
        <v>9900003184</v>
      </c>
      <c r="U386" s="2">
        <v>1</v>
      </c>
      <c r="V386" s="16">
        <f t="shared" si="142"/>
        <v>0</v>
      </c>
      <c r="W386" s="9"/>
      <c r="X386" s="1"/>
      <c r="Y386" s="27">
        <f t="shared" si="143"/>
        <v>0</v>
      </c>
      <c r="Z386" s="1"/>
    </row>
    <row r="387" spans="1:26" x14ac:dyDescent="0.25">
      <c r="A387" s="3">
        <v>9900013184</v>
      </c>
      <c r="B387" s="212">
        <f>Data!$A387-9900010000</f>
        <v>3184</v>
      </c>
      <c r="C387" s="100" t="str">
        <f>IF(EXACT($B387,LOOKUP($B387,'INPUT '!$D$16:$D$116)),LOOKUP($B387,'INPUT '!$D$16:$D$116,'INPUT '!$E$16:$E$116),"0")</f>
        <v>0</v>
      </c>
      <c r="D387" s="100" t="str">
        <f>IF(EXACT($B387,LOOKUP($B387,'INPUT '!$D$16:$D$116)),LOOKUP($B387,'INPUT '!$D$16:$D$116,'INPUT '!$F$16:$F$116),"0")</f>
        <v>0</v>
      </c>
      <c r="E387" s="1" t="s">
        <v>135</v>
      </c>
      <c r="F387" s="2" t="s">
        <v>308</v>
      </c>
      <c r="G387" s="315"/>
      <c r="H387" s="210">
        <v>9900003184</v>
      </c>
      <c r="I387" s="4"/>
      <c r="J387" s="222">
        <f t="shared" si="139"/>
        <v>0</v>
      </c>
      <c r="K387" s="11"/>
      <c r="L387" s="2"/>
      <c r="M387" s="16">
        <f t="shared" si="140"/>
        <v>0</v>
      </c>
      <c r="N387" s="9"/>
      <c r="O387" s="2"/>
      <c r="P387" s="16">
        <f t="shared" si="141"/>
        <v>0</v>
      </c>
      <c r="Q387" s="9"/>
      <c r="R387" s="2"/>
      <c r="S387" s="103">
        <f t="shared" si="162"/>
        <v>0</v>
      </c>
      <c r="T387" s="9"/>
      <c r="U387" s="2"/>
      <c r="V387" s="16">
        <f t="shared" si="142"/>
        <v>0</v>
      </c>
      <c r="W387" s="9"/>
      <c r="X387" s="1"/>
      <c r="Y387" s="27">
        <f t="shared" si="143"/>
        <v>0</v>
      </c>
      <c r="Z387" s="1"/>
    </row>
    <row r="388" spans="1:26" x14ac:dyDescent="0.25">
      <c r="A388" s="3">
        <v>9900013581</v>
      </c>
      <c r="B388" s="212">
        <f>Data!$A388-9900010000</f>
        <v>3581</v>
      </c>
      <c r="C388" s="100" t="str">
        <f>IF(EXACT($B388,LOOKUP($B388,'INPUT '!$D$16:$D$116)),LOOKUP($B388,'INPUT '!$D$16:$D$116,'INPUT '!$E$16:$E$116),"0")</f>
        <v>0</v>
      </c>
      <c r="D388" s="258" t="str">
        <f>IF(EXACT($B388,LOOKUP($B388,'INPUT '!$D$16:$D$116)),LOOKUP($B388,'INPUT '!$D$16:$D$116,'INPUT '!$F$16:$F$116),"0")</f>
        <v>0</v>
      </c>
      <c r="E388" s="1" t="s">
        <v>193</v>
      </c>
      <c r="H388" s="228">
        <v>9900003581</v>
      </c>
      <c r="I388" s="101">
        <v>3</v>
      </c>
      <c r="J388" s="221">
        <f>I388*C388</f>
        <v>0</v>
      </c>
      <c r="K388" s="229"/>
      <c r="L388" s="102"/>
      <c r="M388" s="103">
        <f>L388*C388</f>
        <v>0</v>
      </c>
      <c r="N388" s="9">
        <v>9900000002</v>
      </c>
      <c r="O388" s="2">
        <v>1</v>
      </c>
      <c r="P388" s="103">
        <f>O388*C388</f>
        <v>0</v>
      </c>
      <c r="Q388" s="9"/>
      <c r="R388" s="2"/>
      <c r="S388" s="103">
        <f t="shared" ref="S388" si="175">R388*C388</f>
        <v>0</v>
      </c>
      <c r="T388" s="9">
        <v>9900000092</v>
      </c>
      <c r="U388" s="102">
        <v>1</v>
      </c>
      <c r="V388" s="103">
        <f>U388*C388</f>
        <v>0</v>
      </c>
      <c r="W388" s="229"/>
      <c r="X388" s="101"/>
      <c r="Y388" s="104">
        <f>X388*C388</f>
        <v>0</v>
      </c>
      <c r="Z388" s="1"/>
    </row>
    <row r="389" spans="1:26" x14ac:dyDescent="0.25">
      <c r="A389" s="3">
        <v>9900013871</v>
      </c>
      <c r="B389" s="212">
        <f>Data!$A389-9900010000</f>
        <v>3871</v>
      </c>
      <c r="C389" s="100" t="str">
        <f>IF(EXACT($B389,LOOKUP($B389,'INPUT '!$D$16:$D$116)),LOOKUP($B389,'INPUT '!$D$16:$D$116,'INPUT '!$E$16:$E$116),"0")</f>
        <v>0</v>
      </c>
      <c r="D389" s="100" t="str">
        <f>IF(EXACT($B389,LOOKUP($B389,'INPUT '!$D$16:$D$116)),LOOKUP($B389,'INPUT '!$D$16:$D$116,'INPUT '!$F$16:$F$116),"0")</f>
        <v>0</v>
      </c>
      <c r="E389" s="1" t="s">
        <v>107</v>
      </c>
      <c r="G389" s="315"/>
      <c r="H389" s="26">
        <v>9900000387</v>
      </c>
      <c r="I389" s="101">
        <v>1</v>
      </c>
      <c r="J389" s="221">
        <f>I389*C389</f>
        <v>0</v>
      </c>
      <c r="K389" s="229">
        <v>9900008019</v>
      </c>
      <c r="L389" s="102">
        <v>1</v>
      </c>
      <c r="M389" s="103">
        <f>L389*C389</f>
        <v>0</v>
      </c>
      <c r="N389" s="229"/>
      <c r="O389" s="102"/>
      <c r="P389" s="103">
        <f>O389*C389</f>
        <v>0</v>
      </c>
      <c r="Q389" s="229"/>
      <c r="R389" s="102"/>
      <c r="S389" s="103">
        <f t="shared" si="162"/>
        <v>0</v>
      </c>
      <c r="T389" s="229"/>
      <c r="U389" s="102"/>
      <c r="V389" s="103">
        <f>U389*C389</f>
        <v>0</v>
      </c>
      <c r="W389" s="229"/>
      <c r="X389" s="101"/>
      <c r="Y389" s="104">
        <f>X389*C389</f>
        <v>0</v>
      </c>
      <c r="Z389" s="1"/>
    </row>
    <row r="390" spans="1:26" x14ac:dyDescent="0.25">
      <c r="A390" s="3">
        <v>9900013926</v>
      </c>
      <c r="B390" s="212">
        <f>Data!$A390-9900010000</f>
        <v>3926</v>
      </c>
      <c r="C390" s="100" t="str">
        <f>IF(EXACT($B390,LOOKUP($B390,'INPUT '!$D$16:$D$116)),LOOKUP($B390,'INPUT '!$D$16:$D$116,'INPUT '!$E$16:$E$116),"0")</f>
        <v>0</v>
      </c>
      <c r="D390" s="100" t="str">
        <f>IF(EXACT($B390,LOOKUP($B390,'INPUT '!$D$16:$D$116)),LOOKUP($B390,'INPUT '!$D$16:$D$116,'INPUT '!$F$16:$F$116),"0")</f>
        <v>0</v>
      </c>
      <c r="E390" s="1" t="s">
        <v>124</v>
      </c>
      <c r="G390" s="315"/>
      <c r="H390" s="26">
        <v>9900003926</v>
      </c>
      <c r="I390" s="4">
        <v>14</v>
      </c>
      <c r="J390" s="222">
        <f t="shared" si="139"/>
        <v>0</v>
      </c>
      <c r="K390" s="11"/>
      <c r="L390" s="2"/>
      <c r="M390" s="16">
        <f t="shared" si="140"/>
        <v>0</v>
      </c>
      <c r="N390" s="9"/>
      <c r="O390" s="2"/>
      <c r="P390" s="16">
        <f t="shared" si="141"/>
        <v>0</v>
      </c>
      <c r="Q390" s="9"/>
      <c r="R390" s="2"/>
      <c r="S390" s="103">
        <f t="shared" si="162"/>
        <v>0</v>
      </c>
      <c r="T390" s="9"/>
      <c r="U390" s="2"/>
      <c r="V390" s="16">
        <f t="shared" si="142"/>
        <v>0</v>
      </c>
      <c r="W390" s="9"/>
      <c r="X390" s="1"/>
      <c r="Y390" s="27">
        <f t="shared" si="143"/>
        <v>0</v>
      </c>
      <c r="Z390" s="1"/>
    </row>
    <row r="391" spans="1:26" x14ac:dyDescent="0.25">
      <c r="A391" s="3">
        <v>9900013927</v>
      </c>
      <c r="B391" s="212">
        <f>Data!$A391-9900010000</f>
        <v>3927</v>
      </c>
      <c r="C391" s="100" t="str">
        <f>IF(EXACT($B391,LOOKUP($B391,'INPUT '!$D$16:$D$116)),LOOKUP($B391,'INPUT '!$D$16:$D$116,'INPUT '!$E$16:$E$116),"0")</f>
        <v>0</v>
      </c>
      <c r="D391" s="100" t="str">
        <f>IF(EXACT($B391,LOOKUP($B391,'INPUT '!$D$16:$D$116)),LOOKUP($B391,'INPUT '!$D$16:$D$116,'INPUT '!$F$16:$F$116),"0")</f>
        <v>0</v>
      </c>
      <c r="E391" s="1" t="s">
        <v>124</v>
      </c>
      <c r="G391" s="315"/>
      <c r="H391" s="26">
        <v>9900003927</v>
      </c>
      <c r="I391" s="4">
        <v>14</v>
      </c>
      <c r="J391" s="222">
        <f t="shared" si="139"/>
        <v>0</v>
      </c>
      <c r="K391" s="11"/>
      <c r="L391" s="2"/>
      <c r="M391" s="16">
        <f t="shared" si="140"/>
        <v>0</v>
      </c>
      <c r="N391" s="9"/>
      <c r="O391" s="2"/>
      <c r="P391" s="16">
        <f t="shared" si="141"/>
        <v>0</v>
      </c>
      <c r="Q391" s="9"/>
      <c r="R391" s="2"/>
      <c r="S391" s="103">
        <f t="shared" si="162"/>
        <v>0</v>
      </c>
      <c r="T391" s="9"/>
      <c r="U391" s="2"/>
      <c r="V391" s="16">
        <f t="shared" si="142"/>
        <v>0</v>
      </c>
      <c r="W391" s="9"/>
      <c r="X391" s="1"/>
      <c r="Y391" s="27">
        <f t="shared" si="143"/>
        <v>0</v>
      </c>
      <c r="Z391" s="1"/>
    </row>
    <row r="392" spans="1:26" x14ac:dyDescent="0.25">
      <c r="A392" s="3">
        <v>9900014019</v>
      </c>
      <c r="B392" s="212">
        <f>Data!$A392-9900010000</f>
        <v>4019</v>
      </c>
      <c r="C392" s="100" t="str">
        <f>IF(EXACT($B392,LOOKUP($B392,'INPUT '!$D$16:$D$116)),LOOKUP($B392,'INPUT '!$D$16:$D$116,'INPUT '!$E$16:$E$116),"0")</f>
        <v>0</v>
      </c>
      <c r="D392" s="100" t="str">
        <f>IF(EXACT($B392,LOOKUP($B392,'INPUT '!$D$16:$D$116)),LOOKUP($B392,'INPUT '!$D$16:$D$116,'INPUT '!$F$16:$F$116),"0")</f>
        <v>0</v>
      </c>
      <c r="E392" s="1" t="s">
        <v>194</v>
      </c>
      <c r="G392" s="315"/>
      <c r="H392" s="26">
        <v>9900004019</v>
      </c>
      <c r="I392" s="101">
        <v>10</v>
      </c>
      <c r="J392" s="221">
        <f>I392*C392</f>
        <v>0</v>
      </c>
      <c r="K392" s="229"/>
      <c r="L392" s="102"/>
      <c r="M392" s="103">
        <f>L392*C392</f>
        <v>0</v>
      </c>
      <c r="N392" s="9">
        <v>9900000001</v>
      </c>
      <c r="O392" s="2">
        <v>1</v>
      </c>
      <c r="P392" s="16">
        <f t="shared" si="141"/>
        <v>0</v>
      </c>
      <c r="Q392" s="9">
        <v>9900000021</v>
      </c>
      <c r="R392" s="2">
        <v>1</v>
      </c>
      <c r="S392" s="103">
        <f t="shared" si="162"/>
        <v>0</v>
      </c>
      <c r="T392" s="9">
        <v>9900000091</v>
      </c>
      <c r="U392" s="2">
        <v>1</v>
      </c>
      <c r="V392" s="16">
        <f t="shared" si="142"/>
        <v>0</v>
      </c>
      <c r="W392" s="229"/>
      <c r="X392" s="101"/>
      <c r="Y392" s="104">
        <f>X392*C392</f>
        <v>0</v>
      </c>
      <c r="Z392" s="1"/>
    </row>
    <row r="393" spans="1:26" x14ac:dyDescent="0.25">
      <c r="A393" s="3">
        <v>9900014020</v>
      </c>
      <c r="B393" s="212">
        <f>Data!$A393-9900010000</f>
        <v>4020</v>
      </c>
      <c r="C393" s="100" t="str">
        <f>IF(EXACT($B393,LOOKUP($B393,'INPUT '!$D$16:$D$116)),LOOKUP($B393,'INPUT '!$D$16:$D$116,'INPUT '!$E$16:$E$116),"0")</f>
        <v>0</v>
      </c>
      <c r="D393" s="100" t="str">
        <f>IF(EXACT($B393,LOOKUP($B393,'INPUT '!$D$16:$D$116)),LOOKUP($B393,'INPUT '!$D$16:$D$116,'INPUT '!$F$16:$F$116),"0")</f>
        <v>0</v>
      </c>
      <c r="E393" s="1" t="s">
        <v>194</v>
      </c>
      <c r="G393" s="315"/>
      <c r="H393" s="26">
        <v>9900004020</v>
      </c>
      <c r="I393" s="4">
        <v>19</v>
      </c>
      <c r="J393" s="222">
        <f t="shared" si="139"/>
        <v>0</v>
      </c>
      <c r="K393" s="11"/>
      <c r="L393" s="2"/>
      <c r="M393" s="16">
        <f t="shared" si="140"/>
        <v>0</v>
      </c>
      <c r="N393" s="9">
        <v>9900000001</v>
      </c>
      <c r="O393" s="2">
        <v>1</v>
      </c>
      <c r="P393" s="16">
        <f t="shared" si="141"/>
        <v>0</v>
      </c>
      <c r="Q393" s="9">
        <v>9900000021</v>
      </c>
      <c r="R393" s="2">
        <v>4</v>
      </c>
      <c r="S393" s="103">
        <f t="shared" si="162"/>
        <v>0</v>
      </c>
      <c r="T393" s="9">
        <v>9900000091</v>
      </c>
      <c r="U393" s="2">
        <v>1</v>
      </c>
      <c r="V393" s="16">
        <f t="shared" si="142"/>
        <v>0</v>
      </c>
      <c r="W393" s="9"/>
      <c r="X393" s="1"/>
      <c r="Y393" s="27">
        <f t="shared" si="143"/>
        <v>0</v>
      </c>
      <c r="Z393" s="1"/>
    </row>
    <row r="394" spans="1:26" x14ac:dyDescent="0.25">
      <c r="A394" s="3">
        <v>9900014021</v>
      </c>
      <c r="B394" s="212">
        <f>Data!$A394-9900010000</f>
        <v>4021</v>
      </c>
      <c r="C394" s="100" t="str">
        <f>IF(EXACT($B394,LOOKUP($B394,'INPUT '!$D$16:$D$116)),LOOKUP($B394,'INPUT '!$D$16:$D$116,'INPUT '!$E$16:$E$116),"0")</f>
        <v>0</v>
      </c>
      <c r="D394" s="100" t="str">
        <f>IF(EXACT($B394,LOOKUP($B394,'INPUT '!$D$16:$D$116)),LOOKUP($B394,'INPUT '!$D$16:$D$116,'INPUT '!$F$16:$F$116),"0")</f>
        <v>0</v>
      </c>
      <c r="E394" s="1" t="s">
        <v>162</v>
      </c>
      <c r="G394" s="315"/>
      <c r="H394" s="26">
        <v>9900004021</v>
      </c>
      <c r="I394" s="101">
        <v>9</v>
      </c>
      <c r="J394" s="221">
        <f>I394*C394</f>
        <v>0</v>
      </c>
      <c r="K394" s="229"/>
      <c r="L394" s="102"/>
      <c r="M394" s="103">
        <f>L394*C394</f>
        <v>0</v>
      </c>
      <c r="N394" s="9">
        <v>9900000001</v>
      </c>
      <c r="O394" s="2">
        <v>1</v>
      </c>
      <c r="P394" s="103">
        <f>O394*C394</f>
        <v>0</v>
      </c>
      <c r="Q394" s="9">
        <v>9900000021</v>
      </c>
      <c r="R394" s="2">
        <v>4</v>
      </c>
      <c r="S394" s="103">
        <f t="shared" si="162"/>
        <v>0</v>
      </c>
      <c r="T394" s="9">
        <v>9900000071</v>
      </c>
      <c r="U394" s="2">
        <v>1</v>
      </c>
      <c r="V394" s="103">
        <f>U394*C394</f>
        <v>0</v>
      </c>
      <c r="W394" s="9">
        <v>9900001041</v>
      </c>
      <c r="X394" s="1">
        <v>1</v>
      </c>
      <c r="Y394" s="104">
        <f>X394*C394</f>
        <v>0</v>
      </c>
      <c r="Z394" s="1"/>
    </row>
    <row r="395" spans="1:26" x14ac:dyDescent="0.25">
      <c r="A395" s="3">
        <v>9900014022</v>
      </c>
      <c r="B395" s="212">
        <f>Data!$A395-9900010000</f>
        <v>4022</v>
      </c>
      <c r="C395" s="100" t="str">
        <f>IF(EXACT($B395,LOOKUP($B395,'INPUT '!$D$16:$D$116)),LOOKUP($B395,'INPUT '!$D$16:$D$116,'INPUT '!$E$16:$E$116),"0")</f>
        <v>0</v>
      </c>
      <c r="D395" s="100" t="str">
        <f>IF(EXACT($B395,LOOKUP($B395,'INPUT '!$D$16:$D$116)),LOOKUP($B395,'INPUT '!$D$16:$D$116,'INPUT '!$F$16:$F$116),"0")</f>
        <v>0</v>
      </c>
      <c r="E395" s="1" t="s">
        <v>320</v>
      </c>
      <c r="G395" s="315"/>
      <c r="H395" s="26">
        <v>9900004022</v>
      </c>
      <c r="I395" s="4">
        <v>6</v>
      </c>
      <c r="J395" s="222">
        <f t="shared" si="139"/>
        <v>0</v>
      </c>
      <c r="K395" s="11"/>
      <c r="L395" s="2"/>
      <c r="M395" s="16">
        <f t="shared" si="140"/>
        <v>0</v>
      </c>
      <c r="N395" s="9">
        <v>9900000001</v>
      </c>
      <c r="O395" s="2">
        <v>1</v>
      </c>
      <c r="P395" s="16">
        <f t="shared" si="141"/>
        <v>0</v>
      </c>
      <c r="Q395" s="9">
        <v>9900000021</v>
      </c>
      <c r="R395" s="2">
        <v>4</v>
      </c>
      <c r="S395" s="103">
        <f t="shared" si="162"/>
        <v>0</v>
      </c>
      <c r="T395" s="9">
        <v>9900000071</v>
      </c>
      <c r="U395" s="2">
        <v>1</v>
      </c>
      <c r="V395" s="16">
        <f t="shared" si="142"/>
        <v>0</v>
      </c>
      <c r="W395" s="9">
        <v>9900001041</v>
      </c>
      <c r="X395" s="1">
        <v>1</v>
      </c>
      <c r="Y395" s="27">
        <f t="shared" si="143"/>
        <v>0</v>
      </c>
      <c r="Z395" s="1"/>
    </row>
    <row r="396" spans="1:26" x14ac:dyDescent="0.25">
      <c r="A396" s="3">
        <v>9900014024</v>
      </c>
      <c r="B396" s="212">
        <f>Data!$A396-9900010000</f>
        <v>4024</v>
      </c>
      <c r="C396" s="100" t="str">
        <f>IF(EXACT($B396,LOOKUP($B396,'INPUT '!$D$16:$D$116)),LOOKUP($B396,'INPUT '!$D$16:$D$116,'INPUT '!$E$16:$E$116),"0")</f>
        <v>0</v>
      </c>
      <c r="D396" s="100" t="str">
        <f>IF(EXACT($B396,LOOKUP($B396,'INPUT '!$D$16:$D$116)),LOOKUP($B396,'INPUT '!$D$16:$D$116,'INPUT '!$F$16:$F$116),"0")</f>
        <v>0</v>
      </c>
      <c r="E396" s="1" t="s">
        <v>121</v>
      </c>
      <c r="G396" s="315"/>
      <c r="H396" s="26">
        <v>9900004024</v>
      </c>
      <c r="I396" s="101">
        <v>30</v>
      </c>
      <c r="J396" s="221">
        <f>I396*C396</f>
        <v>0</v>
      </c>
      <c r="K396" s="229"/>
      <c r="L396" s="102"/>
      <c r="M396" s="103">
        <f>L396*C396</f>
        <v>0</v>
      </c>
      <c r="N396" s="229">
        <v>9900000009</v>
      </c>
      <c r="O396" s="102">
        <v>1</v>
      </c>
      <c r="P396" s="103">
        <f>O396*C396</f>
        <v>0</v>
      </c>
      <c r="Q396" s="229">
        <v>9900000029</v>
      </c>
      <c r="R396" s="102">
        <v>2</v>
      </c>
      <c r="S396" s="103">
        <f t="shared" si="162"/>
        <v>0</v>
      </c>
      <c r="T396" s="229">
        <v>9900000079</v>
      </c>
      <c r="U396" s="102">
        <v>2</v>
      </c>
      <c r="V396" s="103">
        <f>U396*C396</f>
        <v>0</v>
      </c>
      <c r="W396" s="229"/>
      <c r="X396" s="101"/>
      <c r="Y396" s="104">
        <f>X396*C396</f>
        <v>0</v>
      </c>
      <c r="Z396" s="1"/>
    </row>
    <row r="397" spans="1:26" x14ac:dyDescent="0.25">
      <c r="A397" s="3">
        <v>9900014152</v>
      </c>
      <c r="B397" s="212">
        <f>Data!$A397-9900010000</f>
        <v>4152</v>
      </c>
      <c r="C397" s="100" t="str">
        <f>IF(EXACT($B397,LOOKUP($B397,'INPUT '!$D$16:$D$116)),LOOKUP($B397,'INPUT '!$D$16:$D$116,'INPUT '!$E$16:$E$116),"0")</f>
        <v>0</v>
      </c>
      <c r="D397" s="100" t="str">
        <f>IF(EXACT($B397,LOOKUP($B397,'INPUT '!$D$16:$D$116)),LOOKUP($B397,'INPUT '!$D$16:$D$116,'INPUT '!$F$16:$F$116),"0")</f>
        <v>0</v>
      </c>
      <c r="E397" s="1" t="s">
        <v>195</v>
      </c>
      <c r="G397" s="315"/>
      <c r="H397" s="26">
        <v>9900004152</v>
      </c>
      <c r="I397" s="4">
        <v>600</v>
      </c>
      <c r="J397" s="222">
        <f t="shared" si="139"/>
        <v>0</v>
      </c>
      <c r="K397" s="11"/>
      <c r="L397" s="2"/>
      <c r="M397" s="16">
        <f t="shared" si="140"/>
        <v>0</v>
      </c>
      <c r="N397" s="9">
        <v>9900000001</v>
      </c>
      <c r="O397" s="2">
        <v>1</v>
      </c>
      <c r="P397" s="16">
        <f t="shared" si="141"/>
        <v>0</v>
      </c>
      <c r="Q397" s="9">
        <v>9900000021</v>
      </c>
      <c r="R397" s="2">
        <v>4</v>
      </c>
      <c r="S397" s="103">
        <f t="shared" si="162"/>
        <v>0</v>
      </c>
      <c r="T397" s="9">
        <v>9900000071</v>
      </c>
      <c r="U397" s="2">
        <v>1</v>
      </c>
      <c r="V397" s="16">
        <f t="shared" si="142"/>
        <v>0</v>
      </c>
      <c r="W397" s="9"/>
      <c r="X397" s="1"/>
      <c r="Y397" s="27">
        <f t="shared" si="143"/>
        <v>0</v>
      </c>
      <c r="Z397" s="1"/>
    </row>
    <row r="398" spans="1:26" x14ac:dyDescent="0.25">
      <c r="A398" s="3">
        <v>9900014205</v>
      </c>
      <c r="B398" s="212">
        <f>Data!$A398-9900010000</f>
        <v>4205</v>
      </c>
      <c r="C398" s="100" t="str">
        <f>IF(EXACT($B398,LOOKUP($B398,'INPUT '!$D$16:$D$116)),LOOKUP($B398,'INPUT '!$D$16:$D$116,'INPUT '!$E$16:$E$116),"0")</f>
        <v>0</v>
      </c>
      <c r="D398" s="100" t="str">
        <f>IF(EXACT($B398,LOOKUP($B398,'INPUT '!$D$16:$D$116)),LOOKUP($B398,'INPUT '!$D$16:$D$116,'INPUT '!$F$16:$F$116),"0")</f>
        <v>0</v>
      </c>
      <c r="E398" s="1" t="s">
        <v>124</v>
      </c>
      <c r="G398" s="315"/>
      <c r="H398" s="26">
        <v>9900004205</v>
      </c>
      <c r="I398" s="4">
        <v>180</v>
      </c>
      <c r="J398" s="222">
        <f t="shared" si="139"/>
        <v>0</v>
      </c>
      <c r="K398" s="11"/>
      <c r="L398" s="2"/>
      <c r="M398" s="16">
        <f t="shared" si="140"/>
        <v>0</v>
      </c>
      <c r="N398" s="9">
        <v>9900000001</v>
      </c>
      <c r="O398" s="2">
        <v>1</v>
      </c>
      <c r="P398" s="16">
        <f t="shared" si="141"/>
        <v>0</v>
      </c>
      <c r="Q398" s="9">
        <v>9900000021</v>
      </c>
      <c r="R398" s="2">
        <v>4</v>
      </c>
      <c r="S398" s="103">
        <f t="shared" si="162"/>
        <v>0</v>
      </c>
      <c r="T398" s="9">
        <v>9900000071</v>
      </c>
      <c r="U398" s="2">
        <v>1</v>
      </c>
      <c r="V398" s="16">
        <f t="shared" si="142"/>
        <v>0</v>
      </c>
      <c r="W398" s="9">
        <v>9900001041</v>
      </c>
      <c r="X398" s="1">
        <v>1</v>
      </c>
      <c r="Y398" s="27">
        <f t="shared" si="143"/>
        <v>0</v>
      </c>
      <c r="Z398" s="1"/>
    </row>
    <row r="399" spans="1:26" x14ac:dyDescent="0.25">
      <c r="A399" s="3">
        <v>9900014351</v>
      </c>
      <c r="B399" s="212">
        <f>Data!$A399-9900010000</f>
        <v>4351</v>
      </c>
      <c r="C399" s="100" t="str">
        <f>IF(EXACT($B399,LOOKUP($B399,'INPUT '!$D$16:$D$116)),LOOKUP($B399,'INPUT '!$D$16:$D$116,'INPUT '!$E$16:$E$116),"0")</f>
        <v>0</v>
      </c>
      <c r="D399" s="100" t="str">
        <f>IF(EXACT($B399,LOOKUP($B399,'INPUT '!$D$16:$D$116)),LOOKUP($B399,'INPUT '!$D$16:$D$116,'INPUT '!$F$16:$F$116),"0")</f>
        <v>0</v>
      </c>
      <c r="E399" s="1" t="s">
        <v>196</v>
      </c>
      <c r="G399" s="315"/>
      <c r="H399" s="26">
        <v>9900004351</v>
      </c>
      <c r="I399" s="4">
        <v>25</v>
      </c>
      <c r="J399" s="222">
        <f t="shared" si="139"/>
        <v>0</v>
      </c>
      <c r="K399" s="11"/>
      <c r="L399" s="2"/>
      <c r="M399" s="16">
        <f t="shared" si="140"/>
        <v>0</v>
      </c>
      <c r="N399" s="9">
        <v>9900000001</v>
      </c>
      <c r="O399" s="2">
        <v>1</v>
      </c>
      <c r="P399" s="16">
        <f t="shared" si="141"/>
        <v>0</v>
      </c>
      <c r="Q399" s="9"/>
      <c r="R399" s="2"/>
      <c r="S399" s="103">
        <f t="shared" si="162"/>
        <v>0</v>
      </c>
      <c r="T399" s="9"/>
      <c r="U399" s="2"/>
      <c r="V399" s="16">
        <f t="shared" si="142"/>
        <v>0</v>
      </c>
      <c r="W399" s="9"/>
      <c r="X399" s="1"/>
      <c r="Y399" s="27">
        <f t="shared" si="143"/>
        <v>0</v>
      </c>
      <c r="Z399" s="1"/>
    </row>
    <row r="400" spans="1:26" x14ac:dyDescent="0.25">
      <c r="A400" s="3">
        <v>9900014356</v>
      </c>
      <c r="B400" s="212">
        <f>Data!$A400-9900010000</f>
        <v>4356</v>
      </c>
      <c r="C400" s="100" t="str">
        <f>IF(EXACT($B400,LOOKUP($B400,'INPUT '!$D$16:$D$116)),LOOKUP($B400,'INPUT '!$D$16:$D$116,'INPUT '!$E$16:$E$116),"0")</f>
        <v>0</v>
      </c>
      <c r="D400" s="100" t="str">
        <f>IF(EXACT($B400,LOOKUP($B400,'INPUT '!$D$16:$D$116)),LOOKUP($B400,'INPUT '!$D$16:$D$116,'INPUT '!$F$16:$F$116),"0")</f>
        <v>0</v>
      </c>
      <c r="E400" s="1" t="s">
        <v>103</v>
      </c>
      <c r="G400" s="315"/>
      <c r="H400" s="26">
        <v>9900004356</v>
      </c>
      <c r="I400" s="4">
        <v>1</v>
      </c>
      <c r="J400" s="222">
        <f t="shared" si="139"/>
        <v>0</v>
      </c>
      <c r="K400" s="11"/>
      <c r="L400" s="2"/>
      <c r="M400" s="16">
        <f t="shared" si="140"/>
        <v>0</v>
      </c>
      <c r="N400" s="9"/>
      <c r="O400" s="2"/>
      <c r="P400" s="16">
        <f t="shared" si="141"/>
        <v>0</v>
      </c>
      <c r="Q400" s="9"/>
      <c r="R400" s="2"/>
      <c r="S400" s="103">
        <f t="shared" si="162"/>
        <v>0</v>
      </c>
      <c r="T400" s="9"/>
      <c r="U400" s="2"/>
      <c r="V400" s="16">
        <f t="shared" si="142"/>
        <v>0</v>
      </c>
      <c r="W400" s="9"/>
      <c r="X400" s="1"/>
      <c r="Y400" s="27">
        <f t="shared" si="143"/>
        <v>0</v>
      </c>
      <c r="Z400" s="1"/>
    </row>
    <row r="401" spans="1:26" x14ac:dyDescent="0.25">
      <c r="A401" s="3">
        <v>9900014365</v>
      </c>
      <c r="B401" s="212">
        <f>Data!$A401-9900010000</f>
        <v>4365</v>
      </c>
      <c r="C401" s="100" t="str">
        <f>IF(EXACT($B401,LOOKUP($B401,'INPUT '!$D$16:$D$116)),LOOKUP($B401,'INPUT '!$D$16:$D$116,'INPUT '!$E$16:$E$116),"0")</f>
        <v>0</v>
      </c>
      <c r="D401" s="100" t="str">
        <f>IF(EXACT($B401,LOOKUP($B401,'INPUT '!$D$16:$D$116)),LOOKUP($B401,'INPUT '!$D$16:$D$116,'INPUT '!$F$16:$F$116),"0")</f>
        <v>0</v>
      </c>
      <c r="E401" s="1" t="s">
        <v>124</v>
      </c>
      <c r="G401" s="315"/>
      <c r="H401" s="26">
        <v>9900004365</v>
      </c>
      <c r="I401" s="4">
        <v>28</v>
      </c>
      <c r="J401" s="222">
        <f t="shared" si="139"/>
        <v>0</v>
      </c>
      <c r="K401" s="11"/>
      <c r="L401" s="2"/>
      <c r="M401" s="16">
        <f t="shared" si="140"/>
        <v>0</v>
      </c>
      <c r="N401" s="9">
        <v>9900000001</v>
      </c>
      <c r="O401" s="2">
        <v>1</v>
      </c>
      <c r="P401" s="16">
        <f t="shared" si="141"/>
        <v>0</v>
      </c>
      <c r="Q401" s="9"/>
      <c r="R401" s="2"/>
      <c r="S401" s="103">
        <f t="shared" si="162"/>
        <v>0</v>
      </c>
      <c r="T401" s="9">
        <v>9900000071</v>
      </c>
      <c r="U401" s="2">
        <v>1</v>
      </c>
      <c r="V401" s="16">
        <f t="shared" si="142"/>
        <v>0</v>
      </c>
      <c r="W401" s="9">
        <v>9900001041</v>
      </c>
      <c r="X401" s="1">
        <v>1</v>
      </c>
      <c r="Y401" s="27">
        <f t="shared" si="143"/>
        <v>0</v>
      </c>
      <c r="Z401" s="1"/>
    </row>
    <row r="402" spans="1:26" x14ac:dyDescent="0.25">
      <c r="A402" s="3">
        <v>9900014370</v>
      </c>
      <c r="B402" s="212">
        <f>Data!$A402-9900010000</f>
        <v>4370</v>
      </c>
      <c r="C402" s="100" t="str">
        <f>IF(EXACT($B402,LOOKUP($B402,'INPUT '!$D$16:$D$116)),LOOKUP($B402,'INPUT '!$D$16:$D$116,'INPUT '!$E$16:$E$116),"0")</f>
        <v>0</v>
      </c>
      <c r="D402" s="100" t="str">
        <f>IF(EXACT($B402,LOOKUP($B402,'INPUT '!$D$16:$D$116)),LOOKUP($B402,'INPUT '!$D$16:$D$116,'INPUT '!$F$16:$F$116),"0")</f>
        <v>0</v>
      </c>
      <c r="E402" s="1" t="s">
        <v>124</v>
      </c>
      <c r="G402" s="315"/>
      <c r="H402" s="26">
        <v>9900004370</v>
      </c>
      <c r="I402" s="4">
        <v>16</v>
      </c>
      <c r="J402" s="222">
        <f t="shared" si="139"/>
        <v>0</v>
      </c>
      <c r="K402" s="11"/>
      <c r="L402" s="2"/>
      <c r="M402" s="16">
        <f t="shared" si="140"/>
        <v>0</v>
      </c>
      <c r="N402" s="9">
        <v>9900000001</v>
      </c>
      <c r="O402" s="2">
        <v>1</v>
      </c>
      <c r="P402" s="16">
        <f t="shared" si="141"/>
        <v>0</v>
      </c>
      <c r="Q402" s="9"/>
      <c r="R402" s="2"/>
      <c r="S402" s="103">
        <f t="shared" si="162"/>
        <v>0</v>
      </c>
      <c r="T402" s="9"/>
      <c r="U402" s="2"/>
      <c r="V402" s="16">
        <f t="shared" si="142"/>
        <v>0</v>
      </c>
      <c r="W402" s="9"/>
      <c r="X402" s="1"/>
      <c r="Y402" s="27">
        <f t="shared" si="143"/>
        <v>0</v>
      </c>
      <c r="Z402" s="1"/>
    </row>
    <row r="403" spans="1:26" x14ac:dyDescent="0.25">
      <c r="A403" s="3">
        <v>9900014378</v>
      </c>
      <c r="B403" s="212">
        <f>Data!$A403-9900010000</f>
        <v>4378</v>
      </c>
      <c r="C403" s="100" t="str">
        <f>IF(EXACT($B403,LOOKUP($B403,'INPUT '!$D$16:$D$116)),LOOKUP($B403,'INPUT '!$D$16:$D$116,'INPUT '!$E$16:$E$116),"0")</f>
        <v>0</v>
      </c>
      <c r="D403" s="100" t="str">
        <f>IF(EXACT($B403,LOOKUP($B403,'INPUT '!$D$16:$D$116)),LOOKUP($B403,'INPUT '!$D$16:$D$116,'INPUT '!$F$16:$F$116),"0")</f>
        <v>0</v>
      </c>
      <c r="E403" s="1" t="s">
        <v>124</v>
      </c>
      <c r="G403" s="315"/>
      <c r="H403" s="26">
        <v>9900004378</v>
      </c>
      <c r="I403" s="4">
        <v>70</v>
      </c>
      <c r="J403" s="222">
        <f t="shared" ref="J403:J499" si="176">I403*C403</f>
        <v>0</v>
      </c>
      <c r="K403" s="11"/>
      <c r="L403" s="2">
        <v>1</v>
      </c>
      <c r="M403" s="16">
        <f t="shared" ref="M403:M499" si="177">L403*C403</f>
        <v>0</v>
      </c>
      <c r="N403" s="9"/>
      <c r="O403" s="2"/>
      <c r="P403" s="16">
        <f t="shared" ref="P403:P497" si="178">O403*C403</f>
        <v>0</v>
      </c>
      <c r="Q403" s="9"/>
      <c r="R403" s="2"/>
      <c r="S403" s="103">
        <f t="shared" si="162"/>
        <v>0</v>
      </c>
      <c r="T403" s="9"/>
      <c r="U403" s="2"/>
      <c r="V403" s="16">
        <f t="shared" ref="V403:V499" si="179">U403*C403</f>
        <v>0</v>
      </c>
      <c r="W403" s="9"/>
      <c r="X403" s="1"/>
      <c r="Y403" s="27">
        <f t="shared" ref="Y403:Y499" si="180">X403*C403</f>
        <v>0</v>
      </c>
      <c r="Z403" s="1"/>
    </row>
    <row r="404" spans="1:26" x14ac:dyDescent="0.25">
      <c r="A404" s="3">
        <v>9900014381</v>
      </c>
      <c r="B404" s="212">
        <f>Data!$A404-9900010000</f>
        <v>4381</v>
      </c>
      <c r="C404" s="100" t="str">
        <f>IF(EXACT($B404,LOOKUP($B404,'INPUT '!$D$16:$D$116)),LOOKUP($B404,'INPUT '!$D$16:$D$116,'INPUT '!$E$16:$E$116),"0")</f>
        <v>0</v>
      </c>
      <c r="D404" s="100" t="str">
        <f>IF(EXACT($B404,LOOKUP($B404,'INPUT '!$D$16:$D$116)),LOOKUP($B404,'INPUT '!$D$16:$D$116,'INPUT '!$F$16:$F$116),"0")</f>
        <v>0</v>
      </c>
      <c r="E404" s="1" t="s">
        <v>124</v>
      </c>
      <c r="G404" s="315"/>
      <c r="H404" s="26">
        <v>9900004381</v>
      </c>
      <c r="I404" s="4">
        <v>70</v>
      </c>
      <c r="J404" s="222">
        <f t="shared" si="176"/>
        <v>0</v>
      </c>
      <c r="K404" s="11"/>
      <c r="L404" s="2">
        <v>1</v>
      </c>
      <c r="M404" s="16">
        <f t="shared" si="177"/>
        <v>0</v>
      </c>
      <c r="N404" s="9"/>
      <c r="O404" s="2"/>
      <c r="P404" s="16">
        <f t="shared" si="178"/>
        <v>0</v>
      </c>
      <c r="Q404" s="9"/>
      <c r="R404" s="2"/>
      <c r="S404" s="103">
        <f t="shared" si="162"/>
        <v>0</v>
      </c>
      <c r="T404" s="9"/>
      <c r="U404" s="2"/>
      <c r="V404" s="16">
        <f t="shared" si="179"/>
        <v>0</v>
      </c>
      <c r="W404" s="9"/>
      <c r="X404" s="1"/>
      <c r="Y404" s="27">
        <f t="shared" si="180"/>
        <v>0</v>
      </c>
      <c r="Z404" s="1"/>
    </row>
    <row r="405" spans="1:26" x14ac:dyDescent="0.25">
      <c r="A405" s="3">
        <v>9900014387</v>
      </c>
      <c r="B405" s="212">
        <f>Data!$A405-9900010000</f>
        <v>4387</v>
      </c>
      <c r="C405" s="100" t="str">
        <f>IF(EXACT($B405,LOOKUP($B405,'INPUT '!$D$16:$D$116)),LOOKUP($B405,'INPUT '!$D$16:$D$116,'INPUT '!$E$16:$E$116),"0")</f>
        <v>0</v>
      </c>
      <c r="D405" s="100" t="str">
        <f>IF(EXACT($B405,LOOKUP($B405,'INPUT '!$D$16:$D$116)),LOOKUP($B405,'INPUT '!$D$16:$D$116,'INPUT '!$F$16:$F$116),"0")</f>
        <v>0</v>
      </c>
      <c r="E405" s="1" t="s">
        <v>124</v>
      </c>
      <c r="G405" s="315"/>
      <c r="H405" s="26">
        <v>9900004387</v>
      </c>
      <c r="I405" s="101">
        <v>42</v>
      </c>
      <c r="J405" s="221">
        <f>I405*C405</f>
        <v>0</v>
      </c>
      <c r="K405" s="229"/>
      <c r="L405" s="102"/>
      <c r="M405" s="103">
        <f>L405*C405</f>
        <v>0</v>
      </c>
      <c r="N405" s="9">
        <v>9900000001</v>
      </c>
      <c r="O405" s="2">
        <v>1</v>
      </c>
      <c r="P405" s="16">
        <f t="shared" ref="P405" si="181">O405*C405</f>
        <v>0</v>
      </c>
      <c r="Q405" s="9">
        <v>9900000021</v>
      </c>
      <c r="R405" s="2">
        <v>4</v>
      </c>
      <c r="S405" s="103">
        <f t="shared" si="162"/>
        <v>0</v>
      </c>
      <c r="T405" s="9">
        <v>9900000071</v>
      </c>
      <c r="U405" s="2">
        <v>1</v>
      </c>
      <c r="V405" s="103">
        <f>U405*C405</f>
        <v>0</v>
      </c>
      <c r="W405" s="229"/>
      <c r="X405" s="101"/>
      <c r="Y405" s="104">
        <f>X405*C405</f>
        <v>0</v>
      </c>
      <c r="Z405" s="1"/>
    </row>
    <row r="406" spans="1:26" x14ac:dyDescent="0.25">
      <c r="A406" s="3">
        <v>9900014388</v>
      </c>
      <c r="B406" s="212">
        <f>Data!$A406-9900010000</f>
        <v>4388</v>
      </c>
      <c r="C406" s="100" t="str">
        <f>IF(EXACT($B406,LOOKUP($B406,'INPUT '!$D$16:$D$116)),LOOKUP($B406,'INPUT '!$D$16:$D$116,'INPUT '!$E$16:$E$116),"0")</f>
        <v>0</v>
      </c>
      <c r="D406" s="100" t="str">
        <f>IF(EXACT($B406,LOOKUP($B406,'INPUT '!$D$16:$D$116)),LOOKUP($B406,'INPUT '!$D$16:$D$116,'INPUT '!$F$16:$F$116),"0")</f>
        <v>0</v>
      </c>
      <c r="E406" s="1" t="s">
        <v>124</v>
      </c>
      <c r="G406" s="315"/>
      <c r="H406" s="26">
        <v>9900004388</v>
      </c>
      <c r="I406" s="4">
        <v>20</v>
      </c>
      <c r="J406" s="222">
        <f t="shared" si="176"/>
        <v>0</v>
      </c>
      <c r="K406" s="11"/>
      <c r="L406" s="2"/>
      <c r="M406" s="16">
        <f t="shared" si="177"/>
        <v>0</v>
      </c>
      <c r="N406" s="9">
        <v>9900000001</v>
      </c>
      <c r="O406" s="2">
        <v>1</v>
      </c>
      <c r="P406" s="16">
        <f t="shared" si="178"/>
        <v>0</v>
      </c>
      <c r="Q406" s="9">
        <v>9900000021</v>
      </c>
      <c r="R406" s="2">
        <v>4</v>
      </c>
      <c r="S406" s="103">
        <f t="shared" si="162"/>
        <v>0</v>
      </c>
      <c r="T406" s="9">
        <v>9900000071</v>
      </c>
      <c r="U406" s="2">
        <v>1</v>
      </c>
      <c r="V406" s="16">
        <f t="shared" si="179"/>
        <v>0</v>
      </c>
      <c r="W406" s="9"/>
      <c r="X406" s="1"/>
      <c r="Y406" s="27">
        <f t="shared" si="180"/>
        <v>0</v>
      </c>
      <c r="Z406" s="1"/>
    </row>
    <row r="407" spans="1:26" x14ac:dyDescent="0.25">
      <c r="A407" s="3">
        <v>9900014390</v>
      </c>
      <c r="B407" s="212">
        <f>Data!$A407-9900010000</f>
        <v>4390</v>
      </c>
      <c r="C407" s="100" t="str">
        <f>IF(EXACT($B407,LOOKUP($B407,'INPUT '!$D$16:$D$116)),LOOKUP($B407,'INPUT '!$D$16:$D$116,'INPUT '!$E$16:$E$116),"0")</f>
        <v>0</v>
      </c>
      <c r="D407" s="100" t="str">
        <f>IF(EXACT($B407,LOOKUP($B407,'INPUT '!$D$16:$D$116)),LOOKUP($B407,'INPUT '!$D$16:$D$116,'INPUT '!$F$16:$F$116),"0")</f>
        <v>0</v>
      </c>
      <c r="E407" s="1" t="s">
        <v>124</v>
      </c>
      <c r="G407" s="315"/>
      <c r="H407" s="26">
        <v>9900004390</v>
      </c>
      <c r="I407" s="4">
        <v>30</v>
      </c>
      <c r="J407" s="222">
        <f t="shared" si="176"/>
        <v>0</v>
      </c>
      <c r="K407" s="11"/>
      <c r="L407" s="2">
        <v>1</v>
      </c>
      <c r="M407" s="16">
        <f t="shared" si="177"/>
        <v>0</v>
      </c>
      <c r="N407" s="9"/>
      <c r="O407" s="2"/>
      <c r="P407" s="16">
        <f t="shared" si="178"/>
        <v>0</v>
      </c>
      <c r="Q407" s="9"/>
      <c r="R407" s="2"/>
      <c r="S407" s="103">
        <f t="shared" si="162"/>
        <v>0</v>
      </c>
      <c r="T407" s="9"/>
      <c r="U407" s="2"/>
      <c r="V407" s="16">
        <f t="shared" si="179"/>
        <v>0</v>
      </c>
      <c r="W407" s="9">
        <v>9900001041</v>
      </c>
      <c r="X407" s="1">
        <v>1</v>
      </c>
      <c r="Y407" s="27">
        <f t="shared" si="180"/>
        <v>0</v>
      </c>
      <c r="Z407" s="1"/>
    </row>
    <row r="408" spans="1:26" x14ac:dyDescent="0.25">
      <c r="A408" s="3">
        <v>9900014391</v>
      </c>
      <c r="B408" s="212">
        <f>Data!$A408-9900010000</f>
        <v>4391</v>
      </c>
      <c r="C408" s="100" t="str">
        <f>IF(EXACT($B408,LOOKUP($B408,'INPUT '!$D$16:$D$116)),LOOKUP($B408,'INPUT '!$D$16:$D$116,'INPUT '!$E$16:$E$116),"0")</f>
        <v>0</v>
      </c>
      <c r="D408" s="100" t="str">
        <f>IF(EXACT($B408,LOOKUP($B408,'INPUT '!$D$16:$D$116)),LOOKUP($B408,'INPUT '!$D$16:$D$116,'INPUT '!$F$16:$F$116),"0")</f>
        <v>0</v>
      </c>
      <c r="E408" s="1" t="s">
        <v>124</v>
      </c>
      <c r="G408" s="315"/>
      <c r="H408" s="26">
        <v>9900004391</v>
      </c>
      <c r="I408" s="4">
        <v>5</v>
      </c>
      <c r="J408" s="222">
        <f t="shared" si="176"/>
        <v>0</v>
      </c>
      <c r="K408" s="11"/>
      <c r="L408" s="2">
        <v>1</v>
      </c>
      <c r="M408" s="16">
        <f t="shared" si="177"/>
        <v>0</v>
      </c>
      <c r="N408" s="9"/>
      <c r="O408" s="2"/>
      <c r="P408" s="16">
        <f t="shared" si="178"/>
        <v>0</v>
      </c>
      <c r="Q408" s="9"/>
      <c r="R408" s="2"/>
      <c r="S408" s="103">
        <f t="shared" si="162"/>
        <v>0</v>
      </c>
      <c r="T408" s="9"/>
      <c r="U408" s="2"/>
      <c r="V408" s="16">
        <f t="shared" si="179"/>
        <v>0</v>
      </c>
      <c r="W408" s="9">
        <v>9900001041</v>
      </c>
      <c r="X408" s="1">
        <v>1</v>
      </c>
      <c r="Y408" s="27">
        <f t="shared" si="180"/>
        <v>0</v>
      </c>
      <c r="Z408" s="1"/>
    </row>
    <row r="409" spans="1:26" x14ac:dyDescent="0.25">
      <c r="A409" s="3">
        <v>9900014398</v>
      </c>
      <c r="B409" s="212">
        <f>Data!$A409-9900010000</f>
        <v>4398</v>
      </c>
      <c r="C409" s="100" t="str">
        <f>IF(EXACT($B409,LOOKUP($B409,'INPUT '!$D$16:$D$116)),LOOKUP($B409,'INPUT '!$D$16:$D$116,'INPUT '!$E$16:$E$116),"0")</f>
        <v>0</v>
      </c>
      <c r="D409" s="100" t="str">
        <f>IF(EXACT($B409,LOOKUP($B409,'INPUT '!$D$16:$D$116)),LOOKUP($B409,'INPUT '!$D$16:$D$116,'INPUT '!$F$16:$F$116),"0")</f>
        <v>0</v>
      </c>
      <c r="E409" s="1" t="s">
        <v>124</v>
      </c>
      <c r="G409" s="315"/>
      <c r="H409" s="26">
        <v>9900004398</v>
      </c>
      <c r="I409" s="4">
        <v>70</v>
      </c>
      <c r="J409" s="222">
        <f t="shared" si="176"/>
        <v>0</v>
      </c>
      <c r="K409" s="11"/>
      <c r="L409" s="2">
        <v>1</v>
      </c>
      <c r="M409" s="16">
        <f t="shared" si="177"/>
        <v>0</v>
      </c>
      <c r="N409" s="9"/>
      <c r="O409" s="2"/>
      <c r="P409" s="16">
        <f t="shared" si="178"/>
        <v>0</v>
      </c>
      <c r="Q409" s="9"/>
      <c r="R409" s="2"/>
      <c r="S409" s="103">
        <f t="shared" si="162"/>
        <v>0</v>
      </c>
      <c r="T409" s="9"/>
      <c r="U409" s="2"/>
      <c r="V409" s="16">
        <f t="shared" si="179"/>
        <v>0</v>
      </c>
      <c r="W409" s="9"/>
      <c r="X409" s="1"/>
      <c r="Y409" s="27">
        <f t="shared" si="180"/>
        <v>0</v>
      </c>
      <c r="Z409" s="1"/>
    </row>
    <row r="410" spans="1:26" x14ac:dyDescent="0.25">
      <c r="A410" s="3">
        <v>9900014399</v>
      </c>
      <c r="B410" s="212">
        <f>Data!$A410-9900010000</f>
        <v>4399</v>
      </c>
      <c r="C410" s="100" t="str">
        <f>IF(EXACT($B410,LOOKUP($B410,'INPUT '!$D$16:$D$116)),LOOKUP($B410,'INPUT '!$D$16:$D$116,'INPUT '!$E$16:$E$116),"0")</f>
        <v>0</v>
      </c>
      <c r="D410" s="100" t="str">
        <f>IF(EXACT($B410,LOOKUP($B410,'INPUT '!$D$16:$D$116)),LOOKUP($B410,'INPUT '!$D$16:$D$116,'INPUT '!$F$16:$F$116),"0")</f>
        <v>0</v>
      </c>
      <c r="E410" s="1" t="s">
        <v>124</v>
      </c>
      <c r="G410" s="315"/>
      <c r="H410" s="26">
        <v>9900004399</v>
      </c>
      <c r="I410" s="101">
        <v>11</v>
      </c>
      <c r="J410" s="221">
        <f t="shared" ref="J410:J419" si="182">I410*C410</f>
        <v>0</v>
      </c>
      <c r="K410" s="229"/>
      <c r="L410" s="102"/>
      <c r="M410" s="103">
        <f t="shared" ref="M410:M419" si="183">L410*C410</f>
        <v>0</v>
      </c>
      <c r="N410" s="9">
        <v>9900000001</v>
      </c>
      <c r="O410" s="2">
        <v>1</v>
      </c>
      <c r="P410" s="103">
        <f t="shared" ref="P410:P419" si="184">O410*C410</f>
        <v>0</v>
      </c>
      <c r="Q410" s="229"/>
      <c r="R410" s="102"/>
      <c r="S410" s="103">
        <f t="shared" ref="S410:S419" si="185">R410*C410</f>
        <v>0</v>
      </c>
      <c r="T410" s="229"/>
      <c r="U410" s="102"/>
      <c r="V410" s="103">
        <f t="shared" ref="V410:V419" si="186">U410*C410</f>
        <v>0</v>
      </c>
      <c r="W410" s="229"/>
      <c r="X410" s="101"/>
      <c r="Y410" s="104">
        <f t="shared" ref="Y410:Y419" si="187">X410*C410</f>
        <v>0</v>
      </c>
      <c r="Z410" s="1"/>
    </row>
    <row r="411" spans="1:26" x14ac:dyDescent="0.25">
      <c r="A411" s="3">
        <v>9900014400</v>
      </c>
      <c r="B411" s="212">
        <f>Data!$A411-9900010000</f>
        <v>4400</v>
      </c>
      <c r="C411" s="100" t="str">
        <f>IF(EXACT($B411,LOOKUP($B411,'INPUT '!$D$16:$D$116)),LOOKUP($B411,'INPUT '!$D$16:$D$116,'INPUT '!$E$16:$E$116),"0")</f>
        <v>0</v>
      </c>
      <c r="D411" s="100" t="str">
        <f>IF(EXACT($B411,LOOKUP($B411,'INPUT '!$D$16:$D$116)),LOOKUP($B411,'INPUT '!$D$16:$D$116,'INPUT '!$F$16:$F$116),"0")</f>
        <v>0</v>
      </c>
      <c r="E411" s="1" t="s">
        <v>91</v>
      </c>
      <c r="G411" s="315"/>
      <c r="H411" s="26">
        <v>9900004400</v>
      </c>
      <c r="I411" s="101">
        <v>1</v>
      </c>
      <c r="J411" s="221">
        <f t="shared" si="182"/>
        <v>0</v>
      </c>
      <c r="K411" s="229"/>
      <c r="L411" s="102"/>
      <c r="M411" s="103">
        <f t="shared" si="183"/>
        <v>0</v>
      </c>
      <c r="N411" s="229"/>
      <c r="O411" s="102"/>
      <c r="P411" s="103">
        <f t="shared" si="184"/>
        <v>0</v>
      </c>
      <c r="Q411" s="229"/>
      <c r="R411" s="102"/>
      <c r="S411" s="103">
        <f t="shared" si="185"/>
        <v>0</v>
      </c>
      <c r="T411" s="229"/>
      <c r="U411" s="102"/>
      <c r="V411" s="103">
        <f t="shared" si="186"/>
        <v>0</v>
      </c>
      <c r="W411" s="229"/>
      <c r="X411" s="101"/>
      <c r="Y411" s="104">
        <f t="shared" si="187"/>
        <v>0</v>
      </c>
      <c r="Z411" s="1"/>
    </row>
    <row r="412" spans="1:26" x14ac:dyDescent="0.25">
      <c r="A412" s="3">
        <v>9900014401</v>
      </c>
      <c r="B412" s="212">
        <f>Data!$A412-9900010000</f>
        <v>4401</v>
      </c>
      <c r="C412" s="100" t="str">
        <f>IF(EXACT($B412,LOOKUP($B412,'INPUT '!$D$16:$D$116)),LOOKUP($B412,'INPUT '!$D$16:$D$116,'INPUT '!$E$16:$E$116),"0")</f>
        <v>0</v>
      </c>
      <c r="D412" s="100" t="str">
        <f>IF(EXACT($B412,LOOKUP($B412,'INPUT '!$D$16:$D$116)),LOOKUP($B412,'INPUT '!$D$16:$D$116,'INPUT '!$F$16:$F$116),"0")</f>
        <v>0</v>
      </c>
      <c r="E412" s="1" t="s">
        <v>124</v>
      </c>
      <c r="G412" s="315"/>
      <c r="H412" s="26">
        <v>9900004401</v>
      </c>
      <c r="I412" s="101">
        <v>24</v>
      </c>
      <c r="J412" s="221">
        <f t="shared" si="182"/>
        <v>0</v>
      </c>
      <c r="K412" s="229"/>
      <c r="L412" s="102"/>
      <c r="M412" s="103">
        <f t="shared" si="183"/>
        <v>0</v>
      </c>
      <c r="N412" s="229">
        <v>9900004400</v>
      </c>
      <c r="O412" s="102">
        <v>1</v>
      </c>
      <c r="P412" s="103">
        <f t="shared" si="184"/>
        <v>0</v>
      </c>
      <c r="Q412" s="229">
        <v>9900004399</v>
      </c>
      <c r="R412" s="102">
        <v>1</v>
      </c>
      <c r="S412" s="103">
        <f t="shared" si="185"/>
        <v>0</v>
      </c>
      <c r="T412" s="229">
        <v>9900004402</v>
      </c>
      <c r="U412" s="102">
        <v>1</v>
      </c>
      <c r="V412" s="103">
        <f t="shared" si="186"/>
        <v>0</v>
      </c>
      <c r="W412" s="229"/>
      <c r="X412" s="101"/>
      <c r="Y412" s="104">
        <f t="shared" si="187"/>
        <v>0</v>
      </c>
      <c r="Z412" s="1"/>
    </row>
    <row r="413" spans="1:26" x14ac:dyDescent="0.25">
      <c r="A413" s="3">
        <v>9900014402</v>
      </c>
      <c r="B413" s="212">
        <f>Data!$A413-9900010000</f>
        <v>4402</v>
      </c>
      <c r="C413" s="100" t="str">
        <f>IF(EXACT($B413,LOOKUP($B413,'INPUT '!$D$16:$D$116)),LOOKUP($B413,'INPUT '!$D$16:$D$116,'INPUT '!$E$16:$E$116),"0")</f>
        <v>0</v>
      </c>
      <c r="D413" s="100" t="str">
        <f>IF(EXACT($B413,LOOKUP($B413,'INPUT '!$D$16:$D$116)),LOOKUP($B413,'INPUT '!$D$16:$D$116,'INPUT '!$F$16:$F$116),"0")</f>
        <v>0</v>
      </c>
      <c r="E413" s="1" t="s">
        <v>135</v>
      </c>
      <c r="G413" s="315"/>
      <c r="H413" s="26">
        <v>9900004402</v>
      </c>
      <c r="I413" s="101">
        <v>25</v>
      </c>
      <c r="J413" s="221">
        <f t="shared" si="182"/>
        <v>0</v>
      </c>
      <c r="K413" s="229"/>
      <c r="L413" s="102"/>
      <c r="M413" s="103">
        <f t="shared" si="183"/>
        <v>0</v>
      </c>
      <c r="N413" s="229">
        <v>9900004400</v>
      </c>
      <c r="O413" s="102">
        <v>1</v>
      </c>
      <c r="P413" s="103">
        <f t="shared" si="184"/>
        <v>0</v>
      </c>
      <c r="Q413" s="229">
        <v>9900004399</v>
      </c>
      <c r="R413" s="102">
        <v>1</v>
      </c>
      <c r="S413" s="103">
        <f t="shared" si="185"/>
        <v>0</v>
      </c>
      <c r="T413" s="229"/>
      <c r="U413" s="102"/>
      <c r="V413" s="103">
        <f t="shared" si="186"/>
        <v>0</v>
      </c>
      <c r="W413" s="229"/>
      <c r="X413" s="101"/>
      <c r="Y413" s="104">
        <f t="shared" si="187"/>
        <v>0</v>
      </c>
      <c r="Z413" s="1"/>
    </row>
    <row r="414" spans="1:26" x14ac:dyDescent="0.25">
      <c r="A414" s="3">
        <v>9900014403</v>
      </c>
      <c r="B414" s="212">
        <f>Data!$A414-9900010000</f>
        <v>4403</v>
      </c>
      <c r="C414" s="100" t="str">
        <f>IF(EXACT($B414,LOOKUP($B414,'INPUT '!$D$16:$D$116)),LOOKUP($B414,'INPUT '!$D$16:$D$116,'INPUT '!$E$16:$E$116),"0")</f>
        <v>0</v>
      </c>
      <c r="D414" s="100" t="str">
        <f>IF(EXACT($B414,LOOKUP($B414,'INPUT '!$D$16:$D$116)),LOOKUP($B414,'INPUT '!$D$16:$D$116,'INPUT '!$F$16:$F$116),"0")</f>
        <v>0</v>
      </c>
      <c r="E414" s="1" t="s">
        <v>91</v>
      </c>
      <c r="G414" s="315"/>
      <c r="H414" s="26">
        <v>9900004403</v>
      </c>
      <c r="I414" s="101">
        <v>6</v>
      </c>
      <c r="J414" s="221">
        <f t="shared" si="182"/>
        <v>0</v>
      </c>
      <c r="K414" s="229"/>
      <c r="L414" s="102"/>
      <c r="M414" s="103">
        <f t="shared" si="183"/>
        <v>0</v>
      </c>
      <c r="N414" s="229"/>
      <c r="O414" s="102"/>
      <c r="P414" s="103">
        <f t="shared" si="184"/>
        <v>0</v>
      </c>
      <c r="Q414" s="229"/>
      <c r="R414" s="102"/>
      <c r="S414" s="103">
        <f t="shared" si="185"/>
        <v>0</v>
      </c>
      <c r="T414" s="229"/>
      <c r="U414" s="102"/>
      <c r="V414" s="103">
        <f t="shared" si="186"/>
        <v>0</v>
      </c>
      <c r="W414" s="229"/>
      <c r="X414" s="101"/>
      <c r="Y414" s="104">
        <f t="shared" si="187"/>
        <v>0</v>
      </c>
      <c r="Z414" s="1"/>
    </row>
    <row r="415" spans="1:26" x14ac:dyDescent="0.25">
      <c r="A415" s="3">
        <v>9900014404</v>
      </c>
      <c r="B415" s="212">
        <f>Data!$A415-9900010000</f>
        <v>4404</v>
      </c>
      <c r="C415" s="100" t="str">
        <f>IF(EXACT($B415,LOOKUP($B415,'INPUT '!$D$16:$D$116)),LOOKUP($B415,'INPUT '!$D$16:$D$116,'INPUT '!$E$16:$E$116),"0")</f>
        <v>0</v>
      </c>
      <c r="D415" s="100" t="str">
        <f>IF(EXACT($B415,LOOKUP($B415,'INPUT '!$D$16:$D$116)),LOOKUP($B415,'INPUT '!$D$16:$D$116,'INPUT '!$F$16:$F$116),"0")</f>
        <v>0</v>
      </c>
      <c r="E415" s="1" t="s">
        <v>124</v>
      </c>
      <c r="G415" s="315"/>
      <c r="H415" s="26">
        <v>9900004404</v>
      </c>
      <c r="I415" s="101">
        <v>14</v>
      </c>
      <c r="J415" s="221">
        <f t="shared" si="182"/>
        <v>0</v>
      </c>
      <c r="K415" s="229"/>
      <c r="L415" s="102"/>
      <c r="M415" s="103">
        <f t="shared" si="183"/>
        <v>0</v>
      </c>
      <c r="N415" s="229">
        <v>9900004403</v>
      </c>
      <c r="O415" s="102">
        <v>1</v>
      </c>
      <c r="P415" s="103">
        <f t="shared" si="184"/>
        <v>0</v>
      </c>
      <c r="Q415" s="229">
        <v>9900004399</v>
      </c>
      <c r="R415" s="102">
        <v>1</v>
      </c>
      <c r="S415" s="103">
        <f t="shared" si="185"/>
        <v>0</v>
      </c>
      <c r="T415" s="229"/>
      <c r="U415" s="102"/>
      <c r="V415" s="103">
        <f t="shared" si="186"/>
        <v>0</v>
      </c>
      <c r="W415" s="229"/>
      <c r="X415" s="101"/>
      <c r="Y415" s="104">
        <f t="shared" si="187"/>
        <v>0</v>
      </c>
      <c r="Z415" s="1"/>
    </row>
    <row r="416" spans="1:26" x14ac:dyDescent="0.25">
      <c r="A416" s="3">
        <v>9900014405</v>
      </c>
      <c r="B416" s="212">
        <f>Data!$A416-9900010000</f>
        <v>4405</v>
      </c>
      <c r="C416" s="100" t="str">
        <f>IF(EXACT($B416,LOOKUP($B416,'INPUT '!$D$16:$D$116)),LOOKUP($B416,'INPUT '!$D$16:$D$116,'INPUT '!$E$16:$E$116),"0")</f>
        <v>0</v>
      </c>
      <c r="D416" s="100" t="str">
        <f>IF(EXACT($B416,LOOKUP($B416,'INPUT '!$D$16:$D$116)),LOOKUP($B416,'INPUT '!$D$16:$D$116,'INPUT '!$F$16:$F$116),"0")</f>
        <v>0</v>
      </c>
      <c r="E416" s="1" t="s">
        <v>135</v>
      </c>
      <c r="G416" s="315"/>
      <c r="H416" s="26">
        <v>9900004405</v>
      </c>
      <c r="I416" s="101">
        <v>14</v>
      </c>
      <c r="J416" s="221">
        <f t="shared" si="182"/>
        <v>0</v>
      </c>
      <c r="K416" s="229"/>
      <c r="L416" s="102"/>
      <c r="M416" s="103">
        <f t="shared" si="183"/>
        <v>0</v>
      </c>
      <c r="N416" s="229">
        <v>9900004403</v>
      </c>
      <c r="O416" s="102">
        <v>1</v>
      </c>
      <c r="P416" s="103">
        <f t="shared" si="184"/>
        <v>0</v>
      </c>
      <c r="Q416" s="229">
        <v>9900004399</v>
      </c>
      <c r="R416" s="102">
        <v>1</v>
      </c>
      <c r="S416" s="103">
        <f t="shared" si="185"/>
        <v>0</v>
      </c>
      <c r="T416" s="229"/>
      <c r="U416" s="102"/>
      <c r="V416" s="103">
        <f t="shared" si="186"/>
        <v>0</v>
      </c>
      <c r="W416" s="229"/>
      <c r="X416" s="101"/>
      <c r="Y416" s="104">
        <f t="shared" si="187"/>
        <v>0</v>
      </c>
      <c r="Z416" s="1"/>
    </row>
    <row r="417" spans="1:26" x14ac:dyDescent="0.25">
      <c r="A417" s="3">
        <v>9900014406</v>
      </c>
      <c r="B417" s="212">
        <f>Data!$A417-9900010000</f>
        <v>4406</v>
      </c>
      <c r="C417" s="100" t="str">
        <f>IF(EXACT($B417,LOOKUP($B417,'INPUT '!$D$16:$D$116)),LOOKUP($B417,'INPUT '!$D$16:$D$116,'INPUT '!$E$16:$E$116),"0")</f>
        <v>0</v>
      </c>
      <c r="D417" s="100" t="str">
        <f>IF(EXACT($B417,LOOKUP($B417,'INPUT '!$D$16:$D$116)),LOOKUP($B417,'INPUT '!$D$16:$D$116,'INPUT '!$F$16:$F$116),"0")</f>
        <v>0</v>
      </c>
      <c r="E417" s="1" t="s">
        <v>91</v>
      </c>
      <c r="G417" s="315"/>
      <c r="H417" s="26">
        <v>9900004406</v>
      </c>
      <c r="I417" s="101">
        <v>6</v>
      </c>
      <c r="J417" s="221">
        <f t="shared" si="182"/>
        <v>0</v>
      </c>
      <c r="K417" s="229"/>
      <c r="L417" s="102"/>
      <c r="M417" s="103">
        <f t="shared" si="183"/>
        <v>0</v>
      </c>
      <c r="N417" s="229"/>
      <c r="O417" s="102"/>
      <c r="P417" s="103">
        <f t="shared" si="184"/>
        <v>0</v>
      </c>
      <c r="Q417" s="229"/>
      <c r="R417" s="102"/>
      <c r="S417" s="103">
        <f t="shared" si="185"/>
        <v>0</v>
      </c>
      <c r="T417" s="229"/>
      <c r="U417" s="102"/>
      <c r="V417" s="103">
        <f t="shared" si="186"/>
        <v>0</v>
      </c>
      <c r="W417" s="229"/>
      <c r="X417" s="101"/>
      <c r="Y417" s="104">
        <f t="shared" si="187"/>
        <v>0</v>
      </c>
      <c r="Z417" s="1"/>
    </row>
    <row r="418" spans="1:26" x14ac:dyDescent="0.25">
      <c r="A418" s="3">
        <v>9900014407</v>
      </c>
      <c r="B418" s="212">
        <f>Data!$A418-9900010000</f>
        <v>4407</v>
      </c>
      <c r="C418" s="100" t="str">
        <f>IF(EXACT($B418,LOOKUP($B418,'INPUT '!$D$16:$D$116)),LOOKUP($B418,'INPUT '!$D$16:$D$116,'INPUT '!$E$16:$E$116),"0")</f>
        <v>0</v>
      </c>
      <c r="D418" s="100" t="str">
        <f>IF(EXACT($B418,LOOKUP($B418,'INPUT '!$D$16:$D$116)),LOOKUP($B418,'INPUT '!$D$16:$D$116,'INPUT '!$F$16:$F$116),"0")</f>
        <v>0</v>
      </c>
      <c r="E418" s="1" t="s">
        <v>124</v>
      </c>
      <c r="G418" s="315"/>
      <c r="H418" s="26">
        <v>9900004407</v>
      </c>
      <c r="I418" s="101">
        <v>24</v>
      </c>
      <c r="J418" s="221">
        <f t="shared" si="182"/>
        <v>0</v>
      </c>
      <c r="K418" s="229"/>
      <c r="L418" s="102"/>
      <c r="M418" s="103">
        <f t="shared" si="183"/>
        <v>0</v>
      </c>
      <c r="N418" s="229">
        <v>9900004406</v>
      </c>
      <c r="O418" s="102">
        <v>1</v>
      </c>
      <c r="P418" s="103">
        <f t="shared" si="184"/>
        <v>0</v>
      </c>
      <c r="Q418" s="229">
        <v>9900004399</v>
      </c>
      <c r="R418" s="102">
        <v>1</v>
      </c>
      <c r="S418" s="103">
        <f t="shared" si="185"/>
        <v>0</v>
      </c>
      <c r="T418" s="229">
        <v>9900004408</v>
      </c>
      <c r="U418" s="102">
        <v>1</v>
      </c>
      <c r="V418" s="103">
        <f t="shared" si="186"/>
        <v>0</v>
      </c>
      <c r="W418" s="229"/>
      <c r="X418" s="101"/>
      <c r="Y418" s="104">
        <f t="shared" si="187"/>
        <v>0</v>
      </c>
      <c r="Z418" s="1"/>
    </row>
    <row r="419" spans="1:26" x14ac:dyDescent="0.25">
      <c r="A419" s="3">
        <v>9900014408</v>
      </c>
      <c r="B419" s="212">
        <f>Data!$A419-9900010000</f>
        <v>4408</v>
      </c>
      <c r="C419" s="100" t="str">
        <f>IF(EXACT($B419,LOOKUP($B419,'INPUT '!$D$16:$D$116)),LOOKUP($B419,'INPUT '!$D$16:$D$116,'INPUT '!$E$16:$E$116),"0")</f>
        <v>0</v>
      </c>
      <c r="D419" s="100" t="str">
        <f>IF(EXACT($B419,LOOKUP($B419,'INPUT '!$D$16:$D$116)),LOOKUP($B419,'INPUT '!$D$16:$D$116,'INPUT '!$F$16:$F$116),"0")</f>
        <v>0</v>
      </c>
      <c r="E419" s="1" t="s">
        <v>135</v>
      </c>
      <c r="G419" s="315"/>
      <c r="H419" s="26">
        <v>9900004408</v>
      </c>
      <c r="I419" s="101">
        <v>25</v>
      </c>
      <c r="J419" s="221">
        <f t="shared" si="182"/>
        <v>0</v>
      </c>
      <c r="K419" s="229"/>
      <c r="L419" s="102"/>
      <c r="M419" s="103">
        <f t="shared" si="183"/>
        <v>0</v>
      </c>
      <c r="N419" s="229">
        <v>9900004406</v>
      </c>
      <c r="O419" s="102">
        <v>1</v>
      </c>
      <c r="P419" s="103">
        <f t="shared" si="184"/>
        <v>0</v>
      </c>
      <c r="Q419" s="229">
        <v>9900004399</v>
      </c>
      <c r="R419" s="102">
        <v>1</v>
      </c>
      <c r="S419" s="103">
        <f t="shared" si="185"/>
        <v>0</v>
      </c>
      <c r="T419" s="229"/>
      <c r="U419" s="102"/>
      <c r="V419" s="103">
        <f t="shared" si="186"/>
        <v>0</v>
      </c>
      <c r="W419" s="229"/>
      <c r="X419" s="101"/>
      <c r="Y419" s="104">
        <f t="shared" si="187"/>
        <v>0</v>
      </c>
      <c r="Z419" s="1"/>
    </row>
    <row r="420" spans="1:26" x14ac:dyDescent="0.25">
      <c r="A420" s="3">
        <v>9900014448</v>
      </c>
      <c r="B420" s="212">
        <f>Data!$A420-9900010000</f>
        <v>4448</v>
      </c>
      <c r="C420" s="100" t="str">
        <f>IF(EXACT($B420,LOOKUP($B420,'INPUT '!$D$16:$D$116)),LOOKUP($B420,'INPUT '!$D$16:$D$116,'INPUT '!$E$16:$E$116),"0")</f>
        <v>0</v>
      </c>
      <c r="D420" s="100" t="str">
        <f>IF(EXACT($B420,LOOKUP($B420,'INPUT '!$D$16:$D$116)),LOOKUP($B420,'INPUT '!$D$16:$D$116,'INPUT '!$F$16:$F$116),"0")</f>
        <v>0</v>
      </c>
      <c r="E420" s="1" t="s">
        <v>169</v>
      </c>
      <c r="G420" s="315"/>
      <c r="H420" s="26">
        <v>9900004448</v>
      </c>
      <c r="I420" s="4">
        <v>200</v>
      </c>
      <c r="J420" s="222">
        <f t="shared" si="176"/>
        <v>0</v>
      </c>
      <c r="K420" s="11"/>
      <c r="L420" s="2"/>
      <c r="M420" s="16">
        <f t="shared" si="177"/>
        <v>0</v>
      </c>
      <c r="N420" s="9">
        <v>9900000002</v>
      </c>
      <c r="O420" s="2">
        <v>1</v>
      </c>
      <c r="P420" s="16">
        <f t="shared" si="178"/>
        <v>0</v>
      </c>
      <c r="Q420" s="9">
        <v>9900000022</v>
      </c>
      <c r="R420" s="2">
        <v>1</v>
      </c>
      <c r="S420" s="103">
        <f t="shared" si="162"/>
        <v>0</v>
      </c>
      <c r="T420" s="9">
        <v>9900000072</v>
      </c>
      <c r="U420" s="2">
        <v>1</v>
      </c>
      <c r="V420" s="16">
        <f t="shared" si="179"/>
        <v>0</v>
      </c>
      <c r="W420" s="9"/>
      <c r="X420" s="1"/>
      <c r="Y420" s="27">
        <f t="shared" si="180"/>
        <v>0</v>
      </c>
      <c r="Z420" s="1"/>
    </row>
    <row r="421" spans="1:26" x14ac:dyDescent="0.25">
      <c r="A421" s="3">
        <v>9900014450</v>
      </c>
      <c r="B421" s="212">
        <f>Data!$A421-9900010000</f>
        <v>4450</v>
      </c>
      <c r="C421" s="100" t="str">
        <f>IF(EXACT($B421,LOOKUP($B421,'INPUT '!$D$16:$D$116)),LOOKUP($B421,'INPUT '!$D$16:$D$116,'INPUT '!$E$16:$E$116),"0")</f>
        <v>0</v>
      </c>
      <c r="D421" s="100" t="str">
        <f>IF(EXACT($B421,LOOKUP($B421,'INPUT '!$D$16:$D$116)),LOOKUP($B421,'INPUT '!$D$16:$D$116,'INPUT '!$F$16:$F$116),"0")</f>
        <v>0</v>
      </c>
      <c r="E421" s="1" t="s">
        <v>124</v>
      </c>
      <c r="G421" s="315"/>
      <c r="H421" s="26">
        <v>9900004450</v>
      </c>
      <c r="I421" s="4">
        <v>40</v>
      </c>
      <c r="J421" s="222">
        <f t="shared" si="176"/>
        <v>0</v>
      </c>
      <c r="K421" s="11">
        <v>9900020750</v>
      </c>
      <c r="L421" s="2">
        <v>4</v>
      </c>
      <c r="M421" s="16">
        <f t="shared" si="177"/>
        <v>0</v>
      </c>
      <c r="N421" s="9">
        <v>9900000002</v>
      </c>
      <c r="O421" s="2">
        <v>1</v>
      </c>
      <c r="P421" s="16">
        <f t="shared" si="178"/>
        <v>0</v>
      </c>
      <c r="Q421" s="9"/>
      <c r="R421" s="2"/>
      <c r="S421" s="103">
        <f t="shared" si="162"/>
        <v>0</v>
      </c>
      <c r="T421" s="9">
        <v>9900000072</v>
      </c>
      <c r="U421" s="2">
        <v>1</v>
      </c>
      <c r="V421" s="16">
        <f t="shared" si="179"/>
        <v>0</v>
      </c>
      <c r="W421" s="9"/>
      <c r="X421" s="1"/>
      <c r="Y421" s="27">
        <f t="shared" si="180"/>
        <v>0</v>
      </c>
      <c r="Z421" s="1"/>
    </row>
    <row r="422" spans="1:26" x14ac:dyDescent="0.25">
      <c r="A422" s="3">
        <v>9900014451</v>
      </c>
      <c r="B422" s="212">
        <f>Data!$A422-9900010000</f>
        <v>4451</v>
      </c>
      <c r="C422" s="100" t="str">
        <f>IF(EXACT($B422,LOOKUP($B422,'INPUT '!$D$16:$D$116)),LOOKUP($B422,'INPUT '!$D$16:$D$116,'INPUT '!$E$16:$E$116),"0")</f>
        <v>0</v>
      </c>
      <c r="D422" s="100" t="str">
        <f>IF(EXACT($B422,LOOKUP($B422,'INPUT '!$D$16:$D$116)),LOOKUP($B422,'INPUT '!$D$16:$D$116,'INPUT '!$F$16:$F$116),"0")</f>
        <v>0</v>
      </c>
      <c r="E422" s="1" t="s">
        <v>124</v>
      </c>
      <c r="G422" s="315"/>
      <c r="H422" s="26">
        <v>9900004451</v>
      </c>
      <c r="I422" s="4">
        <v>34</v>
      </c>
      <c r="J422" s="222">
        <f t="shared" si="176"/>
        <v>0</v>
      </c>
      <c r="K422" s="11"/>
      <c r="L422" s="2"/>
      <c r="M422" s="16">
        <f t="shared" si="177"/>
        <v>0</v>
      </c>
      <c r="N422" s="9">
        <v>9900000001</v>
      </c>
      <c r="O422" s="2">
        <v>1</v>
      </c>
      <c r="P422" s="16">
        <f t="shared" si="178"/>
        <v>0</v>
      </c>
      <c r="Q422" s="9">
        <v>9900000021</v>
      </c>
      <c r="R422" s="2">
        <v>4</v>
      </c>
      <c r="S422" s="103">
        <f t="shared" si="162"/>
        <v>0</v>
      </c>
      <c r="T422" s="9">
        <v>9900000071</v>
      </c>
      <c r="U422" s="2">
        <v>1</v>
      </c>
      <c r="V422" s="16">
        <f t="shared" si="179"/>
        <v>0</v>
      </c>
      <c r="W422" s="9"/>
      <c r="X422" s="1"/>
      <c r="Y422" s="27">
        <f t="shared" si="180"/>
        <v>0</v>
      </c>
      <c r="Z422" s="1"/>
    </row>
    <row r="423" spans="1:26" x14ac:dyDescent="0.25">
      <c r="A423" s="3">
        <v>9900014452</v>
      </c>
      <c r="B423" s="212">
        <f>Data!$A423-9900010000</f>
        <v>4452</v>
      </c>
      <c r="C423" s="100" t="str">
        <f>IF(EXACT($B423,LOOKUP($B423,'INPUT '!$D$16:$D$116)),LOOKUP($B423,'INPUT '!$D$16:$D$116,'INPUT '!$E$16:$E$116),"0")</f>
        <v>0</v>
      </c>
      <c r="D423" s="100" t="str">
        <f>IF(EXACT($B423,LOOKUP($B423,'INPUT '!$D$16:$D$116)),LOOKUP($B423,'INPUT '!$D$16:$D$116,'INPUT '!$F$16:$F$116),"0")</f>
        <v>0</v>
      </c>
      <c r="E423" s="1" t="s">
        <v>124</v>
      </c>
      <c r="G423" s="315"/>
      <c r="H423" s="26">
        <v>9900004452</v>
      </c>
      <c r="I423" s="4">
        <v>34</v>
      </c>
      <c r="J423" s="222">
        <f t="shared" si="176"/>
        <v>0</v>
      </c>
      <c r="K423" s="11"/>
      <c r="L423" s="2"/>
      <c r="M423" s="16">
        <f t="shared" si="177"/>
        <v>0</v>
      </c>
      <c r="N423" s="9">
        <v>9900000001</v>
      </c>
      <c r="O423" s="2">
        <v>1</v>
      </c>
      <c r="P423" s="16">
        <f t="shared" si="178"/>
        <v>0</v>
      </c>
      <c r="Q423" s="9">
        <v>9900000021</v>
      </c>
      <c r="R423" s="2">
        <v>4</v>
      </c>
      <c r="S423" s="103">
        <f t="shared" si="162"/>
        <v>0</v>
      </c>
      <c r="T423" s="9">
        <v>9900000071</v>
      </c>
      <c r="U423" s="2">
        <v>1</v>
      </c>
      <c r="V423" s="16">
        <f t="shared" si="179"/>
        <v>0</v>
      </c>
      <c r="W423" s="9"/>
      <c r="X423" s="1"/>
      <c r="Y423" s="27">
        <f t="shared" si="180"/>
        <v>0</v>
      </c>
      <c r="Z423" s="1"/>
    </row>
    <row r="424" spans="1:26" x14ac:dyDescent="0.25">
      <c r="A424" s="3">
        <v>9900014453</v>
      </c>
      <c r="B424" s="212">
        <f>Data!$A424-9900010000</f>
        <v>4453</v>
      </c>
      <c r="C424" s="100" t="str">
        <f>IF(EXACT($B424,LOOKUP($B424,'INPUT '!$D$16:$D$116)),LOOKUP($B424,'INPUT '!$D$16:$D$116,'INPUT '!$E$16:$E$116),"0")</f>
        <v>0</v>
      </c>
      <c r="D424" s="100" t="str">
        <f>IF(EXACT($B424,LOOKUP($B424,'INPUT '!$D$16:$D$116)),LOOKUP($B424,'INPUT '!$D$16:$D$116,'INPUT '!$F$16:$F$116),"0")</f>
        <v>0</v>
      </c>
      <c r="E424" s="1" t="s">
        <v>124</v>
      </c>
      <c r="G424" s="315"/>
      <c r="H424" s="26">
        <v>9900004453</v>
      </c>
      <c r="I424" s="4">
        <v>33</v>
      </c>
      <c r="J424" s="222">
        <f t="shared" si="176"/>
        <v>0</v>
      </c>
      <c r="K424" s="11"/>
      <c r="L424" s="2"/>
      <c r="M424" s="16">
        <f t="shared" si="177"/>
        <v>0</v>
      </c>
      <c r="N424" s="9">
        <v>9900000001</v>
      </c>
      <c r="O424" s="2">
        <v>1</v>
      </c>
      <c r="P424" s="16">
        <f t="shared" si="178"/>
        <v>0</v>
      </c>
      <c r="Q424" s="9">
        <v>9900000021</v>
      </c>
      <c r="R424" s="2">
        <v>4</v>
      </c>
      <c r="S424" s="103">
        <f t="shared" si="162"/>
        <v>0</v>
      </c>
      <c r="T424" s="9">
        <v>9900000071</v>
      </c>
      <c r="U424" s="2">
        <v>1</v>
      </c>
      <c r="V424" s="16">
        <f t="shared" si="179"/>
        <v>0</v>
      </c>
      <c r="W424" s="9"/>
      <c r="X424" s="1"/>
      <c r="Y424" s="27">
        <f t="shared" si="180"/>
        <v>0</v>
      </c>
      <c r="Z424" s="1"/>
    </row>
    <row r="425" spans="1:26" x14ac:dyDescent="0.25">
      <c r="A425" s="3">
        <v>9900014454</v>
      </c>
      <c r="B425" s="212">
        <f>Data!$A425-9900010000</f>
        <v>4454</v>
      </c>
      <c r="C425" s="100" t="str">
        <f>IF(EXACT($B425,LOOKUP($B425,'INPUT '!$D$16:$D$116)),LOOKUP($B425,'INPUT '!$D$16:$D$116,'INPUT '!$E$16:$E$116),"0")</f>
        <v>0</v>
      </c>
      <c r="D425" s="100" t="str">
        <f>IF(EXACT($B425,LOOKUP($B425,'INPUT '!$D$16:$D$116)),LOOKUP($B425,'INPUT '!$D$16:$D$116,'INPUT '!$F$16:$F$116),"0")</f>
        <v>0</v>
      </c>
      <c r="E425" s="1" t="s">
        <v>124</v>
      </c>
      <c r="G425" s="315"/>
      <c r="H425" s="26">
        <v>9900004454</v>
      </c>
      <c r="I425" s="4">
        <v>35</v>
      </c>
      <c r="J425" s="222">
        <f t="shared" si="176"/>
        <v>0</v>
      </c>
      <c r="K425" s="11"/>
      <c r="L425" s="2"/>
      <c r="M425" s="16">
        <f t="shared" si="177"/>
        <v>0</v>
      </c>
      <c r="N425" s="9">
        <v>9900000001</v>
      </c>
      <c r="O425" s="2">
        <v>1</v>
      </c>
      <c r="P425" s="16">
        <f t="shared" si="178"/>
        <v>0</v>
      </c>
      <c r="Q425" s="9">
        <v>9900000021</v>
      </c>
      <c r="R425" s="2">
        <v>4</v>
      </c>
      <c r="S425" s="103">
        <f t="shared" si="162"/>
        <v>0</v>
      </c>
      <c r="T425" s="9">
        <v>9900000071</v>
      </c>
      <c r="U425" s="2">
        <v>1</v>
      </c>
      <c r="V425" s="16">
        <f t="shared" si="179"/>
        <v>0</v>
      </c>
      <c r="W425" s="9"/>
      <c r="X425" s="1"/>
      <c r="Y425" s="27">
        <f t="shared" si="180"/>
        <v>0</v>
      </c>
      <c r="Z425" s="1"/>
    </row>
    <row r="426" spans="1:26" x14ac:dyDescent="0.25">
      <c r="A426" s="3">
        <v>9900014455</v>
      </c>
      <c r="B426" s="212">
        <f>Data!$A426-9900010000</f>
        <v>4455</v>
      </c>
      <c r="C426" s="100" t="str">
        <f>IF(EXACT($B426,LOOKUP($B426,'INPUT '!$D$16:$D$116)),LOOKUP($B426,'INPUT '!$D$16:$D$116,'INPUT '!$E$16:$E$116),"0")</f>
        <v>0</v>
      </c>
      <c r="D426" s="100" t="str">
        <f>IF(EXACT($B426,LOOKUP($B426,'INPUT '!$D$16:$D$116)),LOOKUP($B426,'INPUT '!$D$16:$D$116,'INPUT '!$F$16:$F$116),"0")</f>
        <v>0</v>
      </c>
      <c r="E426" s="1" t="s">
        <v>124</v>
      </c>
      <c r="G426" s="315"/>
      <c r="H426" s="26">
        <v>9900004455</v>
      </c>
      <c r="I426" s="4">
        <v>38</v>
      </c>
      <c r="J426" s="222">
        <f t="shared" si="176"/>
        <v>0</v>
      </c>
      <c r="K426" s="11"/>
      <c r="L426" s="2"/>
      <c r="M426" s="16">
        <f t="shared" si="177"/>
        <v>0</v>
      </c>
      <c r="N426" s="9">
        <v>9900000001</v>
      </c>
      <c r="O426" s="2">
        <v>1</v>
      </c>
      <c r="P426" s="16">
        <f t="shared" si="178"/>
        <v>0</v>
      </c>
      <c r="Q426" s="9">
        <v>9900000021</v>
      </c>
      <c r="R426" s="2">
        <v>4</v>
      </c>
      <c r="S426" s="103">
        <f t="shared" si="162"/>
        <v>0</v>
      </c>
      <c r="T426" s="9">
        <v>9900000071</v>
      </c>
      <c r="U426" s="2">
        <v>1</v>
      </c>
      <c r="V426" s="16">
        <f t="shared" si="179"/>
        <v>0</v>
      </c>
      <c r="W426" s="9"/>
      <c r="X426" s="1"/>
      <c r="Y426" s="27">
        <f t="shared" si="180"/>
        <v>0</v>
      </c>
      <c r="Z426" s="1"/>
    </row>
    <row r="427" spans="1:26" x14ac:dyDescent="0.25">
      <c r="A427" s="3">
        <v>9900014456</v>
      </c>
      <c r="B427" s="212">
        <f>Data!$A427-9900010000</f>
        <v>4456</v>
      </c>
      <c r="C427" s="100" t="str">
        <f>IF(EXACT($B427,LOOKUP($B427,'INPUT '!$D$16:$D$116)),LOOKUP($B427,'INPUT '!$D$16:$D$116,'INPUT '!$E$16:$E$116),"0")</f>
        <v>0</v>
      </c>
      <c r="D427" s="100" t="str">
        <f>IF(EXACT($B427,LOOKUP($B427,'INPUT '!$D$16:$D$116)),LOOKUP($B427,'INPUT '!$D$16:$D$116,'INPUT '!$F$16:$F$116),"0")</f>
        <v>0</v>
      </c>
      <c r="E427" s="1" t="s">
        <v>124</v>
      </c>
      <c r="G427" s="315"/>
      <c r="H427" s="26">
        <v>9900004456</v>
      </c>
      <c r="I427" s="4">
        <v>31</v>
      </c>
      <c r="J427" s="222">
        <f t="shared" si="176"/>
        <v>0</v>
      </c>
      <c r="K427" s="11"/>
      <c r="L427" s="2"/>
      <c r="M427" s="16">
        <f t="shared" si="177"/>
        <v>0</v>
      </c>
      <c r="N427" s="9">
        <v>9900000001</v>
      </c>
      <c r="O427" s="2">
        <v>1</v>
      </c>
      <c r="P427" s="16">
        <f t="shared" si="178"/>
        <v>0</v>
      </c>
      <c r="Q427" s="9">
        <v>9900000021</v>
      </c>
      <c r="R427" s="2">
        <v>4</v>
      </c>
      <c r="S427" s="103">
        <f t="shared" si="162"/>
        <v>0</v>
      </c>
      <c r="T427" s="9">
        <v>9900000071</v>
      </c>
      <c r="U427" s="2">
        <v>1</v>
      </c>
      <c r="V427" s="16">
        <f t="shared" si="179"/>
        <v>0</v>
      </c>
      <c r="W427" s="9"/>
      <c r="X427" s="1"/>
      <c r="Y427" s="27">
        <f t="shared" si="180"/>
        <v>0</v>
      </c>
      <c r="Z427" s="1"/>
    </row>
    <row r="428" spans="1:26" x14ac:dyDescent="0.25">
      <c r="A428" s="3">
        <v>9900014457</v>
      </c>
      <c r="B428" s="212">
        <f>Data!$A428-9900010000</f>
        <v>4457</v>
      </c>
      <c r="C428" s="100" t="str">
        <f>IF(EXACT($B428,LOOKUP($B428,'INPUT '!$D$16:$D$116)),LOOKUP($B428,'INPUT '!$D$16:$D$116,'INPUT '!$E$16:$E$116),"0")</f>
        <v>0</v>
      </c>
      <c r="D428" s="100" t="str">
        <f>IF(EXACT($B428,LOOKUP($B428,'INPUT '!$D$16:$D$116)),LOOKUP($B428,'INPUT '!$D$16:$D$116,'INPUT '!$F$16:$F$116),"0")</f>
        <v>0</v>
      </c>
      <c r="E428" s="1" t="s">
        <v>124</v>
      </c>
      <c r="G428" s="315"/>
      <c r="H428" s="26">
        <v>9900004457</v>
      </c>
      <c r="I428" s="4">
        <v>25</v>
      </c>
      <c r="J428" s="222">
        <f t="shared" si="176"/>
        <v>0</v>
      </c>
      <c r="K428" s="11"/>
      <c r="L428" s="2"/>
      <c r="M428" s="16">
        <f t="shared" si="177"/>
        <v>0</v>
      </c>
      <c r="N428" s="9">
        <v>9900000001</v>
      </c>
      <c r="O428" s="2">
        <v>1</v>
      </c>
      <c r="P428" s="16">
        <f t="shared" si="178"/>
        <v>0</v>
      </c>
      <c r="Q428" s="9">
        <v>9900000021</v>
      </c>
      <c r="R428" s="2">
        <v>4</v>
      </c>
      <c r="S428" s="103">
        <f t="shared" si="162"/>
        <v>0</v>
      </c>
      <c r="T428" s="9">
        <v>9900000071</v>
      </c>
      <c r="U428" s="2">
        <v>1</v>
      </c>
      <c r="V428" s="16">
        <f t="shared" si="179"/>
        <v>0</v>
      </c>
      <c r="W428" s="9"/>
      <c r="X428" s="1"/>
      <c r="Y428" s="27">
        <f t="shared" si="180"/>
        <v>0</v>
      </c>
      <c r="Z428" s="1"/>
    </row>
    <row r="429" spans="1:26" x14ac:dyDescent="0.25">
      <c r="A429" s="3">
        <v>9900014458</v>
      </c>
      <c r="B429" s="212">
        <f>Data!$A429-9900010000</f>
        <v>4458</v>
      </c>
      <c r="C429" s="100" t="str">
        <f>IF(EXACT($B429,LOOKUP($B429,'INPUT '!$D$16:$D$116)),LOOKUP($B429,'INPUT '!$D$16:$D$116,'INPUT '!$E$16:$E$116),"0")</f>
        <v>0</v>
      </c>
      <c r="D429" s="100" t="str">
        <f>IF(EXACT($B429,LOOKUP($B429,'INPUT '!$D$16:$D$116)),LOOKUP($B429,'INPUT '!$D$16:$D$116,'INPUT '!$F$16:$F$116),"0")</f>
        <v>0</v>
      </c>
      <c r="E429" s="1" t="s">
        <v>124</v>
      </c>
      <c r="G429" s="315"/>
      <c r="H429" s="26">
        <v>9900004458</v>
      </c>
      <c r="I429" s="101">
        <v>12</v>
      </c>
      <c r="J429" s="221">
        <f>I429*C429</f>
        <v>0</v>
      </c>
      <c r="K429" s="229"/>
      <c r="L429" s="102"/>
      <c r="M429" s="103">
        <f>L429*C429</f>
        <v>0</v>
      </c>
      <c r="N429" s="9">
        <v>9900000001</v>
      </c>
      <c r="O429" s="2">
        <v>1</v>
      </c>
      <c r="P429" s="16">
        <f t="shared" ref="P429" si="188">O429*C429</f>
        <v>0</v>
      </c>
      <c r="Q429" s="9">
        <v>9900000021</v>
      </c>
      <c r="R429" s="2">
        <v>2</v>
      </c>
      <c r="S429" s="103">
        <f t="shared" ref="S429" si="189">R429*C429</f>
        <v>0</v>
      </c>
      <c r="T429" s="9">
        <v>9900000071</v>
      </c>
      <c r="U429" s="2">
        <v>1</v>
      </c>
      <c r="V429" s="103">
        <f>U429*C429</f>
        <v>0</v>
      </c>
      <c r="W429" s="229"/>
      <c r="X429" s="101"/>
      <c r="Y429" s="104">
        <f>X429*C429</f>
        <v>0</v>
      </c>
      <c r="Z429" s="1"/>
    </row>
    <row r="430" spans="1:26" x14ac:dyDescent="0.25">
      <c r="A430" s="3">
        <v>9900014459</v>
      </c>
      <c r="B430" s="212">
        <f>Data!$A430-9900010000</f>
        <v>4459</v>
      </c>
      <c r="C430" s="100" t="str">
        <f>IF(EXACT($B430,LOOKUP($B430,'INPUT '!$D$16:$D$116)),LOOKUP($B430,'INPUT '!$D$16:$D$116,'INPUT '!$E$16:$E$116),"0")</f>
        <v>0</v>
      </c>
      <c r="D430" s="100" t="str">
        <f>IF(EXACT($B430,LOOKUP($B430,'INPUT '!$D$16:$D$116)),LOOKUP($B430,'INPUT '!$D$16:$D$116,'INPUT '!$F$16:$F$116),"0")</f>
        <v>0</v>
      </c>
      <c r="E430" s="1" t="s">
        <v>124</v>
      </c>
      <c r="G430" s="315"/>
      <c r="H430" s="26">
        <v>9900004459</v>
      </c>
      <c r="I430" s="4">
        <v>20</v>
      </c>
      <c r="J430" s="222">
        <f t="shared" si="176"/>
        <v>0</v>
      </c>
      <c r="K430" s="11"/>
      <c r="L430" s="2"/>
      <c r="M430" s="16">
        <f t="shared" si="177"/>
        <v>0</v>
      </c>
      <c r="N430" s="9">
        <v>9900000001</v>
      </c>
      <c r="O430" s="2">
        <v>1</v>
      </c>
      <c r="P430" s="16">
        <f t="shared" si="178"/>
        <v>0</v>
      </c>
      <c r="Q430" s="9">
        <v>9900000021</v>
      </c>
      <c r="R430" s="2">
        <v>4</v>
      </c>
      <c r="S430" s="103">
        <f t="shared" si="162"/>
        <v>0</v>
      </c>
      <c r="T430" s="9">
        <v>9900000071</v>
      </c>
      <c r="U430" s="2">
        <v>1</v>
      </c>
      <c r="V430" s="16">
        <f t="shared" si="179"/>
        <v>0</v>
      </c>
      <c r="W430" s="9"/>
      <c r="X430" s="1"/>
      <c r="Y430" s="27">
        <f t="shared" si="180"/>
        <v>0</v>
      </c>
      <c r="Z430" s="1"/>
    </row>
    <row r="431" spans="1:26" x14ac:dyDescent="0.25">
      <c r="A431" s="3">
        <v>9900014460</v>
      </c>
      <c r="B431" s="212">
        <f>Data!$A431-9900010000</f>
        <v>4460</v>
      </c>
      <c r="C431" s="100" t="str">
        <f>IF(EXACT($B431,LOOKUP($B431,'INPUT '!$D$16:$D$116)),LOOKUP($B431,'INPUT '!$D$16:$D$116,'INPUT '!$E$16:$E$116),"0")</f>
        <v>0</v>
      </c>
      <c r="D431" s="100" t="str">
        <f>IF(EXACT($B431,LOOKUP($B431,'INPUT '!$D$16:$D$116)),LOOKUP($B431,'INPUT '!$D$16:$D$116,'INPUT '!$F$16:$F$116),"0")</f>
        <v>0</v>
      </c>
      <c r="E431" s="1" t="s">
        <v>103</v>
      </c>
      <c r="G431" s="315"/>
      <c r="H431" s="26">
        <v>9900004460</v>
      </c>
      <c r="I431" s="4">
        <v>1</v>
      </c>
      <c r="J431" s="222">
        <f t="shared" si="176"/>
        <v>0</v>
      </c>
      <c r="K431" s="11"/>
      <c r="L431" s="2"/>
      <c r="M431" s="16">
        <f t="shared" si="177"/>
        <v>0</v>
      </c>
      <c r="N431" s="9"/>
      <c r="O431" s="2"/>
      <c r="P431" s="16">
        <f t="shared" si="178"/>
        <v>0</v>
      </c>
      <c r="Q431" s="9"/>
      <c r="R431" s="2"/>
      <c r="S431" s="103">
        <f t="shared" si="162"/>
        <v>0</v>
      </c>
      <c r="T431" s="9"/>
      <c r="U431" s="2"/>
      <c r="V431" s="16">
        <f t="shared" si="179"/>
        <v>0</v>
      </c>
      <c r="W431" s="9"/>
      <c r="X431" s="1"/>
      <c r="Y431" s="27">
        <f t="shared" si="180"/>
        <v>0</v>
      </c>
      <c r="Z431" s="1"/>
    </row>
    <row r="432" spans="1:26" x14ac:dyDescent="0.25">
      <c r="A432" s="3">
        <v>9900014461</v>
      </c>
      <c r="B432" s="212">
        <f>Data!$A432-9900010000</f>
        <v>4461</v>
      </c>
      <c r="C432" s="100" t="str">
        <f>IF(EXACT($B432,LOOKUP($B432,'INPUT '!$D$16:$D$116)),LOOKUP($B432,'INPUT '!$D$16:$D$116,'INPUT '!$E$16:$E$116),"0")</f>
        <v>0</v>
      </c>
      <c r="D432" s="100" t="str">
        <f>IF(EXACT($B432,LOOKUP($B432,'INPUT '!$D$16:$D$116)),LOOKUP($B432,'INPUT '!$D$16:$D$116,'INPUT '!$F$16:$F$116),"0")</f>
        <v>0</v>
      </c>
      <c r="E432" s="1" t="s">
        <v>124</v>
      </c>
      <c r="G432" s="315"/>
      <c r="H432" s="26">
        <v>9900004461</v>
      </c>
      <c r="I432" s="101">
        <v>12</v>
      </c>
      <c r="J432" s="221">
        <f>I432*C432</f>
        <v>0</v>
      </c>
      <c r="K432" s="229"/>
      <c r="L432" s="102"/>
      <c r="M432" s="103">
        <f>L432*C432</f>
        <v>0</v>
      </c>
      <c r="N432" s="9">
        <v>9900000001</v>
      </c>
      <c r="O432" s="2">
        <v>1</v>
      </c>
      <c r="P432" s="16">
        <f t="shared" ref="P432" si="190">O432*C432</f>
        <v>0</v>
      </c>
      <c r="Q432" s="9">
        <v>9900000021</v>
      </c>
      <c r="R432" s="2">
        <v>4</v>
      </c>
      <c r="S432" s="103">
        <f t="shared" ref="S432" si="191">R432*C432</f>
        <v>0</v>
      </c>
      <c r="T432" s="9">
        <v>9900000071</v>
      </c>
      <c r="U432" s="2">
        <v>1</v>
      </c>
      <c r="V432" s="103">
        <f>U432*C432</f>
        <v>0</v>
      </c>
      <c r="W432" s="229"/>
      <c r="X432" s="101"/>
      <c r="Y432" s="104">
        <f>X432*C432</f>
        <v>0</v>
      </c>
      <c r="Z432" s="1"/>
    </row>
    <row r="433" spans="1:26" x14ac:dyDescent="0.25">
      <c r="A433" s="3">
        <v>9900014462</v>
      </c>
      <c r="B433" s="212">
        <f>Data!$A433-9900010000</f>
        <v>4462</v>
      </c>
      <c r="C433" s="100" t="str">
        <f>IF(EXACT($B433,LOOKUP($B433,'INPUT '!$D$16:$D$116)),LOOKUP($B433,'INPUT '!$D$16:$D$116,'INPUT '!$E$16:$E$116),"0")</f>
        <v>0</v>
      </c>
      <c r="D433" s="100" t="str">
        <f>IF(EXACT($B433,LOOKUP($B433,'INPUT '!$D$16:$D$116)),LOOKUP($B433,'INPUT '!$D$16:$D$116,'INPUT '!$F$16:$F$116),"0")</f>
        <v>0</v>
      </c>
      <c r="E433" s="1" t="s">
        <v>103</v>
      </c>
      <c r="G433" s="315"/>
      <c r="H433" s="26">
        <v>9900004462</v>
      </c>
      <c r="I433" s="4">
        <v>1</v>
      </c>
      <c r="J433" s="222">
        <f t="shared" si="176"/>
        <v>0</v>
      </c>
      <c r="K433" s="11"/>
      <c r="L433" s="2"/>
      <c r="M433" s="16">
        <f t="shared" si="177"/>
        <v>0</v>
      </c>
      <c r="N433" s="9"/>
      <c r="O433" s="2"/>
      <c r="P433" s="16">
        <f t="shared" si="178"/>
        <v>0</v>
      </c>
      <c r="Q433" s="9"/>
      <c r="R433" s="2"/>
      <c r="S433" s="103">
        <f t="shared" si="162"/>
        <v>0</v>
      </c>
      <c r="T433" s="9"/>
      <c r="U433" s="2"/>
      <c r="V433" s="16">
        <f t="shared" si="179"/>
        <v>0</v>
      </c>
      <c r="W433" s="9"/>
      <c r="X433" s="1"/>
      <c r="Y433" s="27">
        <f t="shared" si="180"/>
        <v>0</v>
      </c>
      <c r="Z433" s="1"/>
    </row>
    <row r="434" spans="1:26" x14ac:dyDescent="0.25">
      <c r="A434" s="3">
        <v>9900014464</v>
      </c>
      <c r="B434" s="212">
        <f>Data!$A434-9900010000</f>
        <v>4464</v>
      </c>
      <c r="C434" s="100" t="str">
        <f>IF(EXACT($B434,LOOKUP($B434,'INPUT '!$D$16:$D$116)),LOOKUP($B434,'INPUT '!$D$16:$D$116,'INPUT '!$E$16:$E$116),"0")</f>
        <v>0</v>
      </c>
      <c r="D434" s="100" t="str">
        <f>IF(EXACT($B434,LOOKUP($B434,'INPUT '!$D$16:$D$116)),LOOKUP($B434,'INPUT '!$D$16:$D$116,'INPUT '!$F$16:$F$116),"0")</f>
        <v>0</v>
      </c>
      <c r="E434" s="1" t="s">
        <v>124</v>
      </c>
      <c r="G434" s="315"/>
      <c r="H434" s="26">
        <v>9900004464</v>
      </c>
      <c r="I434" s="4">
        <v>10</v>
      </c>
      <c r="J434" s="222">
        <f t="shared" si="176"/>
        <v>0</v>
      </c>
      <c r="K434" s="11"/>
      <c r="L434" s="2"/>
      <c r="M434" s="16">
        <f t="shared" si="177"/>
        <v>0</v>
      </c>
      <c r="N434" s="9">
        <v>9900000001</v>
      </c>
      <c r="O434" s="2">
        <v>1</v>
      </c>
      <c r="P434" s="16">
        <f t="shared" si="178"/>
        <v>0</v>
      </c>
      <c r="Q434" s="9">
        <v>9900000021</v>
      </c>
      <c r="R434" s="2">
        <v>4</v>
      </c>
      <c r="S434" s="103">
        <f t="shared" si="162"/>
        <v>0</v>
      </c>
      <c r="T434" s="9">
        <v>9900000071</v>
      </c>
      <c r="U434" s="2">
        <v>1</v>
      </c>
      <c r="V434" s="16">
        <f t="shared" si="179"/>
        <v>0</v>
      </c>
      <c r="W434" s="9"/>
      <c r="X434" s="1"/>
      <c r="Y434" s="27">
        <f t="shared" si="180"/>
        <v>0</v>
      </c>
      <c r="Z434" s="1"/>
    </row>
    <row r="435" spans="1:26" x14ac:dyDescent="0.25">
      <c r="A435" s="3">
        <v>9900014465</v>
      </c>
      <c r="B435" s="212">
        <f>Data!$A435-9900010000</f>
        <v>4465</v>
      </c>
      <c r="C435" s="100" t="str">
        <f>IF(EXACT($B435,LOOKUP($B435,'INPUT '!$D$16:$D$116)),LOOKUP($B435,'INPUT '!$D$16:$D$116,'INPUT '!$E$16:$E$116),"0")</f>
        <v>0</v>
      </c>
      <c r="D435" s="100" t="str">
        <f>IF(EXACT($B435,LOOKUP($B435,'INPUT '!$D$16:$D$116)),LOOKUP($B435,'INPUT '!$D$16:$D$116,'INPUT '!$F$16:$F$116),"0")</f>
        <v>0</v>
      </c>
      <c r="E435" s="1" t="s">
        <v>165</v>
      </c>
      <c r="G435" s="315"/>
      <c r="H435" s="26">
        <v>9900004465</v>
      </c>
      <c r="I435" s="4">
        <v>102</v>
      </c>
      <c r="J435" s="222">
        <f t="shared" si="176"/>
        <v>0</v>
      </c>
      <c r="K435" s="11"/>
      <c r="L435" s="2"/>
      <c r="M435" s="16">
        <f t="shared" si="177"/>
        <v>0</v>
      </c>
      <c r="N435" s="9">
        <v>9900000002</v>
      </c>
      <c r="O435" s="2">
        <v>1</v>
      </c>
      <c r="P435" s="16">
        <f t="shared" si="178"/>
        <v>0</v>
      </c>
      <c r="Q435" s="9">
        <v>9900000022</v>
      </c>
      <c r="R435" s="2">
        <v>2</v>
      </c>
      <c r="S435" s="103">
        <f t="shared" si="162"/>
        <v>0</v>
      </c>
      <c r="T435" s="9">
        <v>9900000072</v>
      </c>
      <c r="U435" s="2">
        <v>1</v>
      </c>
      <c r="V435" s="16">
        <f t="shared" si="179"/>
        <v>0</v>
      </c>
      <c r="W435" s="9"/>
      <c r="X435" s="1"/>
      <c r="Y435" s="27">
        <f t="shared" si="180"/>
        <v>0</v>
      </c>
      <c r="Z435" s="1"/>
    </row>
    <row r="436" spans="1:26" x14ac:dyDescent="0.25">
      <c r="A436" s="3">
        <v>9900014466</v>
      </c>
      <c r="B436" s="212">
        <f>Data!$A436-9900010000</f>
        <v>4466</v>
      </c>
      <c r="C436" s="100" t="str">
        <f>IF(EXACT($B436,LOOKUP($B436,'INPUT '!$D$16:$D$116)),LOOKUP($B436,'INPUT '!$D$16:$D$116,'INPUT '!$E$16:$E$116),"0")</f>
        <v>0</v>
      </c>
      <c r="D436" s="100" t="str">
        <f>IF(EXACT($B436,LOOKUP($B436,'INPUT '!$D$16:$D$116)),LOOKUP($B436,'INPUT '!$D$16:$D$116,'INPUT '!$F$16:$F$116),"0")</f>
        <v>0</v>
      </c>
      <c r="E436" s="1" t="s">
        <v>124</v>
      </c>
      <c r="G436" s="315"/>
      <c r="H436" s="26">
        <v>9900004466</v>
      </c>
      <c r="I436" s="4">
        <v>12</v>
      </c>
      <c r="J436" s="222">
        <f t="shared" si="176"/>
        <v>0</v>
      </c>
      <c r="K436" s="11"/>
      <c r="L436" s="2"/>
      <c r="M436" s="16">
        <f t="shared" si="177"/>
        <v>0</v>
      </c>
      <c r="N436" s="9">
        <v>9900000001</v>
      </c>
      <c r="O436" s="2">
        <v>1</v>
      </c>
      <c r="P436" s="16">
        <f t="shared" si="178"/>
        <v>0</v>
      </c>
      <c r="Q436" s="9">
        <v>9900000021</v>
      </c>
      <c r="R436" s="2">
        <v>4</v>
      </c>
      <c r="S436" s="103">
        <f t="shared" si="162"/>
        <v>0</v>
      </c>
      <c r="T436" s="9">
        <v>9900000071</v>
      </c>
      <c r="U436" s="2">
        <v>1</v>
      </c>
      <c r="V436" s="16">
        <f t="shared" si="179"/>
        <v>0</v>
      </c>
      <c r="W436" s="9"/>
      <c r="X436" s="1"/>
      <c r="Y436" s="27">
        <f t="shared" si="180"/>
        <v>0</v>
      </c>
      <c r="Z436" s="1"/>
    </row>
    <row r="437" spans="1:26" x14ac:dyDescent="0.25">
      <c r="A437" s="3">
        <v>9900014467</v>
      </c>
      <c r="B437" s="212">
        <f>Data!$A437-9900010000</f>
        <v>4467</v>
      </c>
      <c r="C437" s="100" t="str">
        <f>IF(EXACT($B437,LOOKUP($B437,'INPUT '!$D$16:$D$116)),LOOKUP($B437,'INPUT '!$D$16:$D$116,'INPUT '!$E$16:$E$116),"0")</f>
        <v>0</v>
      </c>
      <c r="D437" s="100" t="str">
        <f>IF(EXACT($B437,LOOKUP($B437,'INPUT '!$D$16:$D$116)),LOOKUP($B437,'INPUT '!$D$16:$D$116,'INPUT '!$F$16:$F$116),"0")</f>
        <v>0</v>
      </c>
      <c r="E437" s="1" t="s">
        <v>124</v>
      </c>
      <c r="G437" s="315"/>
      <c r="H437" s="26">
        <v>9900004467</v>
      </c>
      <c r="I437" s="4">
        <v>25</v>
      </c>
      <c r="J437" s="222">
        <f t="shared" si="176"/>
        <v>0</v>
      </c>
      <c r="K437" s="11"/>
      <c r="L437" s="2"/>
      <c r="M437" s="16">
        <f t="shared" si="177"/>
        <v>0</v>
      </c>
      <c r="N437" s="9">
        <v>9900000001</v>
      </c>
      <c r="O437" s="2">
        <v>1</v>
      </c>
      <c r="P437" s="16">
        <f t="shared" si="178"/>
        <v>0</v>
      </c>
      <c r="Q437" s="9">
        <v>9900000021</v>
      </c>
      <c r="R437" s="2">
        <v>2</v>
      </c>
      <c r="S437" s="103">
        <f t="shared" si="162"/>
        <v>0</v>
      </c>
      <c r="T437" s="9">
        <v>9900000071</v>
      </c>
      <c r="U437" s="2">
        <v>1</v>
      </c>
      <c r="V437" s="16">
        <f t="shared" si="179"/>
        <v>0</v>
      </c>
      <c r="W437" s="9"/>
      <c r="X437" s="1"/>
      <c r="Y437" s="27">
        <f t="shared" si="180"/>
        <v>0</v>
      </c>
      <c r="Z437" s="1"/>
    </row>
    <row r="438" spans="1:26" x14ac:dyDescent="0.25">
      <c r="A438" s="3">
        <v>9900014468</v>
      </c>
      <c r="B438" s="212">
        <f>Data!$A438-9900010000</f>
        <v>4468</v>
      </c>
      <c r="C438" s="100" t="str">
        <f>IF(EXACT($B438,LOOKUP($B438,'INPUT '!$D$16:$D$116)),LOOKUP($B438,'INPUT '!$D$16:$D$116,'INPUT '!$E$16:$E$116),"0")</f>
        <v>0</v>
      </c>
      <c r="D438" s="100" t="str">
        <f>IF(EXACT($B438,LOOKUP($B438,'INPUT '!$D$16:$D$116)),LOOKUP($B438,'INPUT '!$D$16:$D$116,'INPUT '!$F$16:$F$116),"0")</f>
        <v>0</v>
      </c>
      <c r="E438" s="1" t="s">
        <v>124</v>
      </c>
      <c r="G438" s="315"/>
      <c r="H438" s="26">
        <v>9900004468</v>
      </c>
      <c r="I438" s="4">
        <v>30</v>
      </c>
      <c r="J438" s="222">
        <f t="shared" si="176"/>
        <v>0</v>
      </c>
      <c r="K438" s="11"/>
      <c r="L438" s="2"/>
      <c r="M438" s="16">
        <f t="shared" si="177"/>
        <v>0</v>
      </c>
      <c r="N438" s="9">
        <v>9900000001</v>
      </c>
      <c r="O438" s="2">
        <v>1</v>
      </c>
      <c r="P438" s="16">
        <f t="shared" si="178"/>
        <v>0</v>
      </c>
      <c r="Q438" s="9"/>
      <c r="R438" s="2"/>
      <c r="S438" s="103">
        <f t="shared" si="162"/>
        <v>0</v>
      </c>
      <c r="T438" s="9">
        <v>9900000071</v>
      </c>
      <c r="U438" s="2">
        <v>1</v>
      </c>
      <c r="V438" s="16">
        <f t="shared" si="179"/>
        <v>0</v>
      </c>
      <c r="W438" s="9">
        <v>9900001041</v>
      </c>
      <c r="X438" s="1">
        <v>1</v>
      </c>
      <c r="Y438" s="27">
        <f t="shared" si="180"/>
        <v>0</v>
      </c>
      <c r="Z438" s="1"/>
    </row>
    <row r="439" spans="1:26" x14ac:dyDescent="0.25">
      <c r="A439" s="3">
        <v>9900014469</v>
      </c>
      <c r="B439" s="212">
        <f>Data!$A439-9900010000</f>
        <v>4469</v>
      </c>
      <c r="C439" s="100" t="str">
        <f>IF(EXACT($B439,LOOKUP($B439,'INPUT '!$D$16:$D$116)),LOOKUP($B439,'INPUT '!$D$16:$D$116,'INPUT '!$E$16:$E$116),"0")</f>
        <v>0</v>
      </c>
      <c r="D439" s="100" t="str">
        <f>IF(EXACT($B439,LOOKUP($B439,'INPUT '!$D$16:$D$116)),LOOKUP($B439,'INPUT '!$D$16:$D$116,'INPUT '!$F$16:$F$116),"0")</f>
        <v>0</v>
      </c>
      <c r="E439" s="1" t="s">
        <v>124</v>
      </c>
      <c r="G439" s="315"/>
      <c r="H439" s="26">
        <v>9900004469</v>
      </c>
      <c r="I439" s="4">
        <v>10</v>
      </c>
      <c r="J439" s="222">
        <f t="shared" si="176"/>
        <v>0</v>
      </c>
      <c r="K439" s="11"/>
      <c r="L439" s="2"/>
      <c r="M439" s="16">
        <f t="shared" si="177"/>
        <v>0</v>
      </c>
      <c r="N439" s="9">
        <v>9900000001</v>
      </c>
      <c r="O439" s="2">
        <v>1</v>
      </c>
      <c r="P439" s="16">
        <f t="shared" si="178"/>
        <v>0</v>
      </c>
      <c r="Q439" s="9">
        <v>9900000021</v>
      </c>
      <c r="R439" s="2">
        <v>1</v>
      </c>
      <c r="S439" s="103">
        <f t="shared" si="162"/>
        <v>0</v>
      </c>
      <c r="T439" s="9">
        <v>9900000071</v>
      </c>
      <c r="U439" s="2">
        <v>1</v>
      </c>
      <c r="V439" s="16">
        <f t="shared" si="179"/>
        <v>0</v>
      </c>
      <c r="W439" s="9"/>
      <c r="X439" s="1"/>
      <c r="Y439" s="27">
        <f t="shared" si="180"/>
        <v>0</v>
      </c>
      <c r="Z439" s="1"/>
    </row>
    <row r="440" spans="1:26" x14ac:dyDescent="0.25">
      <c r="A440" s="3">
        <v>9900014472</v>
      </c>
      <c r="B440" s="212">
        <f>Data!$A440-9900010000</f>
        <v>4472</v>
      </c>
      <c r="C440" s="100" t="str">
        <f>IF(EXACT($B440,LOOKUP($B440,'INPUT '!$D$16:$D$116)),LOOKUP($B440,'INPUT '!$D$16:$D$116,'INPUT '!$E$16:$E$116),"0")</f>
        <v>0</v>
      </c>
      <c r="D440" s="100" t="str">
        <f>IF(EXACT($B440,LOOKUP($B440,'INPUT '!$D$16:$D$116)),LOOKUP($B440,'INPUT '!$D$16:$D$116,'INPUT '!$F$16:$F$116),"0")</f>
        <v>0</v>
      </c>
      <c r="E440" s="1" t="s">
        <v>124</v>
      </c>
      <c r="G440" s="315"/>
      <c r="H440" s="26">
        <v>9900004472</v>
      </c>
      <c r="I440" s="4">
        <v>10</v>
      </c>
      <c r="J440" s="222">
        <f t="shared" si="176"/>
        <v>0</v>
      </c>
      <c r="K440" s="11"/>
      <c r="L440" s="2"/>
      <c r="M440" s="16">
        <f t="shared" si="177"/>
        <v>0</v>
      </c>
      <c r="N440" s="9">
        <v>9900000001</v>
      </c>
      <c r="O440" s="2">
        <v>1</v>
      </c>
      <c r="P440" s="16">
        <f t="shared" si="178"/>
        <v>0</v>
      </c>
      <c r="Q440" s="9">
        <v>9900000021</v>
      </c>
      <c r="R440" s="2">
        <v>2</v>
      </c>
      <c r="S440" s="103">
        <f t="shared" si="162"/>
        <v>0</v>
      </c>
      <c r="T440" s="9">
        <v>9900000071</v>
      </c>
      <c r="U440" s="2">
        <v>1</v>
      </c>
      <c r="V440" s="16">
        <f t="shared" si="179"/>
        <v>0</v>
      </c>
      <c r="W440" s="9">
        <v>9900001021</v>
      </c>
      <c r="X440" s="1">
        <v>1</v>
      </c>
      <c r="Y440" s="27">
        <f t="shared" si="180"/>
        <v>0</v>
      </c>
      <c r="Z440" s="1"/>
    </row>
    <row r="441" spans="1:26" x14ac:dyDescent="0.25">
      <c r="A441" s="3">
        <v>9900014473</v>
      </c>
      <c r="B441" s="212">
        <f>Data!$A441-9900010000</f>
        <v>4473</v>
      </c>
      <c r="C441" s="100" t="str">
        <f>IF(EXACT($B441,LOOKUP($B441,'INPUT '!$D$16:$D$116)),LOOKUP($B441,'INPUT '!$D$16:$D$116,'INPUT '!$E$16:$E$116),"0")</f>
        <v>0</v>
      </c>
      <c r="D441" s="100" t="str">
        <f>IF(EXACT($B441,LOOKUP($B441,'INPUT '!$D$16:$D$116)),LOOKUP($B441,'INPUT '!$D$16:$D$116,'INPUT '!$F$16:$F$116),"0")</f>
        <v>0</v>
      </c>
      <c r="E441" s="1" t="s">
        <v>124</v>
      </c>
      <c r="G441" s="315"/>
      <c r="H441" s="26">
        <v>9900004473</v>
      </c>
      <c r="I441" s="4">
        <v>20</v>
      </c>
      <c r="J441" s="222">
        <f t="shared" si="176"/>
        <v>0</v>
      </c>
      <c r="K441" s="11"/>
      <c r="L441" s="2"/>
      <c r="M441" s="16">
        <f t="shared" si="177"/>
        <v>0</v>
      </c>
      <c r="N441" s="9">
        <v>9900000001</v>
      </c>
      <c r="O441" s="2">
        <v>1</v>
      </c>
      <c r="P441" s="16">
        <f t="shared" si="178"/>
        <v>0</v>
      </c>
      <c r="Q441" s="9">
        <v>9900000021</v>
      </c>
      <c r="R441" s="2">
        <v>2</v>
      </c>
      <c r="S441" s="103">
        <f t="shared" si="162"/>
        <v>0</v>
      </c>
      <c r="T441" s="9">
        <v>9900000071</v>
      </c>
      <c r="U441" s="2">
        <v>1</v>
      </c>
      <c r="V441" s="16">
        <f t="shared" si="179"/>
        <v>0</v>
      </c>
      <c r="W441" s="9">
        <v>9900001021</v>
      </c>
      <c r="X441" s="1">
        <v>1</v>
      </c>
      <c r="Y441" s="27">
        <f t="shared" si="180"/>
        <v>0</v>
      </c>
      <c r="Z441" s="1"/>
    </row>
    <row r="442" spans="1:26" x14ac:dyDescent="0.25">
      <c r="A442" s="3">
        <v>9900014481</v>
      </c>
      <c r="B442" s="212">
        <f>Data!$A442-9900010000</f>
        <v>4481</v>
      </c>
      <c r="C442" s="100" t="str">
        <f>IF(EXACT($B442,LOOKUP($B442,'INPUT '!$D$16:$D$116)),LOOKUP($B442,'INPUT '!$D$16:$D$116,'INPUT '!$E$16:$E$116),"0")</f>
        <v>0</v>
      </c>
      <c r="D442" s="100" t="str">
        <f>IF(EXACT($B442,LOOKUP($B442,'INPUT '!$D$16:$D$116)),LOOKUP($B442,'INPUT '!$D$16:$D$116,'INPUT '!$F$16:$F$116),"0")</f>
        <v>0</v>
      </c>
      <c r="E442" s="1" t="s">
        <v>161</v>
      </c>
      <c r="G442" s="315"/>
      <c r="H442" s="26">
        <v>9900004481</v>
      </c>
      <c r="I442" s="4">
        <v>1</v>
      </c>
      <c r="J442" s="222">
        <f t="shared" si="176"/>
        <v>0</v>
      </c>
      <c r="K442" s="11"/>
      <c r="L442" s="2"/>
      <c r="M442" s="16">
        <f t="shared" si="177"/>
        <v>0</v>
      </c>
      <c r="N442" s="9">
        <v>0</v>
      </c>
      <c r="O442" s="2"/>
      <c r="P442" s="16">
        <f t="shared" si="178"/>
        <v>0</v>
      </c>
      <c r="Q442" s="9"/>
      <c r="R442" s="2"/>
      <c r="S442" s="103">
        <f t="shared" si="162"/>
        <v>0</v>
      </c>
      <c r="T442" s="9"/>
      <c r="U442" s="2"/>
      <c r="V442" s="16">
        <f t="shared" si="179"/>
        <v>0</v>
      </c>
      <c r="W442" s="9"/>
      <c r="X442" s="1"/>
      <c r="Y442" s="27">
        <f t="shared" si="180"/>
        <v>0</v>
      </c>
      <c r="Z442" s="1"/>
    </row>
    <row r="443" spans="1:26" x14ac:dyDescent="0.25">
      <c r="A443" s="3">
        <v>9900014485</v>
      </c>
      <c r="B443" s="212">
        <f>Data!$A443-9900010000</f>
        <v>4485</v>
      </c>
      <c r="C443" s="100" t="str">
        <f>IF(EXACT($B443,LOOKUP($B443,'INPUT '!$D$16:$D$116)),LOOKUP($B443,'INPUT '!$D$16:$D$116,'INPUT '!$E$16:$E$116),"0")</f>
        <v>0</v>
      </c>
      <c r="D443" s="100" t="str">
        <f>IF(EXACT($B443,LOOKUP($B443,'INPUT '!$D$16:$D$116)),LOOKUP($B443,'INPUT '!$D$16:$D$116,'INPUT '!$F$16:$F$116),"0")</f>
        <v>0</v>
      </c>
      <c r="E443" s="1" t="s">
        <v>124</v>
      </c>
      <c r="G443" s="315"/>
      <c r="H443" s="26">
        <v>9900004485</v>
      </c>
      <c r="I443" s="4">
        <v>5</v>
      </c>
      <c r="J443" s="222">
        <f t="shared" si="176"/>
        <v>0</v>
      </c>
      <c r="K443" s="11"/>
      <c r="L443" s="2"/>
      <c r="M443" s="16">
        <f t="shared" si="177"/>
        <v>0</v>
      </c>
      <c r="N443" s="9">
        <v>9900000001</v>
      </c>
      <c r="O443" s="2">
        <v>1</v>
      </c>
      <c r="P443" s="16">
        <f t="shared" si="178"/>
        <v>0</v>
      </c>
      <c r="Q443" s="9">
        <v>9900000021</v>
      </c>
      <c r="R443" s="2">
        <v>2</v>
      </c>
      <c r="S443" s="103">
        <f t="shared" si="162"/>
        <v>0</v>
      </c>
      <c r="T443" s="9">
        <v>9900000071</v>
      </c>
      <c r="U443" s="2">
        <v>1</v>
      </c>
      <c r="V443" s="16">
        <f t="shared" si="179"/>
        <v>0</v>
      </c>
      <c r="W443" s="9"/>
      <c r="X443" s="1"/>
      <c r="Y443" s="27">
        <f t="shared" si="180"/>
        <v>0</v>
      </c>
      <c r="Z443" s="1"/>
    </row>
    <row r="444" spans="1:26" x14ac:dyDescent="0.25">
      <c r="A444" s="3">
        <v>9900014487</v>
      </c>
      <c r="B444" s="212">
        <f>Data!$A444-9900010000</f>
        <v>4487</v>
      </c>
      <c r="C444" s="100" t="str">
        <f>IF(EXACT($B444,LOOKUP($B444,'INPUT '!$D$16:$D$116)),LOOKUP($B444,'INPUT '!$D$16:$D$116,'INPUT '!$E$16:$E$116),"0")</f>
        <v>0</v>
      </c>
      <c r="D444" s="258" t="str">
        <f>IF(EXACT($B444,LOOKUP($B444,'INPUT '!$D$16:$D$116)),LOOKUP($B444,'INPUT '!$D$16:$D$116,'INPUT '!$F$16:$F$116),"0")</f>
        <v>0</v>
      </c>
      <c r="E444" s="260" t="s">
        <v>165</v>
      </c>
      <c r="G444" s="315"/>
      <c r="H444" s="26">
        <v>9900004487</v>
      </c>
      <c r="I444" s="101">
        <v>5</v>
      </c>
      <c r="J444" s="221">
        <f>I444*C444</f>
        <v>0</v>
      </c>
      <c r="K444" s="229"/>
      <c r="L444" s="102"/>
      <c r="M444" s="103">
        <f>L444*C444</f>
        <v>0</v>
      </c>
      <c r="N444" s="9">
        <v>9900000001</v>
      </c>
      <c r="O444" s="2">
        <v>1</v>
      </c>
      <c r="P444" s="16">
        <f t="shared" ref="P444" si="192">O444*C444</f>
        <v>0</v>
      </c>
      <c r="Q444" s="9">
        <v>9900000021</v>
      </c>
      <c r="R444" s="2">
        <v>1</v>
      </c>
      <c r="S444" s="103">
        <f t="shared" si="162"/>
        <v>0</v>
      </c>
      <c r="T444" s="9">
        <v>9900000071</v>
      </c>
      <c r="U444" s="2">
        <v>1</v>
      </c>
      <c r="V444" s="103">
        <f>U444*C444</f>
        <v>0</v>
      </c>
      <c r="W444" s="229"/>
      <c r="X444" s="101"/>
      <c r="Y444" s="104">
        <f>X444*C444</f>
        <v>0</v>
      </c>
      <c r="Z444" s="1"/>
    </row>
    <row r="445" spans="1:26" x14ac:dyDescent="0.25">
      <c r="A445" s="3">
        <v>9900014490</v>
      </c>
      <c r="B445" s="212">
        <f>Data!$A445-9900010000</f>
        <v>4490</v>
      </c>
      <c r="C445" s="100" t="str">
        <f>IF(EXACT($B445,LOOKUP($B445,'INPUT '!$D$16:$D$116)),LOOKUP($B445,'INPUT '!$D$16:$D$116,'INPUT '!$E$16:$E$116),"0")</f>
        <v>0</v>
      </c>
      <c r="D445" s="100" t="str">
        <f>IF(EXACT($B445,LOOKUP($B445,'INPUT '!$D$16:$D$116)),LOOKUP($B445,'INPUT '!$D$16:$D$116,'INPUT '!$F$16:$F$116),"0")</f>
        <v>0</v>
      </c>
      <c r="E445" s="1" t="s">
        <v>103</v>
      </c>
      <c r="G445" s="315"/>
      <c r="H445" s="26">
        <v>9900004490</v>
      </c>
      <c r="I445" s="4">
        <v>1</v>
      </c>
      <c r="J445" s="222">
        <f t="shared" si="176"/>
        <v>0</v>
      </c>
      <c r="K445" s="11"/>
      <c r="L445" s="2"/>
      <c r="M445" s="16">
        <f t="shared" si="177"/>
        <v>0</v>
      </c>
      <c r="N445" s="9">
        <v>0</v>
      </c>
      <c r="O445" s="2"/>
      <c r="P445" s="16">
        <f t="shared" si="178"/>
        <v>0</v>
      </c>
      <c r="Q445" s="9"/>
      <c r="R445" s="2"/>
      <c r="S445" s="103">
        <f t="shared" si="162"/>
        <v>0</v>
      </c>
      <c r="T445" s="9"/>
      <c r="U445" s="2"/>
      <c r="V445" s="16">
        <f t="shared" si="179"/>
        <v>0</v>
      </c>
      <c r="W445" s="9"/>
      <c r="X445" s="1"/>
      <c r="Y445" s="27">
        <f t="shared" si="180"/>
        <v>0</v>
      </c>
      <c r="Z445" s="1"/>
    </row>
    <row r="446" spans="1:26" x14ac:dyDescent="0.25">
      <c r="A446" s="3">
        <v>9900014494</v>
      </c>
      <c r="B446" s="212">
        <f>Data!$A446-9900010000</f>
        <v>4494</v>
      </c>
      <c r="C446" s="100" t="str">
        <f>IF(EXACT($B446,LOOKUP($B446,'INPUT '!$D$16:$D$116)),LOOKUP($B446,'INPUT '!$D$16:$D$116,'INPUT '!$E$16:$E$116),"0")</f>
        <v>0</v>
      </c>
      <c r="D446" s="258" t="str">
        <f>IF(EXACT($B446,LOOKUP($B446,'INPUT '!$D$16:$D$116)),LOOKUP($B446,'INPUT '!$D$16:$D$116,'INPUT '!$F$16:$F$116),"0")</f>
        <v>0</v>
      </c>
      <c r="E446" s="260" t="s">
        <v>124</v>
      </c>
      <c r="G446" s="315"/>
      <c r="H446" s="26">
        <v>9900004494</v>
      </c>
      <c r="I446" s="101">
        <v>5</v>
      </c>
      <c r="J446" s="221">
        <f>I446*C446</f>
        <v>0</v>
      </c>
      <c r="K446" s="229"/>
      <c r="L446" s="102"/>
      <c r="M446" s="103">
        <f>L446*C446</f>
        <v>0</v>
      </c>
      <c r="N446" s="9">
        <v>9900000001</v>
      </c>
      <c r="O446" s="2">
        <v>1</v>
      </c>
      <c r="P446" s="16">
        <f t="shared" si="178"/>
        <v>0</v>
      </c>
      <c r="Q446" s="9">
        <v>9900000021</v>
      </c>
      <c r="R446" s="2">
        <v>2</v>
      </c>
      <c r="S446" s="103">
        <f t="shared" si="162"/>
        <v>0</v>
      </c>
      <c r="T446" s="9">
        <v>9900000071</v>
      </c>
      <c r="U446" s="2">
        <v>1</v>
      </c>
      <c r="V446" s="103">
        <f>U446*C446</f>
        <v>0</v>
      </c>
      <c r="W446" s="9"/>
      <c r="X446" s="1"/>
      <c r="Y446" s="104">
        <f>X446*C446</f>
        <v>0</v>
      </c>
      <c r="Z446" s="1"/>
    </row>
    <row r="447" spans="1:26" x14ac:dyDescent="0.25">
      <c r="A447" s="3">
        <v>9900014495</v>
      </c>
      <c r="B447" s="212">
        <f>Data!$A447-9900010000</f>
        <v>4495</v>
      </c>
      <c r="C447" s="100" t="str">
        <f>IF(EXACT($B447,LOOKUP($B447,'INPUT '!$D$16:$D$116)),LOOKUP($B447,'INPUT '!$D$16:$D$116,'INPUT '!$E$16:$E$116),"0")</f>
        <v>0</v>
      </c>
      <c r="D447" s="100" t="str">
        <f>IF(EXACT($B447,LOOKUP($B447,'INPUT '!$D$16:$D$116)),LOOKUP($B447,'INPUT '!$D$16:$D$116,'INPUT '!$F$16:$F$116),"0")</f>
        <v>0</v>
      </c>
      <c r="E447" s="1" t="s">
        <v>165</v>
      </c>
      <c r="G447" s="315"/>
      <c r="H447" s="26">
        <v>9900004495</v>
      </c>
      <c r="I447" s="4">
        <v>1</v>
      </c>
      <c r="J447" s="222">
        <f t="shared" si="176"/>
        <v>0</v>
      </c>
      <c r="K447" s="11"/>
      <c r="L447" s="2"/>
      <c r="M447" s="16">
        <f t="shared" si="177"/>
        <v>0</v>
      </c>
      <c r="N447" s="9">
        <v>9900000001</v>
      </c>
      <c r="O447" s="2">
        <v>1</v>
      </c>
      <c r="P447" s="16">
        <f t="shared" si="178"/>
        <v>0</v>
      </c>
      <c r="Q447" s="9">
        <v>9900000021</v>
      </c>
      <c r="R447" s="2">
        <v>3</v>
      </c>
      <c r="S447" s="103">
        <f t="shared" si="162"/>
        <v>0</v>
      </c>
      <c r="T447" s="9">
        <v>9900000071</v>
      </c>
      <c r="U447" s="2">
        <v>1</v>
      </c>
      <c r="V447" s="16">
        <f t="shared" si="179"/>
        <v>0</v>
      </c>
      <c r="W447" s="9"/>
      <c r="X447" s="1"/>
      <c r="Y447" s="27">
        <f t="shared" si="180"/>
        <v>0</v>
      </c>
      <c r="Z447" s="1"/>
    </row>
    <row r="448" spans="1:26" x14ac:dyDescent="0.25">
      <c r="A448" s="3">
        <v>9900014496</v>
      </c>
      <c r="B448" s="212">
        <f>Data!$A448-9900010000</f>
        <v>4496</v>
      </c>
      <c r="C448" s="100" t="str">
        <f>IF(EXACT($B448,LOOKUP($B448,'INPUT '!$D$16:$D$116)),LOOKUP($B448,'INPUT '!$D$16:$D$116,'INPUT '!$E$16:$E$116),"0")</f>
        <v>0</v>
      </c>
      <c r="D448" s="100" t="str">
        <f>IF(EXACT($B448,LOOKUP($B448,'INPUT '!$D$16:$D$116)),LOOKUP($B448,'INPUT '!$D$16:$D$116,'INPUT '!$F$16:$F$116),"0")</f>
        <v>0</v>
      </c>
      <c r="E448" s="1" t="s">
        <v>124</v>
      </c>
      <c r="G448" s="315"/>
      <c r="H448" s="26">
        <v>9900004496</v>
      </c>
      <c r="I448" s="101">
        <v>6</v>
      </c>
      <c r="J448" s="221">
        <f>I448*C448</f>
        <v>0</v>
      </c>
      <c r="K448" s="229"/>
      <c r="L448" s="102"/>
      <c r="M448" s="103">
        <f>L448*C448</f>
        <v>0</v>
      </c>
      <c r="N448" s="9">
        <v>9900000001</v>
      </c>
      <c r="O448" s="2">
        <v>1</v>
      </c>
      <c r="P448" s="16">
        <f t="shared" si="178"/>
        <v>0</v>
      </c>
      <c r="Q448" s="9">
        <v>9900000021</v>
      </c>
      <c r="R448" s="2">
        <v>2</v>
      </c>
      <c r="S448" s="103">
        <f t="shared" si="162"/>
        <v>0</v>
      </c>
      <c r="T448" s="9">
        <v>9900000071</v>
      </c>
      <c r="U448" s="2">
        <v>1</v>
      </c>
      <c r="V448" s="16">
        <f t="shared" si="179"/>
        <v>0</v>
      </c>
      <c r="W448" s="229"/>
      <c r="X448" s="101"/>
      <c r="Y448" s="104">
        <f>X448*C448</f>
        <v>0</v>
      </c>
      <c r="Z448" s="1"/>
    </row>
    <row r="449" spans="1:26" x14ac:dyDescent="0.25">
      <c r="A449" s="3">
        <v>9900014497</v>
      </c>
      <c r="B449" s="212">
        <f>Data!$A449-9900010000</f>
        <v>4497</v>
      </c>
      <c r="C449" s="100" t="str">
        <f>IF(EXACT($B449,LOOKUP($B449,'INPUT '!$D$16:$D$116)),LOOKUP($B449,'INPUT '!$D$16:$D$116,'INPUT '!$E$16:$E$116),"0")</f>
        <v>0</v>
      </c>
      <c r="D449" s="100" t="str">
        <f>IF(EXACT($B449,LOOKUP($B449,'INPUT '!$D$16:$D$116)),LOOKUP($B449,'INPUT '!$D$16:$D$116,'INPUT '!$F$16:$F$116),"0")</f>
        <v>0</v>
      </c>
      <c r="E449" s="1" t="s">
        <v>124</v>
      </c>
      <c r="G449" s="315"/>
      <c r="H449" s="26">
        <v>9900004497</v>
      </c>
      <c r="I449" s="4">
        <v>6</v>
      </c>
      <c r="J449" s="222">
        <f t="shared" si="176"/>
        <v>0</v>
      </c>
      <c r="K449" s="11"/>
      <c r="L449" s="2"/>
      <c r="M449" s="16">
        <f t="shared" si="177"/>
        <v>0</v>
      </c>
      <c r="N449" s="9">
        <v>9900000001</v>
      </c>
      <c r="O449" s="2">
        <v>1</v>
      </c>
      <c r="P449" s="16">
        <f t="shared" si="178"/>
        <v>0</v>
      </c>
      <c r="Q449" s="9">
        <v>9900000021</v>
      </c>
      <c r="R449" s="2">
        <v>2</v>
      </c>
      <c r="S449" s="103">
        <f t="shared" si="162"/>
        <v>0</v>
      </c>
      <c r="T449" s="9">
        <v>9900000071</v>
      </c>
      <c r="U449" s="2">
        <v>1</v>
      </c>
      <c r="V449" s="16">
        <f t="shared" si="179"/>
        <v>0</v>
      </c>
      <c r="W449" s="9"/>
      <c r="X449" s="1"/>
      <c r="Y449" s="27">
        <f t="shared" si="180"/>
        <v>0</v>
      </c>
      <c r="Z449" s="1"/>
    </row>
    <row r="450" spans="1:26" x14ac:dyDescent="0.25">
      <c r="A450" s="3">
        <v>9900014498</v>
      </c>
      <c r="B450" s="212">
        <f>Data!$A450-9900010000</f>
        <v>4498</v>
      </c>
      <c r="C450" s="100" t="str">
        <f>IF(EXACT($B450,LOOKUP($B450,'INPUT '!$D$16:$D$116)),LOOKUP($B450,'INPUT '!$D$16:$D$116,'INPUT '!$E$16:$E$116),"0")</f>
        <v>0</v>
      </c>
      <c r="D450" s="100" t="str">
        <f>IF(EXACT($B450,LOOKUP($B450,'INPUT '!$D$16:$D$116)),LOOKUP($B450,'INPUT '!$D$16:$D$116,'INPUT '!$F$16:$F$116),"0")</f>
        <v>0</v>
      </c>
      <c r="E450" s="1" t="s">
        <v>124</v>
      </c>
      <c r="G450" s="315"/>
      <c r="H450" s="26">
        <v>9900004498</v>
      </c>
      <c r="I450" s="4">
        <v>100</v>
      </c>
      <c r="J450" s="222">
        <f t="shared" si="176"/>
        <v>0</v>
      </c>
      <c r="K450" s="11"/>
      <c r="L450" s="2"/>
      <c r="M450" s="16">
        <f t="shared" si="177"/>
        <v>0</v>
      </c>
      <c r="N450" s="9">
        <v>9900000001</v>
      </c>
      <c r="O450" s="2">
        <v>1</v>
      </c>
      <c r="P450" s="16">
        <f t="shared" si="178"/>
        <v>0</v>
      </c>
      <c r="Q450" s="9">
        <v>9900000021</v>
      </c>
      <c r="R450" s="2">
        <v>2</v>
      </c>
      <c r="S450" s="103">
        <f t="shared" ref="S450:S523" si="193">R450*C450</f>
        <v>0</v>
      </c>
      <c r="T450" s="9">
        <v>9900000071</v>
      </c>
      <c r="U450" s="2">
        <v>1</v>
      </c>
      <c r="V450" s="16">
        <f t="shared" si="179"/>
        <v>0</v>
      </c>
      <c r="W450" s="229"/>
      <c r="X450" s="101"/>
      <c r="Y450" s="104">
        <f>X450*C450</f>
        <v>0</v>
      </c>
      <c r="Z450" s="1"/>
    </row>
    <row r="451" spans="1:26" x14ac:dyDescent="0.25">
      <c r="A451" s="3">
        <v>9900014499</v>
      </c>
      <c r="B451" s="212">
        <f>Data!$A451-9900010000</f>
        <v>4499</v>
      </c>
      <c r="C451" s="100" t="str">
        <f>IF(EXACT($B451,LOOKUP($B451,'INPUT '!$D$16:$D$116)),LOOKUP($B451,'INPUT '!$D$16:$D$116,'INPUT '!$E$16:$E$116),"0")</f>
        <v>0</v>
      </c>
      <c r="D451" s="100" t="str">
        <f>IF(EXACT($B451,LOOKUP($B451,'INPUT '!$D$16:$D$116)),LOOKUP($B451,'INPUT '!$D$16:$D$116,'INPUT '!$F$16:$F$116),"0")</f>
        <v>0</v>
      </c>
      <c r="E451" s="1" t="s">
        <v>103</v>
      </c>
      <c r="G451" s="315"/>
      <c r="H451" s="26">
        <v>9900004499</v>
      </c>
      <c r="I451" s="4">
        <v>1</v>
      </c>
      <c r="J451" s="222">
        <f t="shared" si="176"/>
        <v>0</v>
      </c>
      <c r="K451" s="11"/>
      <c r="L451" s="2"/>
      <c r="M451" s="16">
        <f t="shared" si="177"/>
        <v>0</v>
      </c>
      <c r="N451" s="9">
        <v>0</v>
      </c>
      <c r="O451" s="2"/>
      <c r="P451" s="16">
        <f t="shared" si="178"/>
        <v>0</v>
      </c>
      <c r="Q451" s="9"/>
      <c r="R451" s="2"/>
      <c r="S451" s="103">
        <f t="shared" si="193"/>
        <v>0</v>
      </c>
      <c r="T451" s="9"/>
      <c r="U451" s="2"/>
      <c r="V451" s="16">
        <f t="shared" si="179"/>
        <v>0</v>
      </c>
      <c r="W451" s="9"/>
      <c r="X451" s="1"/>
      <c r="Y451" s="27">
        <f t="shared" si="180"/>
        <v>0</v>
      </c>
      <c r="Z451" s="1"/>
    </row>
    <row r="452" spans="1:26" x14ac:dyDescent="0.25">
      <c r="A452" s="3">
        <v>9900014512</v>
      </c>
      <c r="B452" s="212">
        <f>Data!$A452-9900010000</f>
        <v>4512</v>
      </c>
      <c r="C452" s="100" t="str">
        <f>IF(EXACT($B452,LOOKUP($B452,'INPUT '!$D$16:$D$116)),LOOKUP($B452,'INPUT '!$D$16:$D$116,'INPUT '!$E$16:$E$116),"0")</f>
        <v>0</v>
      </c>
      <c r="D452" s="100" t="str">
        <f>IF(EXACT($B452,LOOKUP($B452,'INPUT '!$D$16:$D$116)),LOOKUP($B452,'INPUT '!$D$16:$D$116,'INPUT '!$F$16:$F$116),"0")</f>
        <v>0</v>
      </c>
      <c r="E452" s="1" t="s">
        <v>103</v>
      </c>
      <c r="G452" s="315"/>
      <c r="H452" s="26">
        <v>9900004512</v>
      </c>
      <c r="I452" s="4">
        <v>1</v>
      </c>
      <c r="J452" s="222">
        <f t="shared" si="176"/>
        <v>0</v>
      </c>
      <c r="K452" s="11"/>
      <c r="L452" s="2"/>
      <c r="M452" s="16">
        <f t="shared" si="177"/>
        <v>0</v>
      </c>
      <c r="N452" s="9">
        <v>0</v>
      </c>
      <c r="O452" s="2"/>
      <c r="P452" s="16">
        <f t="shared" si="178"/>
        <v>0</v>
      </c>
      <c r="Q452" s="9"/>
      <c r="R452" s="2"/>
      <c r="S452" s="103">
        <f t="shared" si="193"/>
        <v>0</v>
      </c>
      <c r="T452" s="9"/>
      <c r="U452" s="2"/>
      <c r="V452" s="16">
        <f t="shared" si="179"/>
        <v>0</v>
      </c>
      <c r="W452" s="9"/>
      <c r="X452" s="1"/>
      <c r="Y452" s="27">
        <f t="shared" si="180"/>
        <v>0</v>
      </c>
      <c r="Z452" s="1"/>
    </row>
    <row r="453" spans="1:26" x14ac:dyDescent="0.25">
      <c r="A453" s="3">
        <v>9900014514</v>
      </c>
      <c r="B453" s="212">
        <f>Data!$A453-9900010000</f>
        <v>4514</v>
      </c>
      <c r="C453" s="100" t="str">
        <f>IF(EXACT($B453,LOOKUP($B453,'INPUT '!$D$16:$D$116)),LOOKUP($B453,'INPUT '!$D$16:$D$116,'INPUT '!$E$16:$E$116),"0")</f>
        <v>0</v>
      </c>
      <c r="D453" s="100" t="str">
        <f>IF(EXACT($B453,LOOKUP($B453,'INPUT '!$D$16:$D$116)),LOOKUP($B453,'INPUT '!$D$16:$D$116,'INPUT '!$F$16:$F$116),"0")</f>
        <v>0</v>
      </c>
      <c r="E453" s="1" t="s">
        <v>103</v>
      </c>
      <c r="G453" s="315"/>
      <c r="H453" s="26">
        <v>9900004514</v>
      </c>
      <c r="I453" s="4">
        <v>4</v>
      </c>
      <c r="J453" s="222">
        <f t="shared" si="176"/>
        <v>0</v>
      </c>
      <c r="K453" s="11"/>
      <c r="L453" s="2"/>
      <c r="M453" s="16">
        <f t="shared" si="177"/>
        <v>0</v>
      </c>
      <c r="N453" s="9">
        <v>0</v>
      </c>
      <c r="O453" s="2"/>
      <c r="P453" s="16">
        <f t="shared" si="178"/>
        <v>0</v>
      </c>
      <c r="Q453" s="9"/>
      <c r="R453" s="2"/>
      <c r="S453" s="103">
        <f t="shared" si="193"/>
        <v>0</v>
      </c>
      <c r="T453" s="9"/>
      <c r="U453" s="2"/>
      <c r="V453" s="16">
        <f t="shared" si="179"/>
        <v>0</v>
      </c>
      <c r="W453" s="9"/>
      <c r="X453" s="1"/>
      <c r="Y453" s="27">
        <f t="shared" si="180"/>
        <v>0</v>
      </c>
      <c r="Z453" s="1"/>
    </row>
    <row r="454" spans="1:26" x14ac:dyDescent="0.25">
      <c r="A454" s="3">
        <v>9900014520</v>
      </c>
      <c r="B454" s="212">
        <f>Data!$A454-9900010000</f>
        <v>4520</v>
      </c>
      <c r="C454" s="100" t="str">
        <f>IF(EXACT($B454,LOOKUP($B454,'INPUT '!$D$16:$D$116)),LOOKUP($B454,'INPUT '!$D$16:$D$116,'INPUT '!$E$16:$E$116),"0")</f>
        <v>0</v>
      </c>
      <c r="D454" s="100" t="str">
        <f>IF(EXACT($B454,LOOKUP($B454,'INPUT '!$D$16:$D$116)),LOOKUP($B454,'INPUT '!$D$16:$D$116,'INPUT '!$F$16:$F$116),"0")</f>
        <v>0</v>
      </c>
      <c r="E454" s="1" t="s">
        <v>103</v>
      </c>
      <c r="G454" s="315"/>
      <c r="H454" s="26">
        <v>9900004520</v>
      </c>
      <c r="I454" s="4">
        <v>1</v>
      </c>
      <c r="J454" s="222">
        <f t="shared" si="176"/>
        <v>0</v>
      </c>
      <c r="K454" s="11"/>
      <c r="L454" s="2"/>
      <c r="M454" s="16">
        <f t="shared" si="177"/>
        <v>0</v>
      </c>
      <c r="N454" s="9">
        <v>0</v>
      </c>
      <c r="O454" s="2"/>
      <c r="P454" s="16">
        <f t="shared" si="178"/>
        <v>0</v>
      </c>
      <c r="Q454" s="9"/>
      <c r="R454" s="2"/>
      <c r="S454" s="103">
        <f t="shared" si="193"/>
        <v>0</v>
      </c>
      <c r="T454" s="9"/>
      <c r="U454" s="2"/>
      <c r="V454" s="16">
        <f t="shared" si="179"/>
        <v>0</v>
      </c>
      <c r="W454" s="9"/>
      <c r="X454" s="1"/>
      <c r="Y454" s="27">
        <f t="shared" si="180"/>
        <v>0</v>
      </c>
      <c r="Z454" s="1"/>
    </row>
    <row r="455" spans="1:26" x14ac:dyDescent="0.25">
      <c r="A455" s="3">
        <v>9900014521</v>
      </c>
      <c r="B455" s="212">
        <f>Data!$A455-9900010000</f>
        <v>4521</v>
      </c>
      <c r="C455" s="100" t="str">
        <f>IF(EXACT($B455,LOOKUP($B455,'INPUT '!$D$16:$D$116)),LOOKUP($B455,'INPUT '!$D$16:$D$116,'INPUT '!$E$16:$E$116),"0")</f>
        <v>0</v>
      </c>
      <c r="D455" s="100" t="str">
        <f>IF(EXACT($B455,LOOKUP($B455,'INPUT '!$D$16:$D$116)),LOOKUP($B455,'INPUT '!$D$16:$D$116,'INPUT '!$F$16:$F$116),"0")</f>
        <v>0</v>
      </c>
      <c r="E455" s="1" t="s">
        <v>107</v>
      </c>
      <c r="G455" s="315"/>
      <c r="H455" s="26">
        <v>9900004521</v>
      </c>
      <c r="I455" s="4">
        <v>1</v>
      </c>
      <c r="J455" s="222">
        <f t="shared" si="176"/>
        <v>0</v>
      </c>
      <c r="K455" s="11"/>
      <c r="L455" s="2"/>
      <c r="M455" s="16">
        <f t="shared" si="177"/>
        <v>0</v>
      </c>
      <c r="N455" s="9">
        <v>0</v>
      </c>
      <c r="O455" s="2"/>
      <c r="P455" s="16">
        <f t="shared" si="178"/>
        <v>0</v>
      </c>
      <c r="Q455" s="9"/>
      <c r="R455" s="2"/>
      <c r="S455" s="103">
        <f t="shared" si="193"/>
        <v>0</v>
      </c>
      <c r="T455" s="9"/>
      <c r="U455" s="2"/>
      <c r="V455" s="16">
        <f t="shared" si="179"/>
        <v>0</v>
      </c>
      <c r="W455" s="9"/>
      <c r="X455" s="1"/>
      <c r="Y455" s="27">
        <f t="shared" si="180"/>
        <v>0</v>
      </c>
      <c r="Z455" s="1"/>
    </row>
    <row r="456" spans="1:26" x14ac:dyDescent="0.25">
      <c r="A456" s="3">
        <v>9900014932</v>
      </c>
      <c r="B456" s="212">
        <f>Data!$A456-9900010000</f>
        <v>4932</v>
      </c>
      <c r="C456" s="100" t="str">
        <f>IF(EXACT($B456,LOOKUP($B456,'INPUT '!$D$16:$D$116)),LOOKUP($B456,'INPUT '!$D$16:$D$116,'INPUT '!$E$16:$E$116),"0")</f>
        <v>0</v>
      </c>
      <c r="D456" s="100" t="str">
        <f>IF(EXACT($B456,LOOKUP($B456,'INPUT '!$D$16:$D$116)),LOOKUP($B456,'INPUT '!$D$16:$D$116,'INPUT '!$F$16:$F$116),"0")</f>
        <v>0</v>
      </c>
      <c r="E456" s="1" t="s">
        <v>198</v>
      </c>
      <c r="G456" s="315"/>
      <c r="H456" s="26">
        <v>9900004932</v>
      </c>
      <c r="I456" s="4">
        <v>28</v>
      </c>
      <c r="J456" s="222">
        <f t="shared" si="176"/>
        <v>0</v>
      </c>
      <c r="K456" s="11"/>
      <c r="L456" s="2"/>
      <c r="M456" s="16">
        <f t="shared" si="177"/>
        <v>0</v>
      </c>
      <c r="N456" s="9">
        <v>9900000001</v>
      </c>
      <c r="O456" s="2">
        <v>1</v>
      </c>
      <c r="P456" s="16">
        <f t="shared" si="178"/>
        <v>0</v>
      </c>
      <c r="Q456" s="9">
        <v>9900000021</v>
      </c>
      <c r="R456" s="2">
        <v>3</v>
      </c>
      <c r="S456" s="103">
        <f t="shared" si="193"/>
        <v>0</v>
      </c>
      <c r="T456" s="9">
        <v>9900000071</v>
      </c>
      <c r="U456" s="2">
        <v>1</v>
      </c>
      <c r="V456" s="16">
        <f t="shared" si="179"/>
        <v>0</v>
      </c>
      <c r="W456" s="9"/>
      <c r="X456" s="1"/>
      <c r="Y456" s="27">
        <f t="shared" si="180"/>
        <v>0</v>
      </c>
      <c r="Z456" s="1"/>
    </row>
    <row r="457" spans="1:26" x14ac:dyDescent="0.25">
      <c r="A457" s="3">
        <v>9900014935</v>
      </c>
      <c r="B457" s="212">
        <f>Data!$A457-9900010000</f>
        <v>4935</v>
      </c>
      <c r="C457" s="100" t="str">
        <f>IF(EXACT($B457,LOOKUP($B457,'INPUT '!$D$16:$D$116)),LOOKUP($B457,'INPUT '!$D$16:$D$116,'INPUT '!$E$16:$E$116),"0")</f>
        <v>0</v>
      </c>
      <c r="D457" s="100" t="str">
        <f>IF(EXACT($B457,LOOKUP($B457,'INPUT '!$D$16:$D$116)),LOOKUP($B457,'INPUT '!$D$16:$D$116,'INPUT '!$F$16:$F$116),"0")</f>
        <v>0</v>
      </c>
      <c r="E457" s="1" t="s">
        <v>124</v>
      </c>
      <c r="G457" s="315"/>
      <c r="H457" s="26">
        <v>9900004935</v>
      </c>
      <c r="I457" s="4">
        <v>16</v>
      </c>
      <c r="J457" s="222">
        <f t="shared" si="176"/>
        <v>0</v>
      </c>
      <c r="K457" s="11"/>
      <c r="L457" s="2"/>
      <c r="M457" s="16">
        <f t="shared" si="177"/>
        <v>0</v>
      </c>
      <c r="N457" s="9">
        <v>9900000002</v>
      </c>
      <c r="O457" s="2">
        <v>1</v>
      </c>
      <c r="P457" s="16">
        <f t="shared" si="178"/>
        <v>0</v>
      </c>
      <c r="Q457" s="9">
        <v>9900000022</v>
      </c>
      <c r="R457" s="2">
        <v>3</v>
      </c>
      <c r="S457" s="103">
        <f t="shared" si="193"/>
        <v>0</v>
      </c>
      <c r="T457" s="9">
        <v>9900000072</v>
      </c>
      <c r="U457" s="2">
        <v>1</v>
      </c>
      <c r="V457" s="16">
        <f t="shared" si="179"/>
        <v>0</v>
      </c>
      <c r="W457" s="9"/>
      <c r="X457" s="1"/>
      <c r="Y457" s="27">
        <f t="shared" si="180"/>
        <v>0</v>
      </c>
      <c r="Z457" s="1"/>
    </row>
    <row r="458" spans="1:26" x14ac:dyDescent="0.25">
      <c r="A458" s="3">
        <v>9900014936</v>
      </c>
      <c r="B458" s="212">
        <f>Data!$A458-9900010000</f>
        <v>4936</v>
      </c>
      <c r="C458" s="100" t="str">
        <f>IF(EXACT($B458,LOOKUP($B458,'INPUT '!$D$16:$D$116)),LOOKUP($B458,'INPUT '!$D$16:$D$116,'INPUT '!$E$16:$E$116),"0")</f>
        <v>0</v>
      </c>
      <c r="D458" s="100" t="str">
        <f>IF(EXACT($B458,LOOKUP($B458,'INPUT '!$D$16:$D$116)),LOOKUP($B458,'INPUT '!$D$16:$D$116,'INPUT '!$F$16:$F$116),"0")</f>
        <v>0</v>
      </c>
      <c r="E458" s="1" t="s">
        <v>124</v>
      </c>
      <c r="G458" s="315"/>
      <c r="H458" s="26">
        <v>9900004936</v>
      </c>
      <c r="I458" s="4">
        <v>5</v>
      </c>
      <c r="J458" s="222">
        <f t="shared" ref="J458" si="194">I458*C458</f>
        <v>0</v>
      </c>
      <c r="K458" s="11"/>
      <c r="L458" s="2"/>
      <c r="M458" s="16">
        <f t="shared" ref="M458" si="195">L458*C458</f>
        <v>0</v>
      </c>
      <c r="N458" s="9">
        <v>9900000001</v>
      </c>
      <c r="O458" s="2">
        <v>1</v>
      </c>
      <c r="P458" s="16">
        <f t="shared" ref="P458" si="196">O458*C458</f>
        <v>0</v>
      </c>
      <c r="Q458" s="9">
        <v>9900000021</v>
      </c>
      <c r="R458" s="2">
        <v>4</v>
      </c>
      <c r="S458" s="103">
        <f t="shared" ref="S458" si="197">R458*C458</f>
        <v>0</v>
      </c>
      <c r="T458" s="9">
        <v>9900000071</v>
      </c>
      <c r="U458" s="2">
        <v>1</v>
      </c>
      <c r="V458" s="16">
        <f t="shared" ref="V458" si="198">U458*C458</f>
        <v>0</v>
      </c>
      <c r="W458" s="9"/>
      <c r="X458" s="1"/>
      <c r="Y458" s="27">
        <f t="shared" ref="Y458" si="199">X458*C458</f>
        <v>0</v>
      </c>
      <c r="Z458" s="1"/>
    </row>
    <row r="459" spans="1:26" x14ac:dyDescent="0.25">
      <c r="A459" s="3">
        <v>9900014946</v>
      </c>
      <c r="B459" s="212">
        <f>Data!$A459-9900010000</f>
        <v>4946</v>
      </c>
      <c r="C459" s="100" t="str">
        <f>IF(EXACT($B459,LOOKUP($B459,'INPUT '!$D$16:$D$116)),LOOKUP($B459,'INPUT '!$D$16:$D$116,'INPUT '!$E$16:$E$116),"0")</f>
        <v>0</v>
      </c>
      <c r="D459" s="100" t="str">
        <f>IF(EXACT($B459,LOOKUP($B459,'INPUT '!$D$16:$D$116)),LOOKUP($B459,'INPUT '!$D$16:$D$116,'INPUT '!$F$16:$F$116),"0")</f>
        <v>0</v>
      </c>
      <c r="E459" s="1" t="s">
        <v>124</v>
      </c>
      <c r="G459" s="315"/>
      <c r="H459" s="26">
        <v>9900004946</v>
      </c>
      <c r="I459" s="4">
        <v>48</v>
      </c>
      <c r="J459" s="222">
        <f t="shared" si="176"/>
        <v>0</v>
      </c>
      <c r="K459" s="11">
        <v>9900000061</v>
      </c>
      <c r="L459" s="2">
        <v>1</v>
      </c>
      <c r="M459" s="16">
        <f t="shared" si="177"/>
        <v>0</v>
      </c>
      <c r="N459" s="9">
        <v>9900000001</v>
      </c>
      <c r="O459" s="2">
        <v>1</v>
      </c>
      <c r="P459" s="16">
        <f t="shared" si="178"/>
        <v>0</v>
      </c>
      <c r="Q459" s="9">
        <v>9900000021</v>
      </c>
      <c r="R459" s="2">
        <v>4</v>
      </c>
      <c r="S459" s="103">
        <f t="shared" si="193"/>
        <v>0</v>
      </c>
      <c r="T459" s="9">
        <v>9900000071</v>
      </c>
      <c r="U459" s="2">
        <v>1</v>
      </c>
      <c r="V459" s="16">
        <f t="shared" si="179"/>
        <v>0</v>
      </c>
      <c r="W459" s="9">
        <v>9900001041</v>
      </c>
      <c r="X459" s="1">
        <v>1</v>
      </c>
      <c r="Y459" s="27">
        <f t="shared" si="180"/>
        <v>0</v>
      </c>
      <c r="Z459" s="1"/>
    </row>
    <row r="460" spans="1:26" x14ac:dyDescent="0.25">
      <c r="A460" s="3">
        <v>9900014947</v>
      </c>
      <c r="B460" s="212">
        <f>Data!$A460-9900010000</f>
        <v>4947</v>
      </c>
      <c r="C460" s="100" t="str">
        <f>IF(EXACT($B460,LOOKUP($B460,'INPUT '!$D$16:$D$116)),LOOKUP($B460,'INPUT '!$D$16:$D$116,'INPUT '!$E$16:$E$116),"0")</f>
        <v>0</v>
      </c>
      <c r="D460" s="100" t="str">
        <f>IF(EXACT($B460,LOOKUP($B460,'INPUT '!$D$16:$D$116)),LOOKUP($B460,'INPUT '!$D$16:$D$116,'INPUT '!$F$16:$F$116),"0")</f>
        <v>0</v>
      </c>
      <c r="E460" s="1" t="s">
        <v>124</v>
      </c>
      <c r="G460" s="315"/>
      <c r="H460" s="26">
        <v>9900004947</v>
      </c>
      <c r="I460" s="4">
        <v>14</v>
      </c>
      <c r="J460" s="222">
        <f t="shared" si="176"/>
        <v>0</v>
      </c>
      <c r="K460" s="11"/>
      <c r="L460" s="2"/>
      <c r="M460" s="16">
        <f t="shared" si="177"/>
        <v>0</v>
      </c>
      <c r="N460" s="9">
        <v>9900000001</v>
      </c>
      <c r="O460" s="2">
        <v>1</v>
      </c>
      <c r="P460" s="16">
        <f t="shared" si="178"/>
        <v>0</v>
      </c>
      <c r="Q460" s="9">
        <v>9900000021</v>
      </c>
      <c r="R460" s="2">
        <v>4</v>
      </c>
      <c r="S460" s="103">
        <f t="shared" si="193"/>
        <v>0</v>
      </c>
      <c r="T460" s="9">
        <v>9900000091</v>
      </c>
      <c r="U460" s="2">
        <v>1</v>
      </c>
      <c r="V460" s="16">
        <f t="shared" si="179"/>
        <v>0</v>
      </c>
      <c r="W460" s="9"/>
      <c r="X460" s="1"/>
      <c r="Y460" s="27">
        <f t="shared" si="180"/>
        <v>0</v>
      </c>
      <c r="Z460" s="1"/>
    </row>
    <row r="461" spans="1:26" x14ac:dyDescent="0.25">
      <c r="A461" s="3">
        <v>9900014948</v>
      </c>
      <c r="B461" s="212">
        <f>Data!$A461-9900010000</f>
        <v>4948</v>
      </c>
      <c r="C461" s="100" t="str">
        <f>IF(EXACT($B461,LOOKUP($B461,'INPUT '!$D$16:$D$116)),LOOKUP($B461,'INPUT '!$D$16:$D$116,'INPUT '!$E$16:$E$116),"0")</f>
        <v>0</v>
      </c>
      <c r="D461" s="100" t="str">
        <f>IF(EXACT($B461,LOOKUP($B461,'INPUT '!$D$16:$D$116)),LOOKUP($B461,'INPUT '!$D$16:$D$116,'INPUT '!$F$16:$F$116),"0")</f>
        <v>0</v>
      </c>
      <c r="E461" s="1" t="s">
        <v>124</v>
      </c>
      <c r="G461" s="315"/>
      <c r="H461" s="26">
        <v>9900004948</v>
      </c>
      <c r="I461" s="4">
        <v>12</v>
      </c>
      <c r="J461" s="222">
        <f t="shared" si="176"/>
        <v>0</v>
      </c>
      <c r="K461" s="11"/>
      <c r="L461" s="2"/>
      <c r="M461" s="16">
        <f t="shared" si="177"/>
        <v>0</v>
      </c>
      <c r="N461" s="9">
        <v>9900000001</v>
      </c>
      <c r="O461" s="2">
        <v>1</v>
      </c>
      <c r="P461" s="16">
        <f t="shared" si="178"/>
        <v>0</v>
      </c>
      <c r="Q461" s="9">
        <v>9900000021</v>
      </c>
      <c r="R461" s="2">
        <v>4</v>
      </c>
      <c r="S461" s="103">
        <f t="shared" si="193"/>
        <v>0</v>
      </c>
      <c r="T461" s="9">
        <v>9900000071</v>
      </c>
      <c r="U461" s="2">
        <v>1</v>
      </c>
      <c r="V461" s="16">
        <f t="shared" si="179"/>
        <v>0</v>
      </c>
      <c r="W461" s="9">
        <v>9900001041</v>
      </c>
      <c r="X461" s="1">
        <v>1</v>
      </c>
      <c r="Y461" s="27">
        <f t="shared" si="180"/>
        <v>0</v>
      </c>
      <c r="Z461" s="1"/>
    </row>
    <row r="462" spans="1:26" x14ac:dyDescent="0.25">
      <c r="A462" s="3">
        <v>9900014974</v>
      </c>
      <c r="B462" s="212">
        <f>Data!$A462-9900010000</f>
        <v>4974</v>
      </c>
      <c r="C462" s="100" t="str">
        <f>IF(EXACT($B462,LOOKUP($B462,'INPUT '!$D$16:$D$116)),LOOKUP($B462,'INPUT '!$D$16:$D$116,'INPUT '!$E$16:$E$116),"0")</f>
        <v>0</v>
      </c>
      <c r="D462" s="100" t="str">
        <f>IF(EXACT($B462,LOOKUP($B462,'INPUT '!$D$16:$D$116)),LOOKUP($B462,'INPUT '!$D$16:$D$116,'INPUT '!$F$16:$F$116),"0")</f>
        <v>0</v>
      </c>
      <c r="E462" s="1" t="s">
        <v>161</v>
      </c>
      <c r="G462" s="315"/>
      <c r="H462" s="26">
        <v>9900004974</v>
      </c>
      <c r="I462" s="4">
        <v>1</v>
      </c>
      <c r="J462" s="222">
        <f t="shared" si="176"/>
        <v>0</v>
      </c>
      <c r="K462" s="11"/>
      <c r="L462" s="2"/>
      <c r="M462" s="16">
        <f t="shared" si="177"/>
        <v>0</v>
      </c>
      <c r="N462" s="9"/>
      <c r="O462" s="2"/>
      <c r="P462" s="16">
        <f t="shared" si="178"/>
        <v>0</v>
      </c>
      <c r="Q462" s="9"/>
      <c r="R462" s="2"/>
      <c r="S462" s="103">
        <f t="shared" si="193"/>
        <v>0</v>
      </c>
      <c r="T462" s="9"/>
      <c r="U462" s="2"/>
      <c r="V462" s="16">
        <f t="shared" si="179"/>
        <v>0</v>
      </c>
      <c r="W462" s="9"/>
      <c r="X462" s="1"/>
      <c r="Y462" s="27">
        <f t="shared" si="180"/>
        <v>0</v>
      </c>
      <c r="Z462" s="1"/>
    </row>
    <row r="463" spans="1:26" x14ac:dyDescent="0.25">
      <c r="A463" s="3">
        <v>9900014977</v>
      </c>
      <c r="B463" s="212">
        <f>Data!$A463-9900010000</f>
        <v>4977</v>
      </c>
      <c r="C463" s="100" t="str">
        <f>IF(EXACT($B463,LOOKUP($B463,'INPUT '!$D$16:$D$116)),LOOKUP($B463,'INPUT '!$D$16:$D$116,'INPUT '!$E$16:$E$116),"0")</f>
        <v>0</v>
      </c>
      <c r="D463" s="258" t="str">
        <f>IF(EXACT($B463,LOOKUP($B463,'INPUT '!$D$16:$D$116)),LOOKUP($B463,'INPUT '!$D$16:$D$116,'INPUT '!$F$16:$F$116),"0")</f>
        <v>0</v>
      </c>
      <c r="E463" s="1" t="s">
        <v>124</v>
      </c>
      <c r="G463" s="315"/>
      <c r="H463" s="26">
        <v>9900004977</v>
      </c>
      <c r="I463" s="101">
        <v>5</v>
      </c>
      <c r="J463" s="221">
        <f>I463*C463</f>
        <v>0</v>
      </c>
      <c r="K463" s="229"/>
      <c r="L463" s="102"/>
      <c r="M463" s="103">
        <f>L463*C463</f>
        <v>0</v>
      </c>
      <c r="N463" s="9">
        <v>9900000005</v>
      </c>
      <c r="O463" s="2">
        <v>1</v>
      </c>
      <c r="P463" s="16">
        <f t="shared" ref="P463" si="200">O463*C463</f>
        <v>0</v>
      </c>
      <c r="Q463" s="9">
        <v>9900000025</v>
      </c>
      <c r="R463" s="2">
        <v>3</v>
      </c>
      <c r="S463" s="103">
        <f t="shared" si="193"/>
        <v>0</v>
      </c>
      <c r="T463" s="9">
        <v>9900000075</v>
      </c>
      <c r="U463" s="2">
        <v>1</v>
      </c>
      <c r="V463" s="103">
        <f>U463*C463</f>
        <v>0</v>
      </c>
      <c r="W463" s="229"/>
      <c r="X463" s="101"/>
      <c r="Y463" s="104">
        <f>X463*C463</f>
        <v>0</v>
      </c>
      <c r="Z463" s="1"/>
    </row>
    <row r="464" spans="1:26" x14ac:dyDescent="0.25">
      <c r="A464" s="3">
        <v>9900014978</v>
      </c>
      <c r="B464" s="212">
        <f>Data!$A464-9900010000</f>
        <v>4978</v>
      </c>
      <c r="C464" s="100" t="str">
        <f>IF(EXACT($B464,LOOKUP($B464,'INPUT '!$D$16:$D$116)),LOOKUP($B464,'INPUT '!$D$16:$D$116,'INPUT '!$E$16:$E$116),"0")</f>
        <v>0</v>
      </c>
      <c r="D464" s="258" t="str">
        <f>IF(EXACT($B464,LOOKUP($B464,'INPUT '!$D$16:$D$116)),LOOKUP($B464,'INPUT '!$D$16:$D$116,'INPUT '!$F$16:$F$116),"0")</f>
        <v>0</v>
      </c>
      <c r="E464" s="1" t="s">
        <v>124</v>
      </c>
      <c r="G464" s="315"/>
      <c r="H464" s="26">
        <v>9900004978</v>
      </c>
      <c r="I464" s="101">
        <v>3</v>
      </c>
      <c r="J464" s="221">
        <f>I464*C464</f>
        <v>0</v>
      </c>
      <c r="K464" s="229"/>
      <c r="L464" s="102"/>
      <c r="M464" s="103">
        <f>L464*C464</f>
        <v>0</v>
      </c>
      <c r="N464" s="9">
        <v>9900000005</v>
      </c>
      <c r="O464" s="2">
        <v>1</v>
      </c>
      <c r="P464" s="16">
        <f t="shared" ref="P464" si="201">O464*C464</f>
        <v>0</v>
      </c>
      <c r="Q464" s="9">
        <v>9900000025</v>
      </c>
      <c r="R464" s="2">
        <v>2</v>
      </c>
      <c r="S464" s="103">
        <f t="shared" ref="S464" si="202">R464*C464</f>
        <v>0</v>
      </c>
      <c r="T464" s="9">
        <v>9900000075</v>
      </c>
      <c r="U464" s="2">
        <v>1</v>
      </c>
      <c r="V464" s="103">
        <f>U464*C464</f>
        <v>0</v>
      </c>
      <c r="W464" s="229"/>
      <c r="X464" s="101"/>
      <c r="Y464" s="104">
        <f>X464*C464</f>
        <v>0</v>
      </c>
      <c r="Z464" s="1"/>
    </row>
    <row r="465" spans="1:26" x14ac:dyDescent="0.25">
      <c r="A465" s="200">
        <v>9900014980</v>
      </c>
      <c r="B465" s="212">
        <f>Data!$A465-9900010000</f>
        <v>4980</v>
      </c>
      <c r="C465" s="100" t="str">
        <f>IF(EXACT($B465,LOOKUP($B465,'INPUT '!$D$16:$D$116)),LOOKUP($B465,'INPUT '!$D$16:$D$116,'INPUT '!$E$16:$E$116),"0")</f>
        <v>0</v>
      </c>
      <c r="D465" s="100" t="str">
        <f>IF(EXACT($B465,LOOKUP($B465,'INPUT '!$D$16:$D$116)),LOOKUP($B465,'INPUT '!$D$16:$D$116,'INPUT '!$F$16:$F$116),"0")</f>
        <v>0</v>
      </c>
      <c r="E465" s="1" t="s">
        <v>127</v>
      </c>
      <c r="G465" s="315"/>
      <c r="H465" s="203">
        <v>9900004980</v>
      </c>
      <c r="I465" s="101">
        <v>80</v>
      </c>
      <c r="J465" s="221">
        <f t="shared" si="176"/>
        <v>0</v>
      </c>
      <c r="K465" s="229">
        <v>9900004981</v>
      </c>
      <c r="L465" s="102">
        <v>80</v>
      </c>
      <c r="M465" s="103">
        <f t="shared" si="177"/>
        <v>0</v>
      </c>
      <c r="N465" s="229">
        <v>9900000001</v>
      </c>
      <c r="O465" s="102">
        <v>1</v>
      </c>
      <c r="P465" s="16">
        <f t="shared" si="178"/>
        <v>0</v>
      </c>
      <c r="Q465" s="229"/>
      <c r="R465" s="102"/>
      <c r="S465" s="103">
        <f t="shared" si="193"/>
        <v>0</v>
      </c>
      <c r="T465" s="229">
        <v>9900000091</v>
      </c>
      <c r="U465" s="102">
        <v>1</v>
      </c>
      <c r="V465" s="103">
        <f t="shared" si="179"/>
        <v>0</v>
      </c>
      <c r="W465" s="229"/>
      <c r="X465" s="101"/>
      <c r="Y465" s="104">
        <f t="shared" si="180"/>
        <v>0</v>
      </c>
      <c r="Z465" s="1"/>
    </row>
    <row r="466" spans="1:26" x14ac:dyDescent="0.25">
      <c r="A466" s="200">
        <v>9900014981</v>
      </c>
      <c r="B466" s="212">
        <f>Data!$A466-9900010000</f>
        <v>4981</v>
      </c>
      <c r="C466" s="100" t="str">
        <f>IF(EXACT($B466,LOOKUP($B466,'INPUT '!$D$16:$D$116)),LOOKUP($B466,'INPUT '!$D$16:$D$116,'INPUT '!$E$16:$E$116),"0")</f>
        <v>0</v>
      </c>
      <c r="D466" s="100" t="str">
        <f>IF(EXACT($B466,LOOKUP($B466,'INPUT '!$D$16:$D$116)),LOOKUP($B466,'INPUT '!$D$16:$D$116,'INPUT '!$F$16:$F$116),"0")</f>
        <v>0</v>
      </c>
      <c r="E466" s="201" t="s">
        <v>307</v>
      </c>
      <c r="F466" s="2" t="s">
        <v>308</v>
      </c>
      <c r="G466" s="315"/>
      <c r="H466" s="213">
        <v>9900004981</v>
      </c>
      <c r="I466" s="101">
        <v>0</v>
      </c>
      <c r="J466" s="221">
        <f t="shared" si="176"/>
        <v>0</v>
      </c>
      <c r="K466" s="229"/>
      <c r="L466" s="102"/>
      <c r="M466" s="103">
        <f t="shared" si="177"/>
        <v>0</v>
      </c>
      <c r="N466" s="229"/>
      <c r="O466" s="102"/>
      <c r="P466" s="16">
        <f t="shared" si="178"/>
        <v>0</v>
      </c>
      <c r="Q466" s="229"/>
      <c r="R466" s="102"/>
      <c r="S466" s="103">
        <f t="shared" si="193"/>
        <v>0</v>
      </c>
      <c r="T466" s="229"/>
      <c r="U466" s="102"/>
      <c r="V466" s="103">
        <f t="shared" si="179"/>
        <v>0</v>
      </c>
      <c r="W466" s="229"/>
      <c r="X466" s="101"/>
      <c r="Y466" s="104">
        <f t="shared" si="180"/>
        <v>0</v>
      </c>
      <c r="Z466" s="1"/>
    </row>
    <row r="467" spans="1:26" s="201" customFormat="1" x14ac:dyDescent="0.25">
      <c r="A467" s="200">
        <v>9900014982</v>
      </c>
      <c r="B467" s="212">
        <f>Data!$A467-9900010000</f>
        <v>4982</v>
      </c>
      <c r="C467" s="100" t="str">
        <f>IF(EXACT($B467,LOOKUP($B467,'INPUT '!$D$16:$D$116)),LOOKUP($B467,'INPUT '!$D$16:$D$116,'INPUT '!$E$16:$E$116),"0")</f>
        <v>0</v>
      </c>
      <c r="D467" s="254" t="str">
        <f>IF(EXACT($B467,LOOKUP($B467,'INPUT '!$D$16:$D$116)),LOOKUP($B467,'INPUT '!$D$16:$D$116,'INPUT '!$F$16:$F$116),"0")</f>
        <v>0</v>
      </c>
      <c r="E467" s="201" t="s">
        <v>127</v>
      </c>
      <c r="F467" s="202"/>
      <c r="G467" s="318"/>
      <c r="H467" s="203">
        <v>9900004982</v>
      </c>
      <c r="I467" s="204">
        <v>40</v>
      </c>
      <c r="J467" s="224">
        <f t="shared" si="176"/>
        <v>0</v>
      </c>
      <c r="K467" s="205">
        <v>9900004983</v>
      </c>
      <c r="L467" s="206">
        <v>40</v>
      </c>
      <c r="M467" s="207">
        <f t="shared" si="177"/>
        <v>0</v>
      </c>
      <c r="N467" s="205">
        <v>9900000001</v>
      </c>
      <c r="O467" s="206">
        <v>1</v>
      </c>
      <c r="P467" s="207">
        <f t="shared" si="178"/>
        <v>0</v>
      </c>
      <c r="Q467" s="205"/>
      <c r="R467" s="206"/>
      <c r="S467" s="103">
        <f t="shared" si="193"/>
        <v>0</v>
      </c>
      <c r="T467" s="205">
        <v>9900000091</v>
      </c>
      <c r="U467" s="206">
        <v>1</v>
      </c>
      <c r="V467" s="207">
        <f t="shared" si="179"/>
        <v>0</v>
      </c>
      <c r="W467" s="205"/>
      <c r="X467" s="204"/>
      <c r="Y467" s="208">
        <f t="shared" si="180"/>
        <v>0</v>
      </c>
    </row>
    <row r="468" spans="1:26" s="201" customFormat="1" x14ac:dyDescent="0.25">
      <c r="A468" s="200">
        <v>9900014983</v>
      </c>
      <c r="B468" s="212">
        <f>Data!$A468-9900010000</f>
        <v>4983</v>
      </c>
      <c r="C468" s="100" t="str">
        <f>IF(EXACT($B468,LOOKUP($B468,'INPUT '!$D$16:$D$116)),LOOKUP($B468,'INPUT '!$D$16:$D$116,'INPUT '!$E$16:$E$116),"0")</f>
        <v>0</v>
      </c>
      <c r="D468" s="254" t="str">
        <f>IF(EXACT($B468,LOOKUP($B468,'INPUT '!$D$16:$D$116)),LOOKUP($B468,'INPUT '!$D$16:$D$116,'INPUT '!$F$16:$F$116),"0")</f>
        <v>0</v>
      </c>
      <c r="E468" s="201" t="s">
        <v>307</v>
      </c>
      <c r="F468" s="2" t="s">
        <v>308</v>
      </c>
      <c r="G468" s="315"/>
      <c r="H468" s="213">
        <v>9900004983</v>
      </c>
      <c r="I468" s="101">
        <v>0</v>
      </c>
      <c r="J468" s="221">
        <f t="shared" si="176"/>
        <v>0</v>
      </c>
      <c r="K468" s="229"/>
      <c r="L468" s="102"/>
      <c r="M468" s="103">
        <f t="shared" si="177"/>
        <v>0</v>
      </c>
      <c r="N468" s="229"/>
      <c r="O468" s="102"/>
      <c r="P468" s="103">
        <f t="shared" si="178"/>
        <v>0</v>
      </c>
      <c r="Q468" s="229"/>
      <c r="R468" s="102"/>
      <c r="S468" s="103">
        <f t="shared" si="193"/>
        <v>0</v>
      </c>
      <c r="T468" s="229"/>
      <c r="U468" s="102"/>
      <c r="V468" s="103">
        <f t="shared" si="179"/>
        <v>0</v>
      </c>
      <c r="W468" s="229"/>
      <c r="X468" s="101"/>
      <c r="Y468" s="104">
        <f t="shared" si="180"/>
        <v>0</v>
      </c>
    </row>
    <row r="469" spans="1:26" s="201" customFormat="1" x14ac:dyDescent="0.25">
      <c r="A469" s="200">
        <v>9900014984</v>
      </c>
      <c r="B469" s="212">
        <f>Data!$A469-9900010000</f>
        <v>4984</v>
      </c>
      <c r="C469" s="100" t="str">
        <f>IF(EXACT($B469,LOOKUP($B469,'INPUT '!$D$16:$D$116)),LOOKUP($B469,'INPUT '!$D$16:$D$116,'INPUT '!$E$16:$E$116),"0")</f>
        <v>0</v>
      </c>
      <c r="D469" s="100" t="str">
        <f>IF(EXACT($B469,LOOKUP($B469,'INPUT '!$D$16:$D$116)),LOOKUP($B469,'INPUT '!$D$16:$D$116,'INPUT '!$F$16:$F$116),"0")</f>
        <v>0</v>
      </c>
      <c r="E469" s="201" t="s">
        <v>127</v>
      </c>
      <c r="F469" s="2"/>
      <c r="G469" s="315"/>
      <c r="H469" s="203">
        <v>9900004984</v>
      </c>
      <c r="I469" s="101">
        <v>112</v>
      </c>
      <c r="J469" s="221">
        <f t="shared" si="176"/>
        <v>0</v>
      </c>
      <c r="K469" s="229"/>
      <c r="L469" s="102"/>
      <c r="M469" s="103">
        <f t="shared" si="177"/>
        <v>0</v>
      </c>
      <c r="N469" s="205">
        <v>9900000001</v>
      </c>
      <c r="O469" s="206">
        <v>1</v>
      </c>
      <c r="P469" s="207">
        <f t="shared" si="178"/>
        <v>0</v>
      </c>
      <c r="Q469" s="205"/>
      <c r="R469" s="206"/>
      <c r="S469" s="103">
        <f t="shared" si="193"/>
        <v>0</v>
      </c>
      <c r="T469" s="205">
        <v>9900000091</v>
      </c>
      <c r="U469" s="206">
        <v>1</v>
      </c>
      <c r="V469" s="103">
        <f t="shared" si="179"/>
        <v>0</v>
      </c>
      <c r="W469" s="229"/>
      <c r="X469" s="101"/>
      <c r="Y469" s="104">
        <f t="shared" si="180"/>
        <v>0</v>
      </c>
    </row>
    <row r="470" spans="1:26" s="201" customFormat="1" x14ac:dyDescent="0.25">
      <c r="A470" s="200">
        <v>9900014985</v>
      </c>
      <c r="B470" s="212">
        <f>Data!$A470-9900010000</f>
        <v>4985</v>
      </c>
      <c r="C470" s="100" t="str">
        <f>IF(EXACT($B470,LOOKUP($B470,'INPUT '!$D$16:$D$116)),LOOKUP($B470,'INPUT '!$D$16:$D$116,'INPUT '!$E$16:$E$116),"0")</f>
        <v>0</v>
      </c>
      <c r="D470" s="100" t="str">
        <f>IF(EXACT($B470,LOOKUP($B470,'INPUT '!$D$16:$D$116)),LOOKUP($B470,'INPUT '!$D$16:$D$116,'INPUT '!$F$16:$F$116),"0")</f>
        <v>0</v>
      </c>
      <c r="E470" s="201" t="s">
        <v>127</v>
      </c>
      <c r="F470" s="2"/>
      <c r="G470" s="315"/>
      <c r="H470" s="203">
        <v>9900004985</v>
      </c>
      <c r="I470" s="101">
        <v>56</v>
      </c>
      <c r="J470" s="221">
        <f t="shared" si="176"/>
        <v>0</v>
      </c>
      <c r="K470" s="229"/>
      <c r="L470" s="102"/>
      <c r="M470" s="103">
        <f t="shared" si="177"/>
        <v>0</v>
      </c>
      <c r="N470" s="205">
        <v>9900000001</v>
      </c>
      <c r="O470" s="206">
        <v>1</v>
      </c>
      <c r="P470" s="207">
        <f t="shared" si="178"/>
        <v>0</v>
      </c>
      <c r="Q470" s="205"/>
      <c r="R470" s="206"/>
      <c r="S470" s="103">
        <f t="shared" si="193"/>
        <v>0</v>
      </c>
      <c r="T470" s="205">
        <v>9900000091</v>
      </c>
      <c r="U470" s="206">
        <v>1</v>
      </c>
      <c r="V470" s="103">
        <f t="shared" si="179"/>
        <v>0</v>
      </c>
      <c r="W470" s="229"/>
      <c r="X470" s="101"/>
      <c r="Y470" s="104">
        <f t="shared" si="180"/>
        <v>0</v>
      </c>
    </row>
    <row r="471" spans="1:26" s="201" customFormat="1" x14ac:dyDescent="0.25">
      <c r="A471" s="200">
        <v>9900014986</v>
      </c>
      <c r="B471" s="212">
        <f>Data!$A471-9900010000</f>
        <v>4986</v>
      </c>
      <c r="C471" s="100" t="str">
        <f>IF(EXACT($B471,LOOKUP($B471,'INPUT '!$D$16:$D$116)),LOOKUP($B471,'INPUT '!$D$16:$D$116,'INPUT '!$E$16:$E$116),"0")</f>
        <v>0</v>
      </c>
      <c r="D471" s="100" t="str">
        <f>IF(EXACT($B471,LOOKUP($B471,'INPUT '!$D$16:$D$116)),LOOKUP($B471,'INPUT '!$D$16:$D$116,'INPUT '!$F$16:$F$116),"0")</f>
        <v>0</v>
      </c>
      <c r="E471" s="201" t="s">
        <v>127</v>
      </c>
      <c r="F471" s="2"/>
      <c r="G471" s="315"/>
      <c r="H471" s="203">
        <v>9900004986</v>
      </c>
      <c r="I471" s="101">
        <v>126</v>
      </c>
      <c r="J471" s="221">
        <f t="shared" si="176"/>
        <v>0</v>
      </c>
      <c r="K471" s="229"/>
      <c r="L471" s="102"/>
      <c r="M471" s="103">
        <f t="shared" si="177"/>
        <v>0</v>
      </c>
      <c r="N471" s="205">
        <v>9900000002</v>
      </c>
      <c r="O471" s="102">
        <v>1</v>
      </c>
      <c r="P471" s="103">
        <f t="shared" si="178"/>
        <v>0</v>
      </c>
      <c r="Q471" s="229"/>
      <c r="R471" s="102"/>
      <c r="S471" s="103">
        <f t="shared" si="193"/>
        <v>0</v>
      </c>
      <c r="T471" s="229"/>
      <c r="U471" s="102"/>
      <c r="V471" s="103">
        <f t="shared" si="179"/>
        <v>0</v>
      </c>
      <c r="W471" s="229"/>
      <c r="X471" s="101"/>
      <c r="Y471" s="104">
        <f t="shared" si="180"/>
        <v>0</v>
      </c>
    </row>
    <row r="472" spans="1:26" s="201" customFormat="1" x14ac:dyDescent="0.25">
      <c r="A472" s="200">
        <v>9900015101</v>
      </c>
      <c r="B472" s="212">
        <f>Data!$A472-9900010000</f>
        <v>5101</v>
      </c>
      <c r="C472" s="100" t="str">
        <f>IF(EXACT($B472,LOOKUP($B472,'INPUT '!$D$16:$D$116)),LOOKUP($B472,'INPUT '!$D$16:$D$116,'INPUT '!$E$16:$E$116),"0")</f>
        <v>0</v>
      </c>
      <c r="D472" s="100" t="str">
        <f>IF(EXACT($B472,LOOKUP($B472,'INPUT '!$D$16:$D$116)),LOOKUP($B472,'INPUT '!$D$16:$D$116,'INPUT '!$F$16:$F$116),"0")</f>
        <v>0</v>
      </c>
      <c r="E472" s="1" t="s">
        <v>103</v>
      </c>
      <c r="F472" s="2"/>
      <c r="G472" s="319"/>
      <c r="H472" s="203">
        <v>9900005101</v>
      </c>
      <c r="I472" s="101">
        <v>1</v>
      </c>
      <c r="J472" s="221">
        <f>I472*C472</f>
        <v>0</v>
      </c>
      <c r="K472" s="229"/>
      <c r="L472" s="102"/>
      <c r="M472" s="103">
        <f>L472*C472</f>
        <v>0</v>
      </c>
      <c r="N472" s="229"/>
      <c r="O472" s="102"/>
      <c r="P472" s="103">
        <f>O472*C472</f>
        <v>0</v>
      </c>
      <c r="Q472" s="229"/>
      <c r="R472" s="102"/>
      <c r="S472" s="103">
        <f>R472*C472</f>
        <v>0</v>
      </c>
      <c r="T472" s="229"/>
      <c r="U472" s="102"/>
      <c r="V472" s="103">
        <f>U472*C472</f>
        <v>0</v>
      </c>
      <c r="W472" s="229"/>
      <c r="X472" s="101"/>
      <c r="Y472" s="104">
        <f>X472*C472</f>
        <v>0</v>
      </c>
    </row>
    <row r="473" spans="1:26" x14ac:dyDescent="0.25">
      <c r="A473" s="3">
        <v>9900015022</v>
      </c>
      <c r="B473" s="212">
        <f>Data!$A473-9900010000</f>
        <v>5022</v>
      </c>
      <c r="C473" s="100" t="str">
        <f>IF(EXACT($B473,LOOKUP($B473,'INPUT '!$D$16:$D$116)),LOOKUP($B473,'INPUT '!$D$16:$D$116,'INPUT '!$E$16:$E$116),"0")</f>
        <v>0</v>
      </c>
      <c r="D473" s="100" t="str">
        <f>IF(EXACT($B473,LOOKUP($B473,'INPUT '!$D$16:$D$116)),LOOKUP($B473,'INPUT '!$D$16:$D$116,'INPUT '!$F$16:$F$116),"0")</f>
        <v>0</v>
      </c>
      <c r="E473" s="1" t="s">
        <v>124</v>
      </c>
      <c r="G473" s="315"/>
      <c r="H473" s="26">
        <v>9900005022</v>
      </c>
      <c r="I473" s="4">
        <v>14</v>
      </c>
      <c r="J473" s="222">
        <f t="shared" si="176"/>
        <v>0</v>
      </c>
      <c r="K473" s="11"/>
      <c r="L473" s="2"/>
      <c r="M473" s="16">
        <f t="shared" si="177"/>
        <v>0</v>
      </c>
      <c r="N473" s="9">
        <v>9900000001</v>
      </c>
      <c r="O473" s="2">
        <v>1</v>
      </c>
      <c r="P473" s="16">
        <f t="shared" si="178"/>
        <v>0</v>
      </c>
      <c r="Q473" s="9">
        <v>9900000021</v>
      </c>
      <c r="R473" s="2">
        <v>2</v>
      </c>
      <c r="S473" s="103">
        <f t="shared" si="193"/>
        <v>0</v>
      </c>
      <c r="T473" s="9">
        <v>9900000071</v>
      </c>
      <c r="U473" s="2">
        <v>1</v>
      </c>
      <c r="V473" s="16">
        <f t="shared" si="179"/>
        <v>0</v>
      </c>
      <c r="W473" s="9"/>
      <c r="X473" s="1"/>
      <c r="Y473" s="27">
        <f t="shared" si="180"/>
        <v>0</v>
      </c>
      <c r="Z473" s="1"/>
    </row>
    <row r="474" spans="1:26" x14ac:dyDescent="0.25">
      <c r="A474" s="3">
        <v>9900015719</v>
      </c>
      <c r="B474" s="212">
        <f>Data!$A474-9900010000</f>
        <v>5719</v>
      </c>
      <c r="C474" s="100" t="str">
        <f>IF(EXACT($B474,LOOKUP($B474,'INPUT '!$D$16:$D$116)),LOOKUP($B474,'INPUT '!$D$16:$D$116,'INPUT '!$E$16:$E$116),"0")</f>
        <v>0</v>
      </c>
      <c r="D474" s="100" t="str">
        <f>IF(EXACT($B474,LOOKUP($B474,'INPUT '!$D$16:$D$116)),LOOKUP($B474,'INPUT '!$D$16:$D$116,'INPUT '!$F$16:$F$116),"0")</f>
        <v>0</v>
      </c>
      <c r="E474" s="1" t="s">
        <v>124</v>
      </c>
      <c r="G474" s="315"/>
      <c r="H474" s="26">
        <v>9900005719</v>
      </c>
      <c r="I474" s="4">
        <v>25</v>
      </c>
      <c r="J474" s="222">
        <f t="shared" si="176"/>
        <v>0</v>
      </c>
      <c r="K474" s="11"/>
      <c r="L474" s="2"/>
      <c r="M474" s="16">
        <f t="shared" si="177"/>
        <v>0</v>
      </c>
      <c r="N474" s="9">
        <v>9900000001</v>
      </c>
      <c r="O474" s="2">
        <v>1</v>
      </c>
      <c r="P474" s="16">
        <f t="shared" si="178"/>
        <v>0</v>
      </c>
      <c r="Q474" s="9">
        <v>9900000021</v>
      </c>
      <c r="R474" s="2">
        <v>4</v>
      </c>
      <c r="S474" s="103">
        <f t="shared" si="193"/>
        <v>0</v>
      </c>
      <c r="T474" s="9">
        <v>9900000071</v>
      </c>
      <c r="U474" s="2">
        <v>1</v>
      </c>
      <c r="V474" s="16">
        <f t="shared" si="179"/>
        <v>0</v>
      </c>
      <c r="W474" s="9">
        <v>9900001041</v>
      </c>
      <c r="X474" s="1">
        <v>1</v>
      </c>
      <c r="Y474" s="27">
        <f t="shared" si="180"/>
        <v>0</v>
      </c>
      <c r="Z474" s="1"/>
    </row>
    <row r="475" spans="1:26" x14ac:dyDescent="0.25">
      <c r="A475" s="3">
        <v>9900016000</v>
      </c>
      <c r="B475" s="212">
        <f>Data!$A475-9900010000</f>
        <v>6000</v>
      </c>
      <c r="C475" s="100" t="str">
        <f>IF(EXACT($B475,LOOKUP($B475,'INPUT '!$D$16:$D$116)),LOOKUP($B475,'INPUT '!$D$16:$D$116,'INPUT '!$E$16:$E$116),"0")</f>
        <v>0</v>
      </c>
      <c r="D475" s="100" t="str">
        <f>IF(EXACT($B475,LOOKUP($B475,'INPUT '!$D$16:$D$116)),LOOKUP($B475,'INPUT '!$D$16:$D$116,'INPUT '!$F$16:$F$116),"0")</f>
        <v>0</v>
      </c>
      <c r="E475" s="1" t="s">
        <v>103</v>
      </c>
      <c r="G475" s="315"/>
      <c r="H475" s="26">
        <v>9900006000</v>
      </c>
      <c r="I475" s="101">
        <v>1</v>
      </c>
      <c r="J475" s="221">
        <f t="shared" ref="J475:J481" si="203">I475*C475</f>
        <v>0</v>
      </c>
      <c r="K475" s="229"/>
      <c r="L475" s="102"/>
      <c r="M475" s="103">
        <f t="shared" ref="M475:M481" si="204">L475*C475</f>
        <v>0</v>
      </c>
      <c r="N475" s="229"/>
      <c r="O475" s="102"/>
      <c r="P475" s="103">
        <f>O475*C475</f>
        <v>0</v>
      </c>
      <c r="Q475" s="229"/>
      <c r="R475" s="102"/>
      <c r="S475" s="103">
        <f>R475*C475</f>
        <v>0</v>
      </c>
      <c r="T475" s="229"/>
      <c r="U475" s="102"/>
      <c r="V475" s="103">
        <f t="shared" ref="V475:V481" si="205">U475*C475</f>
        <v>0</v>
      </c>
      <c r="W475" s="229"/>
      <c r="X475" s="101"/>
      <c r="Y475" s="104">
        <f t="shared" ref="Y475:Y481" si="206">X475*C475</f>
        <v>0</v>
      </c>
      <c r="Z475" s="1"/>
    </row>
    <row r="476" spans="1:26" x14ac:dyDescent="0.25">
      <c r="A476" s="3">
        <v>9900016001</v>
      </c>
      <c r="B476" s="212">
        <f>Data!$A476-9900010000</f>
        <v>6001</v>
      </c>
      <c r="C476" s="100" t="str">
        <f>IF(EXACT($B476,LOOKUP($B476,'INPUT '!$D$16:$D$116)),LOOKUP($B476,'INPUT '!$D$16:$D$116,'INPUT '!$E$16:$E$116),"0")</f>
        <v>0</v>
      </c>
      <c r="D476" s="100" t="str">
        <f>IF(EXACT($B476,LOOKUP($B476,'INPUT '!$D$16:$D$116)),LOOKUP($B476,'INPUT '!$D$16:$D$116,'INPUT '!$F$16:$F$116),"0")</f>
        <v>0</v>
      </c>
      <c r="E476" s="1" t="s">
        <v>103</v>
      </c>
      <c r="G476" s="315"/>
      <c r="H476" s="26">
        <v>9900006001</v>
      </c>
      <c r="I476" s="101">
        <v>1</v>
      </c>
      <c r="J476" s="221">
        <f>I476*C476</f>
        <v>0</v>
      </c>
      <c r="K476" s="229"/>
      <c r="L476" s="102"/>
      <c r="M476" s="103">
        <f>L476*C476</f>
        <v>0</v>
      </c>
      <c r="N476" s="229"/>
      <c r="O476" s="102"/>
      <c r="P476" s="103">
        <f>O476*C476</f>
        <v>0</v>
      </c>
      <c r="Q476" s="229"/>
      <c r="R476" s="102"/>
      <c r="S476" s="103">
        <f>R476*C476</f>
        <v>0</v>
      </c>
      <c r="T476" s="229"/>
      <c r="U476" s="102"/>
      <c r="V476" s="103">
        <f>U476*C476</f>
        <v>0</v>
      </c>
      <c r="W476" s="229"/>
      <c r="X476" s="101"/>
      <c r="Y476" s="104">
        <f>X476*C476</f>
        <v>0</v>
      </c>
      <c r="Z476" s="1"/>
    </row>
    <row r="477" spans="1:26" x14ac:dyDescent="0.25">
      <c r="A477" s="3">
        <v>9900016016</v>
      </c>
      <c r="B477" s="212">
        <f>Data!$A477-9900010000</f>
        <v>6016</v>
      </c>
      <c r="C477" s="100" t="str">
        <f>IF(EXACT($B477,LOOKUP($B477,'INPUT '!$D$16:$D$116)),LOOKUP($B477,'INPUT '!$D$16:$D$116,'INPUT '!$E$16:$E$116),"0")</f>
        <v>0</v>
      </c>
      <c r="D477" s="100" t="str">
        <f>IF(EXACT($B477,LOOKUP($B477,'INPUT '!$D$16:$D$116)),LOOKUP($B477,'INPUT '!$D$16:$D$116,'INPUT '!$F$16:$F$116),"0")</f>
        <v>0</v>
      </c>
      <c r="E477" s="1" t="s">
        <v>165</v>
      </c>
      <c r="G477" s="315"/>
      <c r="H477" s="26">
        <v>9900006016</v>
      </c>
      <c r="I477" s="101">
        <v>70</v>
      </c>
      <c r="J477" s="221">
        <f t="shared" si="203"/>
        <v>0</v>
      </c>
      <c r="K477" s="229"/>
      <c r="L477" s="102"/>
      <c r="M477" s="103">
        <f t="shared" si="204"/>
        <v>0</v>
      </c>
      <c r="N477" s="9">
        <v>9900000001</v>
      </c>
      <c r="O477" s="2">
        <v>1</v>
      </c>
      <c r="P477" s="103">
        <f>O477*C477</f>
        <v>0</v>
      </c>
      <c r="Q477" s="229"/>
      <c r="R477" s="102"/>
      <c r="S477" s="103">
        <f t="shared" si="193"/>
        <v>0</v>
      </c>
      <c r="T477" s="229"/>
      <c r="U477" s="102"/>
      <c r="V477" s="103">
        <f t="shared" si="205"/>
        <v>0</v>
      </c>
      <c r="W477" s="229"/>
      <c r="X477" s="101"/>
      <c r="Y477" s="104">
        <f t="shared" si="206"/>
        <v>0</v>
      </c>
      <c r="Z477" s="1"/>
    </row>
    <row r="478" spans="1:26" x14ac:dyDescent="0.25">
      <c r="A478" s="3">
        <v>9900016017</v>
      </c>
      <c r="B478" s="212">
        <f>Data!$A478-9900010000</f>
        <v>6017</v>
      </c>
      <c r="C478" s="100" t="str">
        <f>IF(EXACT($B478,LOOKUP($B478,'INPUT '!$D$16:$D$116)),LOOKUP($B478,'INPUT '!$D$16:$D$116,'INPUT '!$E$16:$E$116),"0")</f>
        <v>0</v>
      </c>
      <c r="D478" s="100" t="str">
        <f>IF(EXACT($B478,LOOKUP($B478,'INPUT '!$D$16:$D$116)),LOOKUP($B478,'INPUT '!$D$16:$D$116,'INPUT '!$F$16:$F$116),"0")</f>
        <v>0</v>
      </c>
      <c r="E478" s="1" t="s">
        <v>165</v>
      </c>
      <c r="G478" s="315"/>
      <c r="H478" s="26">
        <v>9900006017</v>
      </c>
      <c r="I478" s="101">
        <v>1</v>
      </c>
      <c r="J478" s="221">
        <f t="shared" si="203"/>
        <v>0</v>
      </c>
      <c r="K478" s="229"/>
      <c r="L478" s="102"/>
      <c r="M478" s="103">
        <f t="shared" si="204"/>
        <v>0</v>
      </c>
      <c r="N478" s="9">
        <v>9900000001</v>
      </c>
      <c r="O478" s="2">
        <v>1</v>
      </c>
      <c r="P478" s="103">
        <f>O478*C478</f>
        <v>0</v>
      </c>
      <c r="Q478" s="9">
        <v>9900000021</v>
      </c>
      <c r="R478" s="2">
        <v>5</v>
      </c>
      <c r="S478" s="103">
        <f t="shared" si="193"/>
        <v>0</v>
      </c>
      <c r="T478" s="9">
        <v>9900000071</v>
      </c>
      <c r="U478" s="102">
        <v>1</v>
      </c>
      <c r="V478" s="103">
        <f t="shared" si="205"/>
        <v>0</v>
      </c>
      <c r="W478" s="9">
        <v>9900001041</v>
      </c>
      <c r="X478" s="1">
        <v>2</v>
      </c>
      <c r="Y478" s="104">
        <f t="shared" si="206"/>
        <v>0</v>
      </c>
      <c r="Z478" s="1"/>
    </row>
    <row r="479" spans="1:26" x14ac:dyDescent="0.25">
      <c r="A479" s="3">
        <v>9900016018</v>
      </c>
      <c r="B479" s="212">
        <f>Data!$A479-9900010000</f>
        <v>6018</v>
      </c>
      <c r="C479" s="100" t="str">
        <f>IF(EXACT($B479,LOOKUP($B479,'INPUT '!$D$16:$D$116)),LOOKUP($B479,'INPUT '!$D$16:$D$116,'INPUT '!$E$16:$E$116),"0")</f>
        <v>0</v>
      </c>
      <c r="D479" s="100" t="str">
        <f>IF(EXACT($B479,LOOKUP($B479,'INPUT '!$D$16:$D$116)),LOOKUP($B479,'INPUT '!$D$16:$D$116,'INPUT '!$F$16:$F$116),"0")</f>
        <v>0</v>
      </c>
      <c r="E479" s="1" t="s">
        <v>124</v>
      </c>
      <c r="G479" s="315"/>
      <c r="H479" s="26">
        <v>9900006018</v>
      </c>
      <c r="I479" s="101">
        <v>15</v>
      </c>
      <c r="J479" s="221">
        <f t="shared" si="203"/>
        <v>0</v>
      </c>
      <c r="K479" s="229"/>
      <c r="L479" s="102"/>
      <c r="M479" s="103">
        <f t="shared" si="204"/>
        <v>0</v>
      </c>
      <c r="N479" s="9">
        <v>9900000001</v>
      </c>
      <c r="O479" s="2">
        <v>1</v>
      </c>
      <c r="P479" s="16">
        <f t="shared" ref="P479" si="207">O479*C479</f>
        <v>0</v>
      </c>
      <c r="Q479" s="9">
        <v>9900000021</v>
      </c>
      <c r="R479" s="2">
        <v>1</v>
      </c>
      <c r="S479" s="103">
        <f t="shared" si="193"/>
        <v>0</v>
      </c>
      <c r="T479" s="9">
        <v>9900000071</v>
      </c>
      <c r="U479" s="102">
        <v>1</v>
      </c>
      <c r="V479" s="103">
        <f t="shared" si="205"/>
        <v>0</v>
      </c>
      <c r="W479" s="229"/>
      <c r="X479" s="101"/>
      <c r="Y479" s="104">
        <f t="shared" si="206"/>
        <v>0</v>
      </c>
      <c r="Z479" s="1"/>
    </row>
    <row r="480" spans="1:26" x14ac:dyDescent="0.25">
      <c r="A480" s="3">
        <v>9900016019</v>
      </c>
      <c r="B480" s="212">
        <f>Data!$A480-9900010000</f>
        <v>6019</v>
      </c>
      <c r="C480" s="100" t="str">
        <f>IF(EXACT($B480,LOOKUP($B480,'INPUT '!$D$16:$D$116)),LOOKUP($B480,'INPUT '!$D$16:$D$116,'INPUT '!$E$16:$E$116),"0")</f>
        <v>0</v>
      </c>
      <c r="D480" s="100" t="str">
        <f>IF(EXACT($B480,LOOKUP($B480,'INPUT '!$D$16:$D$116)),LOOKUP($B480,'INPUT '!$D$16:$D$116,'INPUT '!$F$16:$F$116),"0")</f>
        <v>0</v>
      </c>
      <c r="E480" s="1" t="s">
        <v>124</v>
      </c>
      <c r="G480" s="315"/>
      <c r="H480" s="26">
        <v>9900006019</v>
      </c>
      <c r="I480" s="101">
        <v>11</v>
      </c>
      <c r="J480" s="221">
        <f t="shared" si="203"/>
        <v>0</v>
      </c>
      <c r="K480" s="229"/>
      <c r="L480" s="102"/>
      <c r="M480" s="103">
        <f t="shared" si="204"/>
        <v>0</v>
      </c>
      <c r="N480" s="9">
        <v>9900000001</v>
      </c>
      <c r="O480" s="2">
        <v>1</v>
      </c>
      <c r="P480" s="16">
        <f t="shared" ref="P480" si="208">O480*C480</f>
        <v>0</v>
      </c>
      <c r="Q480" s="9">
        <v>9900000021</v>
      </c>
      <c r="R480" s="2">
        <v>2</v>
      </c>
      <c r="S480" s="103">
        <f t="shared" si="193"/>
        <v>0</v>
      </c>
      <c r="T480" s="9">
        <v>9900000071</v>
      </c>
      <c r="U480" s="102">
        <v>1</v>
      </c>
      <c r="V480" s="103">
        <f t="shared" si="205"/>
        <v>0</v>
      </c>
      <c r="W480" s="229"/>
      <c r="X480" s="101"/>
      <c r="Y480" s="104">
        <f t="shared" si="206"/>
        <v>0</v>
      </c>
      <c r="Z480" s="1"/>
    </row>
    <row r="481" spans="1:26" x14ac:dyDescent="0.25">
      <c r="A481" s="3">
        <v>9900016021</v>
      </c>
      <c r="B481" s="212">
        <f>Data!$A481-9900010000</f>
        <v>6021</v>
      </c>
      <c r="C481" s="100" t="str">
        <f>IF(EXACT($B481,LOOKUP($B481,'INPUT '!$D$16:$D$116)),LOOKUP($B481,'INPUT '!$D$16:$D$116,'INPUT '!$E$16:$E$116),"0")</f>
        <v>0</v>
      </c>
      <c r="D481" s="100" t="str">
        <f>IF(EXACT($B481,LOOKUP($B481,'INPUT '!$D$16:$D$116)),LOOKUP($B481,'INPUT '!$D$16:$D$116,'INPUT '!$F$16:$F$116),"0")</f>
        <v>0</v>
      </c>
      <c r="E481" s="1" t="s">
        <v>112</v>
      </c>
      <c r="G481" s="315"/>
      <c r="H481" s="26">
        <v>9900006021</v>
      </c>
      <c r="I481" s="101">
        <v>125</v>
      </c>
      <c r="J481" s="221">
        <f t="shared" si="203"/>
        <v>0</v>
      </c>
      <c r="K481" s="229"/>
      <c r="L481" s="102"/>
      <c r="M481" s="103">
        <f t="shared" si="204"/>
        <v>0</v>
      </c>
      <c r="N481" s="9">
        <v>9900000001</v>
      </c>
      <c r="O481" s="2">
        <v>1</v>
      </c>
      <c r="P481" s="103">
        <f>O481*C481</f>
        <v>0</v>
      </c>
      <c r="Q481" s="9">
        <v>9900000021</v>
      </c>
      <c r="R481" s="2">
        <v>2</v>
      </c>
      <c r="S481" s="103">
        <f t="shared" si="193"/>
        <v>0</v>
      </c>
      <c r="T481" s="9">
        <v>9900000071</v>
      </c>
      <c r="U481" s="102">
        <v>1</v>
      </c>
      <c r="V481" s="103">
        <f t="shared" si="205"/>
        <v>0</v>
      </c>
      <c r="W481" s="229"/>
      <c r="X481" s="101"/>
      <c r="Y481" s="104">
        <f t="shared" si="206"/>
        <v>0</v>
      </c>
      <c r="Z481" s="1"/>
    </row>
    <row r="482" spans="1:26" x14ac:dyDescent="0.25">
      <c r="A482" s="3">
        <v>9900016100</v>
      </c>
      <c r="B482" s="212">
        <f>Data!$A482-9900010000</f>
        <v>6100</v>
      </c>
      <c r="C482" s="100" t="str">
        <f>IF(EXACT($B482,LOOKUP($B482,'INPUT '!$D$16:$D$116)),LOOKUP($B482,'INPUT '!$D$16:$D$116,'INPUT '!$E$16:$E$116),"0")</f>
        <v>0</v>
      </c>
      <c r="D482" s="100" t="str">
        <f>IF(EXACT($B482,LOOKUP($B482,'INPUT '!$D$16:$D$116)),LOOKUP($B482,'INPUT '!$D$16:$D$116,'INPUT '!$F$16:$F$116),"0")</f>
        <v>0</v>
      </c>
      <c r="E482" s="1" t="s">
        <v>199</v>
      </c>
      <c r="G482" s="315"/>
      <c r="H482" s="26">
        <v>9900006100</v>
      </c>
      <c r="I482" s="4"/>
      <c r="J482" s="222">
        <f t="shared" si="176"/>
        <v>0</v>
      </c>
      <c r="K482" s="11"/>
      <c r="L482" s="2"/>
      <c r="M482" s="16">
        <f t="shared" si="177"/>
        <v>0</v>
      </c>
      <c r="N482" s="9">
        <v>9900006100</v>
      </c>
      <c r="O482" s="2">
        <v>1</v>
      </c>
      <c r="P482" s="16">
        <f t="shared" si="178"/>
        <v>0</v>
      </c>
      <c r="Q482" s="9"/>
      <c r="R482" s="2"/>
      <c r="S482" s="103">
        <f t="shared" si="193"/>
        <v>0</v>
      </c>
      <c r="T482" s="9"/>
      <c r="U482" s="2"/>
      <c r="V482" s="16">
        <f t="shared" si="179"/>
        <v>0</v>
      </c>
      <c r="W482" s="9"/>
      <c r="X482" s="1"/>
      <c r="Y482" s="27">
        <f t="shared" si="180"/>
        <v>0</v>
      </c>
      <c r="Z482" s="1"/>
    </row>
    <row r="483" spans="1:26" x14ac:dyDescent="0.25">
      <c r="A483" s="3">
        <v>9900016101</v>
      </c>
      <c r="B483" s="212">
        <f>Data!$A483-9900010000</f>
        <v>6101</v>
      </c>
      <c r="C483" s="100" t="str">
        <f>IF(EXACT($B483,LOOKUP($B483,'INPUT '!$D$16:$D$116)),LOOKUP($B483,'INPUT '!$D$16:$D$116,'INPUT '!$E$16:$E$116),"0")</f>
        <v>0</v>
      </c>
      <c r="D483" s="100" t="str">
        <f>IF(EXACT($B483,LOOKUP($B483,'INPUT '!$D$16:$D$116)),LOOKUP($B483,'INPUT '!$D$16:$D$116,'INPUT '!$F$16:$F$116),"0")</f>
        <v>0</v>
      </c>
      <c r="E483" s="1" t="s">
        <v>200</v>
      </c>
      <c r="G483" s="315"/>
      <c r="H483" s="26">
        <v>9900006101</v>
      </c>
      <c r="I483" s="101"/>
      <c r="J483" s="221">
        <f>I483*C483</f>
        <v>0</v>
      </c>
      <c r="K483" s="229"/>
      <c r="L483" s="102"/>
      <c r="M483" s="103">
        <f>L483*C483</f>
        <v>0</v>
      </c>
      <c r="N483" s="9">
        <v>9900006101</v>
      </c>
      <c r="O483" s="2">
        <v>1</v>
      </c>
      <c r="P483" s="103">
        <f>O483*C483</f>
        <v>0</v>
      </c>
      <c r="Q483" s="229"/>
      <c r="R483" s="102"/>
      <c r="S483" s="103">
        <f t="shared" si="193"/>
        <v>0</v>
      </c>
      <c r="T483" s="229"/>
      <c r="U483" s="102"/>
      <c r="V483" s="103">
        <f>U483*C483</f>
        <v>0</v>
      </c>
      <c r="W483" s="229"/>
      <c r="X483" s="101"/>
      <c r="Y483" s="104">
        <f>X483*C483</f>
        <v>0</v>
      </c>
      <c r="Z483" s="1"/>
    </row>
    <row r="484" spans="1:26" x14ac:dyDescent="0.25">
      <c r="A484" s="3">
        <v>9900016102</v>
      </c>
      <c r="B484" s="212">
        <f>Data!$A484-9900010000</f>
        <v>6102</v>
      </c>
      <c r="C484" s="100" t="str">
        <f>IF(EXACT($B484,LOOKUP($B484,'INPUT '!$D$16:$D$116)),LOOKUP($B484,'INPUT '!$D$16:$D$116,'INPUT '!$E$16:$E$116),"0")</f>
        <v>0</v>
      </c>
      <c r="D484" s="100" t="str">
        <f>IF(EXACT($B484,LOOKUP($B484,'INPUT '!$D$16:$D$116)),LOOKUP($B484,'INPUT '!$D$16:$D$116,'INPUT '!$F$16:$F$116),"0")</f>
        <v>0</v>
      </c>
      <c r="E484" s="1" t="s">
        <v>201</v>
      </c>
      <c r="G484" s="315"/>
      <c r="H484" s="26">
        <v>9900006102</v>
      </c>
      <c r="I484" s="4"/>
      <c r="J484" s="222">
        <f t="shared" si="176"/>
        <v>0</v>
      </c>
      <c r="K484" s="11"/>
      <c r="L484" s="2"/>
      <c r="M484" s="16">
        <f t="shared" si="177"/>
        <v>0</v>
      </c>
      <c r="N484" s="9">
        <v>9900006100</v>
      </c>
      <c r="O484" s="2">
        <v>2</v>
      </c>
      <c r="P484" s="16">
        <f t="shared" si="178"/>
        <v>0</v>
      </c>
      <c r="Q484" s="9">
        <v>9900006102</v>
      </c>
      <c r="R484" s="2">
        <v>50</v>
      </c>
      <c r="S484" s="103">
        <f t="shared" si="193"/>
        <v>0</v>
      </c>
      <c r="T484" s="9"/>
      <c r="U484" s="2"/>
      <c r="V484" s="16">
        <f t="shared" si="179"/>
        <v>0</v>
      </c>
      <c r="W484" s="9"/>
      <c r="X484" s="1"/>
      <c r="Y484" s="27">
        <f t="shared" si="180"/>
        <v>0</v>
      </c>
      <c r="Z484" s="1"/>
    </row>
    <row r="485" spans="1:26" x14ac:dyDescent="0.25">
      <c r="A485" s="3">
        <v>9900016103</v>
      </c>
      <c r="B485" s="212">
        <f>Data!$A485-9900010000</f>
        <v>6103</v>
      </c>
      <c r="C485" s="100" t="str">
        <f>IF(EXACT($B485,LOOKUP($B485,'INPUT '!$D$16:$D$116)),LOOKUP($B485,'INPUT '!$D$16:$D$116,'INPUT '!$E$16:$E$116),"0")</f>
        <v>0</v>
      </c>
      <c r="D485" s="100" t="str">
        <f>IF(EXACT($B485,LOOKUP($B485,'INPUT '!$D$16:$D$116)),LOOKUP($B485,'INPUT '!$D$16:$D$116,'INPUT '!$F$16:$F$116),"0")</f>
        <v>0</v>
      </c>
      <c r="E485" s="1" t="s">
        <v>202</v>
      </c>
      <c r="G485" s="315"/>
      <c r="H485" s="26">
        <v>9900006103</v>
      </c>
      <c r="I485" s="101"/>
      <c r="J485" s="221">
        <f>I485*C485</f>
        <v>0</v>
      </c>
      <c r="K485" s="229"/>
      <c r="L485" s="102"/>
      <c r="M485" s="103">
        <f>L485*C485</f>
        <v>0</v>
      </c>
      <c r="N485" s="9">
        <v>9900006101</v>
      </c>
      <c r="O485" s="2">
        <v>2</v>
      </c>
      <c r="P485" s="16">
        <f>O485*C485</f>
        <v>0</v>
      </c>
      <c r="Q485" s="9">
        <v>9900006103</v>
      </c>
      <c r="R485" s="2">
        <v>50</v>
      </c>
      <c r="S485" s="103">
        <f t="shared" si="193"/>
        <v>0</v>
      </c>
      <c r="T485" s="229"/>
      <c r="U485" s="102"/>
      <c r="V485" s="103">
        <f>U485*C485</f>
        <v>0</v>
      </c>
      <c r="W485" s="229"/>
      <c r="X485" s="101"/>
      <c r="Y485" s="104">
        <f>X485*C485</f>
        <v>0</v>
      </c>
      <c r="Z485" s="1"/>
    </row>
    <row r="486" spans="1:26" x14ac:dyDescent="0.25">
      <c r="A486" s="3">
        <v>9900016104</v>
      </c>
      <c r="B486" s="212">
        <f>Data!$A486-9900010000</f>
        <v>6104</v>
      </c>
      <c r="C486" s="100" t="str">
        <f>IF(EXACT($B486,LOOKUP($B486,'INPUT '!$D$16:$D$116)),LOOKUP($B486,'INPUT '!$D$16:$D$116,'INPUT '!$E$16:$E$116),"0")</f>
        <v>0</v>
      </c>
      <c r="D486" s="100" t="str">
        <f>IF(EXACT($B486,LOOKUP($B486,'INPUT '!$D$16:$D$116)),LOOKUP($B486,'INPUT '!$D$16:$D$116,'INPUT '!$F$16:$F$116),"0")</f>
        <v>0</v>
      </c>
      <c r="E486" s="1" t="s">
        <v>203</v>
      </c>
      <c r="G486" s="315"/>
      <c r="H486" s="26">
        <v>9900006104</v>
      </c>
      <c r="I486" s="101"/>
      <c r="J486" s="221">
        <f>I486*C486</f>
        <v>0</v>
      </c>
      <c r="K486" s="229"/>
      <c r="L486" s="102"/>
      <c r="M486" s="103">
        <f>L486*C486</f>
        <v>0</v>
      </c>
      <c r="N486" s="9">
        <v>9900006100</v>
      </c>
      <c r="O486" s="102">
        <v>1</v>
      </c>
      <c r="P486" s="103">
        <f>O486*C486</f>
        <v>0</v>
      </c>
      <c r="Q486" s="229"/>
      <c r="R486" s="102"/>
      <c r="S486" s="103">
        <f>R486*C486</f>
        <v>0</v>
      </c>
      <c r="T486" s="9">
        <v>9900006104</v>
      </c>
      <c r="U486" s="102">
        <v>25</v>
      </c>
      <c r="V486" s="103">
        <f>U486*C486</f>
        <v>0</v>
      </c>
      <c r="W486" s="229"/>
      <c r="X486" s="101"/>
      <c r="Y486" s="104">
        <f>X486*C486</f>
        <v>0</v>
      </c>
      <c r="Z486" s="1"/>
    </row>
    <row r="487" spans="1:26" x14ac:dyDescent="0.25">
      <c r="A487" s="3">
        <v>9900016166</v>
      </c>
      <c r="B487" s="212">
        <f>Data!$A487-9900010000</f>
        <v>6166</v>
      </c>
      <c r="C487" s="100" t="str">
        <f>IF(EXACT($B487,LOOKUP($B487,'INPUT '!$D$16:$D$116)),LOOKUP($B487,'INPUT '!$D$16:$D$116,'INPUT '!$E$16:$E$116),"0")</f>
        <v>0</v>
      </c>
      <c r="D487" s="100" t="str">
        <f>IF(EXACT($B487,LOOKUP($B487,'INPUT '!$D$16:$D$116)),LOOKUP($B487,'INPUT '!$D$16:$D$116,'INPUT '!$F$16:$F$116),"0")</f>
        <v>0</v>
      </c>
      <c r="E487" s="1" t="s">
        <v>103</v>
      </c>
      <c r="G487" s="315"/>
      <c r="H487" s="26">
        <v>9900006166</v>
      </c>
      <c r="I487" s="4">
        <v>1</v>
      </c>
      <c r="J487" s="222">
        <f t="shared" si="176"/>
        <v>0</v>
      </c>
      <c r="K487" s="11"/>
      <c r="L487" s="2"/>
      <c r="M487" s="16">
        <f t="shared" si="177"/>
        <v>0</v>
      </c>
      <c r="N487" s="9"/>
      <c r="O487" s="2"/>
      <c r="P487" s="16">
        <f t="shared" si="178"/>
        <v>0</v>
      </c>
      <c r="Q487" s="9"/>
      <c r="R487" s="2"/>
      <c r="S487" s="103">
        <f t="shared" si="193"/>
        <v>0</v>
      </c>
      <c r="T487" s="9"/>
      <c r="U487" s="2"/>
      <c r="V487" s="16">
        <f t="shared" si="179"/>
        <v>0</v>
      </c>
      <c r="W487" s="9"/>
      <c r="X487" s="1"/>
      <c r="Y487" s="27">
        <f t="shared" si="180"/>
        <v>0</v>
      </c>
      <c r="Z487" s="1"/>
    </row>
    <row r="488" spans="1:26" x14ac:dyDescent="0.25">
      <c r="A488" s="3">
        <v>9900016189</v>
      </c>
      <c r="B488" s="212">
        <f>Data!$A488-9900010000</f>
        <v>6189</v>
      </c>
      <c r="C488" s="100" t="str">
        <f>IF(EXACT($B488,LOOKUP($B488,'INPUT '!$D$16:$D$116)),LOOKUP($B488,'INPUT '!$D$16:$D$116,'INPUT '!$E$16:$E$116),"0")</f>
        <v>0</v>
      </c>
      <c r="D488" s="100" t="str">
        <f>IF(EXACT($B488,LOOKUP($B488,'INPUT '!$D$16:$D$116)),LOOKUP($B488,'INPUT '!$D$16:$D$116,'INPUT '!$F$16:$F$116),"0")</f>
        <v>0</v>
      </c>
      <c r="E488" s="1" t="s">
        <v>124</v>
      </c>
      <c r="G488" s="315"/>
      <c r="H488" s="26">
        <v>9900006189</v>
      </c>
      <c r="I488" s="4">
        <v>14</v>
      </c>
      <c r="J488" s="222">
        <f t="shared" si="176"/>
        <v>0</v>
      </c>
      <c r="K488" s="11"/>
      <c r="L488" s="2"/>
      <c r="M488" s="16">
        <f t="shared" si="177"/>
        <v>0</v>
      </c>
      <c r="N488" s="9">
        <v>9900000001</v>
      </c>
      <c r="O488" s="2">
        <v>1</v>
      </c>
      <c r="P488" s="16">
        <f t="shared" si="178"/>
        <v>0</v>
      </c>
      <c r="Q488" s="9">
        <v>9900000021</v>
      </c>
      <c r="R488" s="2">
        <v>4</v>
      </c>
      <c r="S488" s="103">
        <f t="shared" si="193"/>
        <v>0</v>
      </c>
      <c r="T488" s="9">
        <v>9900000071</v>
      </c>
      <c r="U488" s="2">
        <v>1</v>
      </c>
      <c r="V488" s="16">
        <f t="shared" si="179"/>
        <v>0</v>
      </c>
      <c r="W488" s="9">
        <v>9900001041</v>
      </c>
      <c r="X488" s="1">
        <v>1</v>
      </c>
      <c r="Y488" s="27">
        <f t="shared" si="180"/>
        <v>0</v>
      </c>
      <c r="Z488" s="1"/>
    </row>
    <row r="489" spans="1:26" x14ac:dyDescent="0.25">
      <c r="A489" s="3">
        <v>9900016193</v>
      </c>
      <c r="B489" s="212">
        <f>Data!$A489-9900010000</f>
        <v>6193</v>
      </c>
      <c r="C489" s="100" t="str">
        <f>IF(EXACT($B489,LOOKUP($B489,'INPUT '!$D$16:$D$116)),LOOKUP($B489,'INPUT '!$D$16:$D$116,'INPUT '!$E$16:$E$116),"0")</f>
        <v>0</v>
      </c>
      <c r="D489" s="100" t="str">
        <f>IF(EXACT($B489,LOOKUP($B489,'INPUT '!$D$16:$D$116)),LOOKUP($B489,'INPUT '!$D$16:$D$116,'INPUT '!$F$16:$F$116),"0")</f>
        <v>0</v>
      </c>
      <c r="E489" s="1" t="s">
        <v>124</v>
      </c>
      <c r="G489" s="315"/>
      <c r="H489" s="26">
        <v>9900006193</v>
      </c>
      <c r="I489" s="4">
        <v>15</v>
      </c>
      <c r="J489" s="222">
        <f t="shared" si="176"/>
        <v>0</v>
      </c>
      <c r="K489" s="11"/>
      <c r="L489" s="2"/>
      <c r="M489" s="16">
        <f t="shared" si="177"/>
        <v>0</v>
      </c>
      <c r="N489" s="9">
        <v>9900000001</v>
      </c>
      <c r="O489" s="2">
        <v>1</v>
      </c>
      <c r="P489" s="16">
        <f t="shared" si="178"/>
        <v>0</v>
      </c>
      <c r="Q489" s="9">
        <v>9900000021</v>
      </c>
      <c r="R489" s="2">
        <v>4</v>
      </c>
      <c r="S489" s="103">
        <f t="shared" si="193"/>
        <v>0</v>
      </c>
      <c r="T489" s="9">
        <v>9900000071</v>
      </c>
      <c r="U489" s="2">
        <v>1</v>
      </c>
      <c r="V489" s="16">
        <f t="shared" si="179"/>
        <v>0</v>
      </c>
      <c r="W489" s="9">
        <v>9900001041</v>
      </c>
      <c r="X489" s="1">
        <v>1</v>
      </c>
      <c r="Y489" s="27">
        <f t="shared" si="180"/>
        <v>0</v>
      </c>
      <c r="Z489" s="1"/>
    </row>
    <row r="490" spans="1:26" x14ac:dyDescent="0.25">
      <c r="A490" s="3">
        <v>9900016194</v>
      </c>
      <c r="B490" s="212">
        <f>Data!$A490-9900010000</f>
        <v>6194</v>
      </c>
      <c r="C490" s="100" t="str">
        <f>IF(EXACT($B490,LOOKUP($B490,'INPUT '!$D$16:$D$116)),LOOKUP($B490,'INPUT '!$D$16:$D$116,'INPUT '!$E$16:$E$116),"0")</f>
        <v>0</v>
      </c>
      <c r="D490" s="100" t="str">
        <f>IF(EXACT($B490,LOOKUP($B490,'INPUT '!$D$16:$D$116)),LOOKUP($B490,'INPUT '!$D$16:$D$116,'INPUT '!$F$16:$F$116),"0")</f>
        <v>0</v>
      </c>
      <c r="E490" s="1" t="s">
        <v>124</v>
      </c>
      <c r="G490" s="315"/>
      <c r="H490" s="26">
        <v>9900006194</v>
      </c>
      <c r="I490" s="101">
        <v>12</v>
      </c>
      <c r="J490" s="221">
        <f t="shared" si="176"/>
        <v>0</v>
      </c>
      <c r="K490" s="229"/>
      <c r="L490" s="102"/>
      <c r="M490" s="103">
        <f t="shared" si="177"/>
        <v>0</v>
      </c>
      <c r="N490" s="9">
        <v>9900000001</v>
      </c>
      <c r="O490" s="2">
        <v>1</v>
      </c>
      <c r="P490" s="16">
        <f t="shared" si="178"/>
        <v>0</v>
      </c>
      <c r="Q490" s="9">
        <v>9900000021</v>
      </c>
      <c r="R490" s="2">
        <v>4</v>
      </c>
      <c r="S490" s="103">
        <f t="shared" si="193"/>
        <v>0</v>
      </c>
      <c r="T490" s="9">
        <v>9900000071</v>
      </c>
      <c r="U490" s="2">
        <v>1</v>
      </c>
      <c r="V490" s="16">
        <f t="shared" si="179"/>
        <v>0</v>
      </c>
      <c r="W490" s="9">
        <v>9900001041</v>
      </c>
      <c r="X490" s="1">
        <v>1</v>
      </c>
      <c r="Y490" s="104">
        <f t="shared" si="180"/>
        <v>0</v>
      </c>
      <c r="Z490" s="1"/>
    </row>
    <row r="491" spans="1:26" x14ac:dyDescent="0.25">
      <c r="A491" s="3">
        <v>9900016196</v>
      </c>
      <c r="B491" s="212">
        <f>Data!$A491-9900010000</f>
        <v>6196</v>
      </c>
      <c r="C491" s="100" t="str">
        <f>IF(EXACT($B491,LOOKUP($B491,'INPUT '!$D$16:$D$116)),LOOKUP($B491,'INPUT '!$D$16:$D$116,'INPUT '!$E$16:$E$116),"0")</f>
        <v>0</v>
      </c>
      <c r="D491" s="100" t="str">
        <f>IF(EXACT($B491,LOOKUP($B491,'INPUT '!$D$16:$D$116)),LOOKUP($B491,'INPUT '!$D$16:$D$116,'INPUT '!$F$16:$F$116),"0")</f>
        <v>0</v>
      </c>
      <c r="E491" s="1" t="s">
        <v>124</v>
      </c>
      <c r="G491" s="315"/>
      <c r="H491" s="26">
        <v>9900006196</v>
      </c>
      <c r="I491" s="101">
        <v>8</v>
      </c>
      <c r="J491" s="221">
        <f>I491*C491</f>
        <v>0</v>
      </c>
      <c r="K491" s="229"/>
      <c r="L491" s="102"/>
      <c r="M491" s="103">
        <f>L491*C491</f>
        <v>0</v>
      </c>
      <c r="N491" s="9">
        <v>9900000001</v>
      </c>
      <c r="O491" s="2">
        <v>1</v>
      </c>
      <c r="P491" s="16">
        <f t="shared" ref="P491" si="209">O491*C491</f>
        <v>0</v>
      </c>
      <c r="Q491" s="9">
        <v>9900000021</v>
      </c>
      <c r="R491" s="2">
        <v>4</v>
      </c>
      <c r="S491" s="103">
        <f t="shared" ref="S491" si="210">R491*C491</f>
        <v>0</v>
      </c>
      <c r="T491" s="9">
        <v>9900000071</v>
      </c>
      <c r="U491" s="2">
        <v>1</v>
      </c>
      <c r="V491" s="16">
        <f t="shared" ref="V491" si="211">U491*C491</f>
        <v>0</v>
      </c>
      <c r="W491" s="9">
        <v>9900001041</v>
      </c>
      <c r="X491" s="1">
        <v>1</v>
      </c>
      <c r="Y491" s="27">
        <f t="shared" ref="Y491" si="212">X491*C491</f>
        <v>0</v>
      </c>
      <c r="Z491" s="1"/>
    </row>
    <row r="492" spans="1:26" x14ac:dyDescent="0.25">
      <c r="A492" s="3">
        <v>9900016197</v>
      </c>
      <c r="B492" s="212">
        <f>Data!$A492-9900010000</f>
        <v>6197</v>
      </c>
      <c r="C492" s="100" t="str">
        <f>IF(EXACT($B492,LOOKUP($B492,'INPUT '!$D$16:$D$116)),LOOKUP($B492,'INPUT '!$D$16:$D$116,'INPUT '!$E$16:$E$116),"0")</f>
        <v>0</v>
      </c>
      <c r="D492" s="100" t="str">
        <f>IF(EXACT($B492,LOOKUP($B492,'INPUT '!$D$16:$D$116)),LOOKUP($B492,'INPUT '!$D$16:$D$116,'INPUT '!$F$16:$F$116),"0")</f>
        <v>0</v>
      </c>
      <c r="E492" s="1" t="s">
        <v>124</v>
      </c>
      <c r="G492" s="315"/>
      <c r="H492" s="26">
        <v>9900006197</v>
      </c>
      <c r="I492" s="101">
        <v>6</v>
      </c>
      <c r="J492" s="221">
        <f>I492*C492</f>
        <v>0</v>
      </c>
      <c r="K492" s="229"/>
      <c r="L492" s="102"/>
      <c r="M492" s="103">
        <f>L492*C492</f>
        <v>0</v>
      </c>
      <c r="N492" s="9">
        <v>9900000001</v>
      </c>
      <c r="O492" s="2">
        <v>1</v>
      </c>
      <c r="P492" s="16">
        <f t="shared" ref="P492" si="213">O492*C492</f>
        <v>0</v>
      </c>
      <c r="Q492" s="9">
        <v>9900000021</v>
      </c>
      <c r="R492" s="2">
        <v>3</v>
      </c>
      <c r="S492" s="103">
        <f t="shared" ref="S492" si="214">R492*C492</f>
        <v>0</v>
      </c>
      <c r="T492" s="9">
        <v>9900000071</v>
      </c>
      <c r="U492" s="2">
        <v>1</v>
      </c>
      <c r="V492" s="16">
        <f t="shared" ref="V492" si="215">U492*C492</f>
        <v>0</v>
      </c>
      <c r="W492" s="9">
        <v>9900001031</v>
      </c>
      <c r="X492" s="1">
        <v>1</v>
      </c>
      <c r="Y492" s="27">
        <f t="shared" ref="Y492" si="216">X492*C492</f>
        <v>0</v>
      </c>
      <c r="Z492" s="1"/>
    </row>
    <row r="493" spans="1:26" x14ac:dyDescent="0.25">
      <c r="A493" s="3">
        <v>9900016481</v>
      </c>
      <c r="B493" s="212">
        <f>Data!$A493-9900010000</f>
        <v>6481</v>
      </c>
      <c r="C493" s="100" t="str">
        <f>IF(EXACT($B493,LOOKUP($B493,'INPUT '!$D$16:$D$116)),LOOKUP($B493,'INPUT '!$D$16:$D$116,'INPUT '!$E$16:$E$116),"0")</f>
        <v>0</v>
      </c>
      <c r="D493" s="100" t="str">
        <f>IF(EXACT($B493,LOOKUP($B493,'INPUT '!$D$16:$D$116)),LOOKUP($B493,'INPUT '!$D$16:$D$116,'INPUT '!$F$16:$F$116),"0")</f>
        <v>0</v>
      </c>
      <c r="E493" s="1" t="s">
        <v>165</v>
      </c>
      <c r="G493" s="315"/>
      <c r="H493" s="26">
        <v>9900006481</v>
      </c>
      <c r="I493" s="4">
        <v>12</v>
      </c>
      <c r="J493" s="222">
        <f t="shared" si="176"/>
        <v>0</v>
      </c>
      <c r="K493" s="11"/>
      <c r="L493" s="2"/>
      <c r="M493" s="16">
        <f t="shared" si="177"/>
        <v>0</v>
      </c>
      <c r="N493" s="9">
        <v>9900000001</v>
      </c>
      <c r="O493" s="2">
        <v>1</v>
      </c>
      <c r="P493" s="16">
        <f t="shared" si="178"/>
        <v>0</v>
      </c>
      <c r="Q493" s="9"/>
      <c r="R493" s="2"/>
      <c r="S493" s="103">
        <f t="shared" si="193"/>
        <v>0</v>
      </c>
      <c r="T493" s="9"/>
      <c r="U493" s="2"/>
      <c r="V493" s="16">
        <f t="shared" si="179"/>
        <v>0</v>
      </c>
      <c r="W493" s="9"/>
      <c r="X493" s="1"/>
      <c r="Y493" s="27">
        <f t="shared" si="180"/>
        <v>0</v>
      </c>
      <c r="Z493" s="1"/>
    </row>
    <row r="494" spans="1:26" x14ac:dyDescent="0.25">
      <c r="A494" s="3">
        <v>9900016500</v>
      </c>
      <c r="B494" s="212">
        <f>Data!$A494-9900010000</f>
        <v>6500</v>
      </c>
      <c r="C494" s="100" t="str">
        <f>IF(EXACT($B494,LOOKUP($B494,'INPUT '!$D$16:$D$116)),LOOKUP($B494,'INPUT '!$D$16:$D$116,'INPUT '!$E$16:$E$116),"0")</f>
        <v>0</v>
      </c>
      <c r="D494" s="100" t="str">
        <f>IF(EXACT($B494,LOOKUP($B494,'INPUT '!$D$16:$D$116)),LOOKUP($B494,'INPUT '!$D$16:$D$116,'INPUT '!$F$16:$F$116),"0")</f>
        <v>0</v>
      </c>
      <c r="E494" s="1" t="s">
        <v>204</v>
      </c>
      <c r="G494" s="315"/>
      <c r="H494" s="26">
        <v>9900006500</v>
      </c>
      <c r="I494" s="4">
        <v>6</v>
      </c>
      <c r="J494" s="222">
        <f t="shared" si="176"/>
        <v>0</v>
      </c>
      <c r="K494" s="11"/>
      <c r="L494" s="2"/>
      <c r="M494" s="16">
        <f t="shared" si="177"/>
        <v>0</v>
      </c>
      <c r="N494" s="9"/>
      <c r="O494" s="2"/>
      <c r="P494" s="16">
        <f t="shared" si="178"/>
        <v>0</v>
      </c>
      <c r="Q494" s="9"/>
      <c r="R494" s="2"/>
      <c r="S494" s="103">
        <f t="shared" si="193"/>
        <v>0</v>
      </c>
      <c r="T494" s="9"/>
      <c r="U494" s="2"/>
      <c r="V494" s="16">
        <f t="shared" si="179"/>
        <v>0</v>
      </c>
      <c r="W494" s="9"/>
      <c r="X494" s="1"/>
      <c r="Y494" s="27">
        <f t="shared" si="180"/>
        <v>0</v>
      </c>
      <c r="Z494" s="1"/>
    </row>
    <row r="495" spans="1:26" x14ac:dyDescent="0.25">
      <c r="A495" s="3">
        <v>9900016501</v>
      </c>
      <c r="B495" s="212">
        <f>Data!$A495-9900010000</f>
        <v>6501</v>
      </c>
      <c r="C495" s="100" t="str">
        <f>IF(EXACT($B495,LOOKUP($B495,'INPUT '!$D$16:$D$116)),LOOKUP($B495,'INPUT '!$D$16:$D$116,'INPUT '!$E$16:$E$116),"0")</f>
        <v>0</v>
      </c>
      <c r="D495" s="100" t="str">
        <f>IF(EXACT($B495,LOOKUP($B495,'INPUT '!$D$16:$D$116)),LOOKUP($B495,'INPUT '!$D$16:$D$116,'INPUT '!$F$16:$F$116),"0")</f>
        <v>0</v>
      </c>
      <c r="E495" s="1" t="s">
        <v>204</v>
      </c>
      <c r="G495" s="315"/>
      <c r="H495" s="26">
        <v>9900006501</v>
      </c>
      <c r="I495" s="4">
        <v>15</v>
      </c>
      <c r="J495" s="222">
        <f t="shared" si="176"/>
        <v>0</v>
      </c>
      <c r="K495" s="11"/>
      <c r="L495" s="2"/>
      <c r="M495" s="16">
        <f t="shared" si="177"/>
        <v>0</v>
      </c>
      <c r="N495" s="9"/>
      <c r="O495" s="2"/>
      <c r="P495" s="16">
        <f t="shared" si="178"/>
        <v>0</v>
      </c>
      <c r="Q495" s="9"/>
      <c r="R495" s="2"/>
      <c r="S495" s="103">
        <f t="shared" si="193"/>
        <v>0</v>
      </c>
      <c r="T495" s="9"/>
      <c r="U495" s="2"/>
      <c r="V495" s="16">
        <f t="shared" si="179"/>
        <v>0</v>
      </c>
      <c r="W495" s="9"/>
      <c r="X495" s="1"/>
      <c r="Y495" s="27">
        <f t="shared" si="180"/>
        <v>0</v>
      </c>
      <c r="Z495" s="1"/>
    </row>
    <row r="496" spans="1:26" x14ac:dyDescent="0.25">
      <c r="A496" s="3">
        <v>9900016502</v>
      </c>
      <c r="B496" s="212">
        <f>Data!$A496-9900010000</f>
        <v>6502</v>
      </c>
      <c r="C496" s="100" t="str">
        <f>IF(EXACT($B496,LOOKUP($B496,'INPUT '!$D$16:$D$116)),LOOKUP($B496,'INPUT '!$D$16:$D$116,'INPUT '!$E$16:$E$116),"0")</f>
        <v>0</v>
      </c>
      <c r="D496" s="100" t="str">
        <f>IF(EXACT($B496,LOOKUP($B496,'INPUT '!$D$16:$D$116)),LOOKUP($B496,'INPUT '!$D$16:$D$116,'INPUT '!$F$16:$F$116),"0")</f>
        <v>0</v>
      </c>
      <c r="E496" s="1" t="s">
        <v>204</v>
      </c>
      <c r="G496" s="315"/>
      <c r="H496" s="26">
        <v>9900006502</v>
      </c>
      <c r="I496" s="4">
        <v>20</v>
      </c>
      <c r="J496" s="222">
        <f t="shared" si="176"/>
        <v>0</v>
      </c>
      <c r="K496" s="11"/>
      <c r="L496" s="2"/>
      <c r="M496" s="16">
        <f t="shared" si="177"/>
        <v>0</v>
      </c>
      <c r="N496" s="9"/>
      <c r="O496" s="2"/>
      <c r="P496" s="16">
        <f t="shared" si="178"/>
        <v>0</v>
      </c>
      <c r="Q496" s="9"/>
      <c r="R496" s="2"/>
      <c r="S496" s="103">
        <f t="shared" si="193"/>
        <v>0</v>
      </c>
      <c r="T496" s="9"/>
      <c r="U496" s="2"/>
      <c r="V496" s="16">
        <f t="shared" si="179"/>
        <v>0</v>
      </c>
      <c r="W496" s="9"/>
      <c r="X496" s="1"/>
      <c r="Y496" s="27">
        <f t="shared" si="180"/>
        <v>0</v>
      </c>
      <c r="Z496" s="1"/>
    </row>
    <row r="497" spans="1:26" x14ac:dyDescent="0.25">
      <c r="A497" s="3">
        <v>9900016503</v>
      </c>
      <c r="B497" s="212">
        <f>Data!$A497-9900010000</f>
        <v>6503</v>
      </c>
      <c r="C497" s="100" t="str">
        <f>IF(EXACT($B497,LOOKUP($B497,'INPUT '!$D$16:$D$116)),LOOKUP($B497,'INPUT '!$D$16:$D$116,'INPUT '!$E$16:$E$116),"0")</f>
        <v>0</v>
      </c>
      <c r="D497" s="100" t="str">
        <f>IF(EXACT($B497,LOOKUP($B497,'INPUT '!$D$16:$D$116)),LOOKUP($B497,'INPUT '!$D$16:$D$116,'INPUT '!$F$16:$F$116),"0")</f>
        <v>0</v>
      </c>
      <c r="E497" s="1" t="s">
        <v>204</v>
      </c>
      <c r="G497" s="315"/>
      <c r="H497" s="26">
        <v>9900006503</v>
      </c>
      <c r="I497" s="4">
        <v>20</v>
      </c>
      <c r="J497" s="222">
        <f t="shared" si="176"/>
        <v>0</v>
      </c>
      <c r="K497" s="11"/>
      <c r="L497" s="2"/>
      <c r="M497" s="16">
        <f t="shared" si="177"/>
        <v>0</v>
      </c>
      <c r="N497" s="9"/>
      <c r="O497" s="2"/>
      <c r="P497" s="16">
        <f t="shared" si="178"/>
        <v>0</v>
      </c>
      <c r="Q497" s="9"/>
      <c r="R497" s="2"/>
      <c r="S497" s="103">
        <f t="shared" si="193"/>
        <v>0</v>
      </c>
      <c r="T497" s="9"/>
      <c r="U497" s="2"/>
      <c r="V497" s="16">
        <f t="shared" si="179"/>
        <v>0</v>
      </c>
      <c r="W497" s="9"/>
      <c r="X497" s="1"/>
      <c r="Y497" s="27">
        <f t="shared" si="180"/>
        <v>0</v>
      </c>
      <c r="Z497" s="1"/>
    </row>
    <row r="498" spans="1:26" x14ac:dyDescent="0.25">
      <c r="A498" s="3">
        <v>9900016504</v>
      </c>
      <c r="B498" s="212">
        <f>Data!$A498-9900010000</f>
        <v>6504</v>
      </c>
      <c r="C498" s="100" t="str">
        <f>IF(EXACT($B498,LOOKUP($B498,'INPUT '!$D$16:$D$116)),LOOKUP($B498,'INPUT '!$D$16:$D$116,'INPUT '!$E$16:$E$116),"0")</f>
        <v>0</v>
      </c>
      <c r="D498" s="100" t="str">
        <f>IF(EXACT($B498,LOOKUP($B498,'INPUT '!$D$16:$D$116)),LOOKUP($B498,'INPUT '!$D$16:$D$116,'INPUT '!$F$16:$F$116),"0")</f>
        <v>0</v>
      </c>
      <c r="E498" s="1" t="s">
        <v>204</v>
      </c>
      <c r="G498" s="315"/>
      <c r="H498" s="26">
        <v>9900006504</v>
      </c>
      <c r="I498" s="4">
        <v>24</v>
      </c>
      <c r="J498" s="222">
        <f t="shared" si="176"/>
        <v>0</v>
      </c>
      <c r="K498" s="11"/>
      <c r="L498" s="2"/>
      <c r="M498" s="16">
        <f t="shared" si="177"/>
        <v>0</v>
      </c>
      <c r="N498" s="9"/>
      <c r="O498" s="2"/>
      <c r="P498" s="16">
        <f t="shared" ref="P498:P568" si="217">O498*C498</f>
        <v>0</v>
      </c>
      <c r="Q498" s="9"/>
      <c r="R498" s="2"/>
      <c r="S498" s="103">
        <f t="shared" si="193"/>
        <v>0</v>
      </c>
      <c r="T498" s="9"/>
      <c r="U498" s="2"/>
      <c r="V498" s="16">
        <f t="shared" si="179"/>
        <v>0</v>
      </c>
      <c r="W498" s="9"/>
      <c r="X498" s="1"/>
      <c r="Y498" s="27">
        <f t="shared" si="180"/>
        <v>0</v>
      </c>
      <c r="Z498" s="1"/>
    </row>
    <row r="499" spans="1:26" x14ac:dyDescent="0.25">
      <c r="A499" s="3">
        <v>9900016505</v>
      </c>
      <c r="B499" s="212">
        <f>Data!$A499-9900010000</f>
        <v>6505</v>
      </c>
      <c r="C499" s="100" t="str">
        <f>IF(EXACT($B499,LOOKUP($B499,'INPUT '!$D$16:$D$116)),LOOKUP($B499,'INPUT '!$D$16:$D$116,'INPUT '!$E$16:$E$116),"0")</f>
        <v>0</v>
      </c>
      <c r="D499" s="100" t="str">
        <f>IF(EXACT($B499,LOOKUP($B499,'INPUT '!$D$16:$D$116)),LOOKUP($B499,'INPUT '!$D$16:$D$116,'INPUT '!$F$16:$F$116),"0")</f>
        <v>0</v>
      </c>
      <c r="E499" s="1" t="s">
        <v>204</v>
      </c>
      <c r="G499" s="315"/>
      <c r="H499" s="26">
        <v>9900006505</v>
      </c>
      <c r="I499" s="4">
        <v>3</v>
      </c>
      <c r="J499" s="222">
        <f t="shared" si="176"/>
        <v>0</v>
      </c>
      <c r="K499" s="11"/>
      <c r="L499" s="2"/>
      <c r="M499" s="16">
        <f t="shared" si="177"/>
        <v>0</v>
      </c>
      <c r="N499" s="9"/>
      <c r="O499" s="2"/>
      <c r="P499" s="16">
        <f t="shared" si="217"/>
        <v>0</v>
      </c>
      <c r="Q499" s="9"/>
      <c r="R499" s="2"/>
      <c r="S499" s="103">
        <f t="shared" si="193"/>
        <v>0</v>
      </c>
      <c r="T499" s="9"/>
      <c r="U499" s="2"/>
      <c r="V499" s="16">
        <f t="shared" si="179"/>
        <v>0</v>
      </c>
      <c r="W499" s="9"/>
      <c r="X499" s="1"/>
      <c r="Y499" s="27">
        <f t="shared" si="180"/>
        <v>0</v>
      </c>
      <c r="Z499" s="1"/>
    </row>
    <row r="500" spans="1:26" x14ac:dyDescent="0.25">
      <c r="A500" s="3">
        <v>9900016507</v>
      </c>
      <c r="B500" s="212">
        <f>Data!$A500-9900010000</f>
        <v>6507</v>
      </c>
      <c r="C500" s="100" t="str">
        <f>IF(EXACT($B500,LOOKUP($B500,'INPUT '!$D$16:$D$116)),LOOKUP($B500,'INPUT '!$D$16:$D$116,'INPUT '!$E$16:$E$116),"0")</f>
        <v>0</v>
      </c>
      <c r="D500" s="100" t="str">
        <f>IF(EXACT($B500,LOOKUP($B500,'INPUT '!$D$16:$D$116)),LOOKUP($B500,'INPUT '!$D$16:$D$116,'INPUT '!$F$16:$F$116),"0")</f>
        <v>0</v>
      </c>
      <c r="E500" s="1" t="s">
        <v>204</v>
      </c>
      <c r="G500" s="315"/>
      <c r="H500" s="26">
        <v>9900006507</v>
      </c>
      <c r="I500" s="4">
        <v>20</v>
      </c>
      <c r="J500" s="222">
        <f t="shared" ref="J500:J570" si="218">I500*C500</f>
        <v>0</v>
      </c>
      <c r="K500" s="11"/>
      <c r="L500" s="2"/>
      <c r="M500" s="16">
        <f t="shared" ref="M500:M570" si="219">L500*C500</f>
        <v>0</v>
      </c>
      <c r="N500" s="9"/>
      <c r="O500" s="2"/>
      <c r="P500" s="16">
        <f t="shared" si="217"/>
        <v>0</v>
      </c>
      <c r="Q500" s="9"/>
      <c r="R500" s="2"/>
      <c r="S500" s="103">
        <f t="shared" si="193"/>
        <v>0</v>
      </c>
      <c r="T500" s="9"/>
      <c r="U500" s="2"/>
      <c r="V500" s="16">
        <f t="shared" ref="V500:V570" si="220">U500*C500</f>
        <v>0</v>
      </c>
      <c r="W500" s="9"/>
      <c r="X500" s="1"/>
      <c r="Y500" s="27">
        <f t="shared" ref="Y500:Y570" si="221">X500*C500</f>
        <v>0</v>
      </c>
      <c r="Z500" s="1"/>
    </row>
    <row r="501" spans="1:26" x14ac:dyDescent="0.25">
      <c r="A501" s="3">
        <v>9900016508</v>
      </c>
      <c r="B501" s="212">
        <f>Data!$A501-9900010000</f>
        <v>6508</v>
      </c>
      <c r="C501" s="100" t="str">
        <f>IF(EXACT($B501,LOOKUP($B501,'INPUT '!$D$16:$D$116)),LOOKUP($B501,'INPUT '!$D$16:$D$116,'INPUT '!$E$16:$E$116),"0")</f>
        <v>0</v>
      </c>
      <c r="D501" s="100" t="str">
        <f>IF(EXACT($B501,LOOKUP($B501,'INPUT '!$D$16:$D$116)),LOOKUP($B501,'INPUT '!$D$16:$D$116,'INPUT '!$F$16:$F$116),"0")</f>
        <v>0</v>
      </c>
      <c r="E501" s="1" t="s">
        <v>204</v>
      </c>
      <c r="G501" s="315"/>
      <c r="H501" s="26">
        <v>9900006508</v>
      </c>
      <c r="I501" s="4">
        <v>15</v>
      </c>
      <c r="J501" s="222">
        <f t="shared" si="218"/>
        <v>0</v>
      </c>
      <c r="K501" s="11"/>
      <c r="L501" s="2"/>
      <c r="M501" s="16">
        <f t="shared" si="219"/>
        <v>0</v>
      </c>
      <c r="N501" s="9"/>
      <c r="O501" s="2"/>
      <c r="P501" s="16">
        <f t="shared" si="217"/>
        <v>0</v>
      </c>
      <c r="Q501" s="9"/>
      <c r="R501" s="2"/>
      <c r="S501" s="103">
        <f t="shared" si="193"/>
        <v>0</v>
      </c>
      <c r="T501" s="9"/>
      <c r="U501" s="2"/>
      <c r="V501" s="16">
        <f t="shared" si="220"/>
        <v>0</v>
      </c>
      <c r="W501" s="9"/>
      <c r="X501" s="1"/>
      <c r="Y501" s="27">
        <f t="shared" si="221"/>
        <v>0</v>
      </c>
      <c r="Z501" s="1"/>
    </row>
    <row r="502" spans="1:26" x14ac:dyDescent="0.25">
      <c r="A502" s="3">
        <v>9900016510</v>
      </c>
      <c r="B502" s="212">
        <f>Data!$A502-9900010000</f>
        <v>6510</v>
      </c>
      <c r="C502" s="100" t="str">
        <f>IF(EXACT($B502,LOOKUP($B502,'INPUT '!$D$16:$D$116)),LOOKUP($B502,'INPUT '!$D$16:$D$116,'INPUT '!$E$16:$E$116),"0")</f>
        <v>0</v>
      </c>
      <c r="D502" s="100" t="str">
        <f>IF(EXACT($B502,LOOKUP($B502,'INPUT '!$D$16:$D$116)),LOOKUP($B502,'INPUT '!$D$16:$D$116,'INPUT '!$F$16:$F$116),"0")</f>
        <v>0</v>
      </c>
      <c r="E502" s="1" t="s">
        <v>204</v>
      </c>
      <c r="G502" s="315"/>
      <c r="H502" s="26">
        <v>9900006510</v>
      </c>
      <c r="I502" s="4">
        <v>26</v>
      </c>
      <c r="J502" s="222">
        <f t="shared" si="218"/>
        <v>0</v>
      </c>
      <c r="K502" s="11"/>
      <c r="L502" s="2"/>
      <c r="M502" s="16">
        <f t="shared" si="219"/>
        <v>0</v>
      </c>
      <c r="N502" s="9"/>
      <c r="O502" s="2"/>
      <c r="P502" s="16">
        <f t="shared" si="217"/>
        <v>0</v>
      </c>
      <c r="Q502" s="9"/>
      <c r="R502" s="2"/>
      <c r="S502" s="103">
        <f t="shared" si="193"/>
        <v>0</v>
      </c>
      <c r="T502" s="9"/>
      <c r="U502" s="2"/>
      <c r="V502" s="16">
        <f t="shared" si="220"/>
        <v>0</v>
      </c>
      <c r="W502" s="9"/>
      <c r="X502" s="1"/>
      <c r="Y502" s="27">
        <f t="shared" si="221"/>
        <v>0</v>
      </c>
      <c r="Z502" s="1"/>
    </row>
    <row r="503" spans="1:26" x14ac:dyDescent="0.25">
      <c r="A503" s="3">
        <v>9900017013</v>
      </c>
      <c r="B503" s="212">
        <f>Data!$A503-9900010000</f>
        <v>7013</v>
      </c>
      <c r="C503" s="100" t="str">
        <f>IF(EXACT($B503,LOOKUP($B503,'INPUT '!$D$16:$D$116)),LOOKUP($B503,'INPUT '!$D$16:$D$116,'INPUT '!$E$16:$E$116),"0")</f>
        <v>0</v>
      </c>
      <c r="D503" s="100" t="str">
        <f>IF(EXACT($B503,LOOKUP($B503,'INPUT '!$D$16:$D$116)),LOOKUP($B503,'INPUT '!$D$16:$D$116,'INPUT '!$F$16:$F$116),"0")</f>
        <v>0</v>
      </c>
      <c r="E503" s="1" t="s">
        <v>103</v>
      </c>
      <c r="G503" s="315"/>
      <c r="H503" s="26">
        <v>9900007013</v>
      </c>
      <c r="I503" s="101">
        <v>1</v>
      </c>
      <c r="J503" s="221">
        <f>I503*C503</f>
        <v>0</v>
      </c>
      <c r="K503" s="229"/>
      <c r="L503" s="102"/>
      <c r="M503" s="103">
        <f>L503*C503</f>
        <v>0</v>
      </c>
      <c r="N503" s="229"/>
      <c r="O503" s="102"/>
      <c r="P503" s="103">
        <f>O503*C503</f>
        <v>0</v>
      </c>
      <c r="Q503" s="229"/>
      <c r="R503" s="102"/>
      <c r="S503" s="103">
        <f>R503*C503</f>
        <v>0</v>
      </c>
      <c r="T503" s="229"/>
      <c r="U503" s="102"/>
      <c r="V503" s="103">
        <f>U503*C503</f>
        <v>0</v>
      </c>
      <c r="W503" s="229"/>
      <c r="X503" s="101"/>
      <c r="Y503" s="104">
        <f>X503*C503</f>
        <v>0</v>
      </c>
      <c r="Z503" s="1"/>
    </row>
    <row r="504" spans="1:26" x14ac:dyDescent="0.25">
      <c r="A504" s="3">
        <v>9900017883</v>
      </c>
      <c r="B504" s="212">
        <f>Data!$A504-9900010000</f>
        <v>7883</v>
      </c>
      <c r="C504" s="100" t="str">
        <f>IF(EXACT($B504,LOOKUP($B504,'INPUT '!$D$16:$D$116)),LOOKUP($B504,'INPUT '!$D$16:$D$116,'INPUT '!$E$16:$E$116),"0")</f>
        <v>0</v>
      </c>
      <c r="D504" s="100" t="str">
        <f>IF(EXACT($B504,LOOKUP($B504,'INPUT '!$D$16:$D$116)),LOOKUP($B504,'INPUT '!$D$16:$D$116,'INPUT '!$F$16:$F$116),"0")</f>
        <v>0</v>
      </c>
      <c r="E504" s="1" t="s">
        <v>103</v>
      </c>
      <c r="G504" s="315"/>
      <c r="H504" s="26">
        <v>9900007883</v>
      </c>
      <c r="I504" s="101">
        <v>1</v>
      </c>
      <c r="J504" s="221">
        <f>I504*C504</f>
        <v>0</v>
      </c>
      <c r="K504" s="229"/>
      <c r="L504" s="102"/>
      <c r="M504" s="103">
        <f>L504*C504</f>
        <v>0</v>
      </c>
      <c r="N504" s="229"/>
      <c r="O504" s="102"/>
      <c r="P504" s="103">
        <f>O504*C504</f>
        <v>0</v>
      </c>
      <c r="Q504" s="229"/>
      <c r="R504" s="102"/>
      <c r="S504" s="103">
        <f>R504*C504</f>
        <v>0</v>
      </c>
      <c r="T504" s="229"/>
      <c r="U504" s="102"/>
      <c r="V504" s="103">
        <f>U504*C504</f>
        <v>0</v>
      </c>
      <c r="W504" s="229"/>
      <c r="X504" s="101"/>
      <c r="Y504" s="104">
        <f>X504*C504</f>
        <v>0</v>
      </c>
      <c r="Z504" s="1"/>
    </row>
    <row r="505" spans="1:26" x14ac:dyDescent="0.25">
      <c r="A505" s="3">
        <v>9900018006</v>
      </c>
      <c r="B505" s="212">
        <f>Data!$A505-9900010000</f>
        <v>8006</v>
      </c>
      <c r="C505" s="100" t="str">
        <f>IF(EXACT($B505,LOOKUP($B505,'INPUT '!$D$16:$D$116)),LOOKUP($B505,'INPUT '!$D$16:$D$116,'INPUT '!$E$16:$E$116),"0")</f>
        <v>0</v>
      </c>
      <c r="D505" s="100" t="str">
        <f>IF(EXACT($B505,LOOKUP($B505,'INPUT '!$D$16:$D$116)),LOOKUP($B505,'INPUT '!$D$16:$D$116,'INPUT '!$F$16:$F$116),"0")</f>
        <v>0</v>
      </c>
      <c r="E505" s="1" t="s">
        <v>107</v>
      </c>
      <c r="G505" s="315"/>
      <c r="H505" s="26">
        <v>9900008006</v>
      </c>
      <c r="I505" s="4">
        <v>216</v>
      </c>
      <c r="J505" s="222">
        <f t="shared" si="218"/>
        <v>0</v>
      </c>
      <c r="K505" s="9">
        <v>9900000062</v>
      </c>
      <c r="L505" s="2">
        <v>1</v>
      </c>
      <c r="M505" s="16">
        <f t="shared" si="219"/>
        <v>0</v>
      </c>
      <c r="N505" s="9">
        <v>9900000002</v>
      </c>
      <c r="O505" s="2">
        <v>1</v>
      </c>
      <c r="P505" s="16">
        <f t="shared" si="217"/>
        <v>0</v>
      </c>
      <c r="Q505" s="9">
        <v>9900000022</v>
      </c>
      <c r="R505" s="2">
        <v>3</v>
      </c>
      <c r="S505" s="103">
        <f t="shared" si="193"/>
        <v>0</v>
      </c>
      <c r="T505" s="9">
        <v>9900000072</v>
      </c>
      <c r="U505" s="2">
        <v>1</v>
      </c>
      <c r="V505" s="16">
        <f t="shared" si="220"/>
        <v>0</v>
      </c>
      <c r="W505" s="9"/>
      <c r="X505" s="1"/>
      <c r="Y505" s="27">
        <f t="shared" si="221"/>
        <v>0</v>
      </c>
      <c r="Z505" s="1"/>
    </row>
    <row r="506" spans="1:26" x14ac:dyDescent="0.25">
      <c r="A506" s="3">
        <v>9900018007</v>
      </c>
      <c r="B506" s="212">
        <f>Data!$A506-9900010000</f>
        <v>8007</v>
      </c>
      <c r="C506" s="100" t="str">
        <f>IF(EXACT($B506,LOOKUP($B506,'INPUT '!$D$16:$D$116)),LOOKUP($B506,'INPUT '!$D$16:$D$116,'INPUT '!$E$16:$E$116),"0")</f>
        <v>0</v>
      </c>
      <c r="D506" s="100" t="str">
        <f>IF(EXACT($B506,LOOKUP($B506,'INPUT '!$D$16:$D$116)),LOOKUP($B506,'INPUT '!$D$16:$D$116,'INPUT '!$F$16:$F$116),"0")</f>
        <v>0</v>
      </c>
      <c r="E506" s="1" t="s">
        <v>107</v>
      </c>
      <c r="G506" s="315"/>
      <c r="H506" s="26">
        <v>9900008007</v>
      </c>
      <c r="I506" s="4">
        <v>50</v>
      </c>
      <c r="J506" s="222">
        <f t="shared" si="218"/>
        <v>0</v>
      </c>
      <c r="K506" s="9">
        <v>9900000062</v>
      </c>
      <c r="L506" s="2">
        <v>1</v>
      </c>
      <c r="M506" s="16">
        <f t="shared" si="219"/>
        <v>0</v>
      </c>
      <c r="N506" s="9">
        <v>9900000002</v>
      </c>
      <c r="O506" s="2">
        <v>1</v>
      </c>
      <c r="P506" s="16">
        <f t="shared" si="217"/>
        <v>0</v>
      </c>
      <c r="Q506" s="9">
        <v>9900000022</v>
      </c>
      <c r="R506" s="2">
        <v>2</v>
      </c>
      <c r="S506" s="103">
        <f t="shared" si="193"/>
        <v>0</v>
      </c>
      <c r="T506" s="9">
        <v>9900000072</v>
      </c>
      <c r="U506" s="2">
        <v>1</v>
      </c>
      <c r="V506" s="16">
        <f t="shared" si="220"/>
        <v>0</v>
      </c>
      <c r="W506" s="9"/>
      <c r="X506" s="1"/>
      <c r="Y506" s="27">
        <f t="shared" si="221"/>
        <v>0</v>
      </c>
      <c r="Z506" s="1"/>
    </row>
    <row r="507" spans="1:26" x14ac:dyDescent="0.25">
      <c r="A507" s="3">
        <v>9900018010</v>
      </c>
      <c r="B507" s="212">
        <f>Data!$A507-9900010000</f>
        <v>8010</v>
      </c>
      <c r="C507" s="100" t="str">
        <f>IF(EXACT($B507,LOOKUP($B507,'INPUT '!$D$16:$D$116)),LOOKUP($B507,'INPUT '!$D$16:$D$116,'INPUT '!$E$16:$E$116),"0")</f>
        <v>0</v>
      </c>
      <c r="D507" s="100" t="str">
        <f>IF(EXACT($B507,LOOKUP($B507,'INPUT '!$D$16:$D$116)),LOOKUP($B507,'INPUT '!$D$16:$D$116,'INPUT '!$F$16:$F$116),"0")</f>
        <v>0</v>
      </c>
      <c r="E507" s="1" t="s">
        <v>107</v>
      </c>
      <c r="G507" s="315"/>
      <c r="H507" s="26">
        <v>9900008010</v>
      </c>
      <c r="I507" s="4">
        <v>16</v>
      </c>
      <c r="J507" s="222">
        <f t="shared" si="218"/>
        <v>0</v>
      </c>
      <c r="K507" s="11">
        <v>9900000061</v>
      </c>
      <c r="L507" s="2">
        <v>1</v>
      </c>
      <c r="M507" s="16">
        <f t="shared" si="219"/>
        <v>0</v>
      </c>
      <c r="N507" s="9">
        <v>9900000001</v>
      </c>
      <c r="O507" s="2">
        <v>1</v>
      </c>
      <c r="P507" s="16">
        <f t="shared" si="217"/>
        <v>0</v>
      </c>
      <c r="Q507" s="9">
        <v>9900000021</v>
      </c>
      <c r="R507" s="2">
        <v>3</v>
      </c>
      <c r="S507" s="103">
        <f t="shared" si="193"/>
        <v>0</v>
      </c>
      <c r="T507" s="9">
        <v>9900000071</v>
      </c>
      <c r="U507" s="2">
        <v>1</v>
      </c>
      <c r="V507" s="16">
        <f t="shared" si="220"/>
        <v>0</v>
      </c>
      <c r="W507" s="9"/>
      <c r="X507" s="1"/>
      <c r="Y507" s="27">
        <f t="shared" si="221"/>
        <v>0</v>
      </c>
      <c r="Z507" s="1"/>
    </row>
    <row r="508" spans="1:26" x14ac:dyDescent="0.25">
      <c r="A508" s="3">
        <v>9900018011</v>
      </c>
      <c r="B508" s="212">
        <f>Data!$A508-9900010000</f>
        <v>8011</v>
      </c>
      <c r="C508" s="100" t="str">
        <f>IF(EXACT($B508,LOOKUP($B508,'INPUT '!$D$16:$D$116)),LOOKUP($B508,'INPUT '!$D$16:$D$116,'INPUT '!$E$16:$E$116),"0")</f>
        <v>0</v>
      </c>
      <c r="D508" s="100" t="str">
        <f>IF(EXACT($B508,LOOKUP($B508,'INPUT '!$D$16:$D$116)),LOOKUP($B508,'INPUT '!$D$16:$D$116,'INPUT '!$F$16:$F$116),"0")</f>
        <v>0</v>
      </c>
      <c r="E508" s="1" t="s">
        <v>107</v>
      </c>
      <c r="G508" s="315"/>
      <c r="H508" s="26">
        <v>9900008011</v>
      </c>
      <c r="I508" s="101">
        <v>8</v>
      </c>
      <c r="J508" s="221">
        <f>I508*C508</f>
        <v>0</v>
      </c>
      <c r="K508" s="229">
        <v>9900000061</v>
      </c>
      <c r="L508" s="102">
        <v>1</v>
      </c>
      <c r="M508" s="103">
        <f>L508*C508</f>
        <v>0</v>
      </c>
      <c r="N508" s="9">
        <v>9900000001</v>
      </c>
      <c r="O508" s="2">
        <v>1</v>
      </c>
      <c r="P508" s="103">
        <f>O508*C508</f>
        <v>0</v>
      </c>
      <c r="Q508" s="9">
        <v>9900000021</v>
      </c>
      <c r="R508" s="2">
        <v>2</v>
      </c>
      <c r="S508" s="103">
        <f t="shared" si="193"/>
        <v>0</v>
      </c>
      <c r="T508" s="9">
        <v>9900000071</v>
      </c>
      <c r="U508" s="102">
        <v>1</v>
      </c>
      <c r="V508" s="103">
        <f>U508*C508</f>
        <v>0</v>
      </c>
      <c r="W508" s="229"/>
      <c r="X508" s="101"/>
      <c r="Y508" s="104">
        <f>X508*C508</f>
        <v>0</v>
      </c>
      <c r="Z508" s="1"/>
    </row>
    <row r="509" spans="1:26" x14ac:dyDescent="0.25">
      <c r="A509" s="3">
        <v>9900018012</v>
      </c>
      <c r="B509" s="212">
        <f>Data!$A509-9900010000</f>
        <v>8012</v>
      </c>
      <c r="C509" s="100" t="str">
        <f>IF(EXACT($B509,LOOKUP($B509,'INPUT '!$D$16:$D$116)),LOOKUP($B509,'INPUT '!$D$16:$D$116,'INPUT '!$E$16:$E$116),"0")</f>
        <v>0</v>
      </c>
      <c r="D509" s="100" t="str">
        <f>IF(EXACT($B509,LOOKUP($B509,'INPUT '!$D$16:$D$116)),LOOKUP($B509,'INPUT '!$D$16:$D$116,'INPUT '!$F$16:$F$116),"0")</f>
        <v>0</v>
      </c>
      <c r="E509" s="1" t="s">
        <v>107</v>
      </c>
      <c r="G509" s="315"/>
      <c r="H509" s="26">
        <v>9900008012</v>
      </c>
      <c r="I509" s="101">
        <v>78</v>
      </c>
      <c r="J509" s="221">
        <f>I509*C509</f>
        <v>0</v>
      </c>
      <c r="K509" s="11">
        <v>9900000062</v>
      </c>
      <c r="L509" s="2">
        <v>1</v>
      </c>
      <c r="M509" s="16">
        <f>L509*C509</f>
        <v>0</v>
      </c>
      <c r="N509" s="9">
        <v>9900000002</v>
      </c>
      <c r="O509" s="2">
        <v>1</v>
      </c>
      <c r="P509" s="16">
        <f>O509*C509</f>
        <v>0</v>
      </c>
      <c r="Q509" s="9">
        <v>9900000022</v>
      </c>
      <c r="R509" s="2">
        <v>1</v>
      </c>
      <c r="S509" s="103">
        <f t="shared" si="193"/>
        <v>0</v>
      </c>
      <c r="T509" s="9">
        <v>9900000072</v>
      </c>
      <c r="U509" s="2">
        <v>1</v>
      </c>
      <c r="V509" s="16">
        <f>U509*C509</f>
        <v>0</v>
      </c>
      <c r="W509" s="229"/>
      <c r="X509" s="101"/>
      <c r="Y509" s="104">
        <f>X509*C509</f>
        <v>0</v>
      </c>
      <c r="Z509" s="1"/>
    </row>
    <row r="510" spans="1:26" x14ac:dyDescent="0.25">
      <c r="A510" s="3">
        <v>9900018013</v>
      </c>
      <c r="B510" s="212">
        <f>Data!$A510-9900010000</f>
        <v>8013</v>
      </c>
      <c r="C510" s="100" t="str">
        <f>IF(EXACT($B510,LOOKUP($B510,'INPUT '!$D$16:$D$116)),LOOKUP($B510,'INPUT '!$D$16:$D$116,'INPUT '!$E$16:$E$116),"0")</f>
        <v>0</v>
      </c>
      <c r="D510" s="100" t="str">
        <f>IF(EXACT($B510,LOOKUP($B510,'INPUT '!$D$16:$D$116)),LOOKUP($B510,'INPUT '!$D$16:$D$116,'INPUT '!$F$16:$F$116),"0")</f>
        <v>0</v>
      </c>
      <c r="E510" s="1" t="s">
        <v>107</v>
      </c>
      <c r="G510" s="315"/>
      <c r="H510" s="26">
        <v>9900008013</v>
      </c>
      <c r="I510" s="101">
        <v>78</v>
      </c>
      <c r="J510" s="221">
        <f>I510*C510</f>
        <v>0</v>
      </c>
      <c r="K510" s="11">
        <v>9900000062</v>
      </c>
      <c r="L510" s="2">
        <v>1</v>
      </c>
      <c r="M510" s="16">
        <f>L510*C510</f>
        <v>0</v>
      </c>
      <c r="N510" s="9">
        <v>9900000002</v>
      </c>
      <c r="O510" s="2">
        <v>1</v>
      </c>
      <c r="P510" s="16">
        <f>O510*C510</f>
        <v>0</v>
      </c>
      <c r="Q510" s="9">
        <v>9900000022</v>
      </c>
      <c r="R510" s="2">
        <v>1</v>
      </c>
      <c r="S510" s="103">
        <f t="shared" si="193"/>
        <v>0</v>
      </c>
      <c r="T510" s="9">
        <v>9900000072</v>
      </c>
      <c r="U510" s="2">
        <v>1</v>
      </c>
      <c r="V510" s="16">
        <f>U510*C510</f>
        <v>0</v>
      </c>
      <c r="W510" s="229"/>
      <c r="X510" s="101"/>
      <c r="Y510" s="104">
        <f>X510*C510</f>
        <v>0</v>
      </c>
      <c r="Z510" s="1"/>
    </row>
    <row r="511" spans="1:26" x14ac:dyDescent="0.25">
      <c r="A511" s="3">
        <v>9900018015</v>
      </c>
      <c r="B511" s="212">
        <f>Data!$A511-9900010000</f>
        <v>8015</v>
      </c>
      <c r="C511" s="100" t="str">
        <f>IF(EXACT($B511,LOOKUP($B511,'INPUT '!$D$16:$D$116)),LOOKUP($B511,'INPUT '!$D$16:$D$116,'INPUT '!$E$16:$E$116),"0")</f>
        <v>0</v>
      </c>
      <c r="D511" s="100" t="str">
        <f>IF(EXACT($B511,LOOKUP($B511,'INPUT '!$D$16:$D$116)),LOOKUP($B511,'INPUT '!$D$16:$D$116,'INPUT '!$F$16:$F$116),"0")</f>
        <v>0</v>
      </c>
      <c r="E511" s="1" t="s">
        <v>107</v>
      </c>
      <c r="G511" s="315"/>
      <c r="H511" s="26">
        <v>9900008015</v>
      </c>
      <c r="I511" s="4">
        <v>40</v>
      </c>
      <c r="J511" s="222">
        <f t="shared" si="218"/>
        <v>0</v>
      </c>
      <c r="K511" s="11">
        <v>9900000062</v>
      </c>
      <c r="L511" s="2">
        <v>1</v>
      </c>
      <c r="M511" s="16">
        <f t="shared" si="219"/>
        <v>0</v>
      </c>
      <c r="N511" s="9">
        <v>9900000002</v>
      </c>
      <c r="O511" s="2">
        <v>1</v>
      </c>
      <c r="P511" s="16">
        <f t="shared" si="217"/>
        <v>0</v>
      </c>
      <c r="Q511" s="9">
        <v>9900000022</v>
      </c>
      <c r="R511" s="2">
        <v>2</v>
      </c>
      <c r="S511" s="103">
        <f t="shared" si="193"/>
        <v>0</v>
      </c>
      <c r="T511" s="9">
        <v>9900000072</v>
      </c>
      <c r="U511" s="2">
        <v>1</v>
      </c>
      <c r="V511" s="16">
        <f t="shared" si="220"/>
        <v>0</v>
      </c>
      <c r="W511" s="9"/>
      <c r="X511" s="1"/>
      <c r="Y511" s="27">
        <f t="shared" si="221"/>
        <v>0</v>
      </c>
      <c r="Z511" s="1"/>
    </row>
    <row r="512" spans="1:26" x14ac:dyDescent="0.25">
      <c r="A512" s="3">
        <v>9900018016</v>
      </c>
      <c r="B512" s="212">
        <f>Data!$A512-9900010000</f>
        <v>8016</v>
      </c>
      <c r="C512" s="100" t="str">
        <f>IF(EXACT($B512,LOOKUP($B512,'INPUT '!$D$16:$D$116)),LOOKUP($B512,'INPUT '!$D$16:$D$116,'INPUT '!$E$16:$E$116),"0")</f>
        <v>0</v>
      </c>
      <c r="D512" s="100" t="str">
        <f>IF(EXACT($B512,LOOKUP($B512,'INPUT '!$D$16:$D$116)),LOOKUP($B512,'INPUT '!$D$16:$D$116,'INPUT '!$F$16:$F$116),"0")</f>
        <v>0</v>
      </c>
      <c r="E512" s="1" t="s">
        <v>107</v>
      </c>
      <c r="G512" s="315"/>
      <c r="H512" s="26">
        <v>9900008016</v>
      </c>
      <c r="I512" s="4">
        <v>25</v>
      </c>
      <c r="J512" s="222">
        <f t="shared" si="218"/>
        <v>0</v>
      </c>
      <c r="K512" s="11">
        <v>9900000062</v>
      </c>
      <c r="L512" s="2">
        <v>1</v>
      </c>
      <c r="M512" s="16">
        <f t="shared" si="219"/>
        <v>0</v>
      </c>
      <c r="N512" s="9">
        <v>9900000002</v>
      </c>
      <c r="O512" s="2">
        <v>1</v>
      </c>
      <c r="P512" s="16">
        <f t="shared" si="217"/>
        <v>0</v>
      </c>
      <c r="Q512" s="9">
        <v>9900000022</v>
      </c>
      <c r="R512" s="2">
        <v>2</v>
      </c>
      <c r="S512" s="103">
        <f t="shared" si="193"/>
        <v>0</v>
      </c>
      <c r="T512" s="9">
        <v>9900000072</v>
      </c>
      <c r="U512" s="2">
        <v>1</v>
      </c>
      <c r="V512" s="16">
        <f t="shared" si="220"/>
        <v>0</v>
      </c>
      <c r="W512" s="9"/>
      <c r="X512" s="1"/>
      <c r="Y512" s="27">
        <f t="shared" si="221"/>
        <v>0</v>
      </c>
      <c r="Z512" s="1"/>
    </row>
    <row r="513" spans="1:26" x14ac:dyDescent="0.25">
      <c r="A513" s="3">
        <v>9900018017</v>
      </c>
      <c r="B513" s="212">
        <f>Data!$A513-9900010000</f>
        <v>8017</v>
      </c>
      <c r="C513" s="100" t="str">
        <f>IF(EXACT($B513,LOOKUP($B513,'INPUT '!$D$16:$D$116)),LOOKUP($B513,'INPUT '!$D$16:$D$116,'INPUT '!$E$16:$E$116),"0")</f>
        <v>0</v>
      </c>
      <c r="D513" s="100" t="str">
        <f>IF(EXACT($B513,LOOKUP($B513,'INPUT '!$D$16:$D$116)),LOOKUP($B513,'INPUT '!$D$16:$D$116,'INPUT '!$F$16:$F$116),"0")</f>
        <v>0</v>
      </c>
      <c r="E513" s="1" t="s">
        <v>107</v>
      </c>
      <c r="G513" s="315"/>
      <c r="H513" s="26">
        <v>9900008017</v>
      </c>
      <c r="I513" s="4">
        <v>20</v>
      </c>
      <c r="J513" s="222">
        <f t="shared" si="218"/>
        <v>0</v>
      </c>
      <c r="K513" s="11">
        <v>9900000062</v>
      </c>
      <c r="L513" s="2">
        <v>1</v>
      </c>
      <c r="M513" s="16">
        <f t="shared" si="219"/>
        <v>0</v>
      </c>
      <c r="N513" s="9">
        <v>9900000002</v>
      </c>
      <c r="O513" s="2">
        <v>1</v>
      </c>
      <c r="P513" s="16">
        <f t="shared" si="217"/>
        <v>0</v>
      </c>
      <c r="Q513" s="9">
        <v>9900000022</v>
      </c>
      <c r="R513" s="2">
        <v>2</v>
      </c>
      <c r="S513" s="103">
        <f t="shared" si="193"/>
        <v>0</v>
      </c>
      <c r="T513" s="9">
        <v>9900000072</v>
      </c>
      <c r="U513" s="2">
        <v>1</v>
      </c>
      <c r="V513" s="16">
        <f t="shared" si="220"/>
        <v>0</v>
      </c>
      <c r="W513" s="9"/>
      <c r="X513" s="1"/>
      <c r="Y513" s="27">
        <f t="shared" si="221"/>
        <v>0</v>
      </c>
      <c r="Z513" s="1"/>
    </row>
    <row r="514" spans="1:26" x14ac:dyDescent="0.25">
      <c r="A514" s="3">
        <v>9900018018</v>
      </c>
      <c r="B514" s="212">
        <f>Data!$A514-9900010000</f>
        <v>8018</v>
      </c>
      <c r="C514" s="100" t="str">
        <f>IF(EXACT($B514,LOOKUP($B514,'INPUT '!$D$16:$D$116)),LOOKUP($B514,'INPUT '!$D$16:$D$116,'INPUT '!$E$16:$E$116),"0")</f>
        <v>0</v>
      </c>
      <c r="D514" s="100" t="str">
        <f>IF(EXACT($B514,LOOKUP($B514,'INPUT '!$D$16:$D$116)),LOOKUP($B514,'INPUT '!$D$16:$D$116,'INPUT '!$F$16:$F$116),"0")</f>
        <v>0</v>
      </c>
      <c r="E514" s="1" t="s">
        <v>107</v>
      </c>
      <c r="G514" s="315"/>
      <c r="H514" s="26">
        <v>9900008018</v>
      </c>
      <c r="I514" s="4">
        <v>20</v>
      </c>
      <c r="J514" s="222">
        <f t="shared" si="218"/>
        <v>0</v>
      </c>
      <c r="K514" s="11">
        <v>9900000062</v>
      </c>
      <c r="L514" s="2">
        <v>1</v>
      </c>
      <c r="M514" s="16">
        <f t="shared" si="219"/>
        <v>0</v>
      </c>
      <c r="N514" s="9">
        <v>9900000002</v>
      </c>
      <c r="O514" s="2">
        <v>1</v>
      </c>
      <c r="P514" s="16">
        <f t="shared" si="217"/>
        <v>0</v>
      </c>
      <c r="Q514" s="9">
        <v>9900000022</v>
      </c>
      <c r="R514" s="2">
        <v>2</v>
      </c>
      <c r="S514" s="103">
        <f t="shared" si="193"/>
        <v>0</v>
      </c>
      <c r="T514" s="9">
        <v>9900000072</v>
      </c>
      <c r="U514" s="2">
        <v>1</v>
      </c>
      <c r="V514" s="16">
        <f t="shared" si="220"/>
        <v>0</v>
      </c>
      <c r="W514" s="9"/>
      <c r="X514" s="1"/>
      <c r="Y514" s="27">
        <f t="shared" si="221"/>
        <v>0</v>
      </c>
      <c r="Z514" s="1"/>
    </row>
    <row r="515" spans="1:26" x14ac:dyDescent="0.25">
      <c r="A515" s="3">
        <v>9900018019</v>
      </c>
      <c r="B515" s="212">
        <f>Data!$A515-9900010000</f>
        <v>8019</v>
      </c>
      <c r="C515" s="100" t="str">
        <f>IF(EXACT($B515,LOOKUP($B515,'INPUT '!$D$16:$D$116)),LOOKUP($B515,'INPUT '!$D$16:$D$116,'INPUT '!$E$16:$E$116),"0")</f>
        <v>0</v>
      </c>
      <c r="D515" s="100" t="str">
        <f>IF(EXACT($B515,LOOKUP($B515,'INPUT '!$D$16:$D$116)),LOOKUP($B515,'INPUT '!$D$16:$D$116,'INPUT '!$F$16:$F$116),"0")</f>
        <v>0</v>
      </c>
      <c r="E515" s="1" t="s">
        <v>107</v>
      </c>
      <c r="G515" s="315"/>
      <c r="H515" s="26">
        <v>9900008019</v>
      </c>
      <c r="I515" s="4">
        <v>50</v>
      </c>
      <c r="J515" s="222">
        <f t="shared" si="218"/>
        <v>0</v>
      </c>
      <c r="K515" s="11">
        <v>9900000061</v>
      </c>
      <c r="L515" s="2">
        <v>1</v>
      </c>
      <c r="M515" s="16">
        <f t="shared" si="219"/>
        <v>0</v>
      </c>
      <c r="N515" s="9">
        <v>9900000001</v>
      </c>
      <c r="O515" s="2">
        <v>1</v>
      </c>
      <c r="P515" s="16">
        <f t="shared" si="217"/>
        <v>0</v>
      </c>
      <c r="Q515" s="9">
        <v>9900000021</v>
      </c>
      <c r="R515" s="2">
        <v>2</v>
      </c>
      <c r="S515" s="103">
        <f t="shared" si="193"/>
        <v>0</v>
      </c>
      <c r="T515" s="9">
        <v>9900000071</v>
      </c>
      <c r="U515" s="2">
        <v>1</v>
      </c>
      <c r="V515" s="16">
        <f t="shared" si="220"/>
        <v>0</v>
      </c>
      <c r="W515" s="9"/>
      <c r="X515" s="1"/>
      <c r="Y515" s="27">
        <f t="shared" si="221"/>
        <v>0</v>
      </c>
      <c r="Z515" s="1"/>
    </row>
    <row r="516" spans="1:26" x14ac:dyDescent="0.25">
      <c r="A516" s="3">
        <v>9900018020</v>
      </c>
      <c r="B516" s="212">
        <f>Data!$A516-9900010000</f>
        <v>8020</v>
      </c>
      <c r="C516" s="100" t="str">
        <f>IF(EXACT($B516,LOOKUP($B516,'INPUT '!$D$16:$D$116)),LOOKUP($B516,'INPUT '!$D$16:$D$116,'INPUT '!$E$16:$E$116),"0")</f>
        <v>0</v>
      </c>
      <c r="D516" s="100" t="str">
        <f>IF(EXACT($B516,LOOKUP($B516,'INPUT '!$D$16:$D$116)),LOOKUP($B516,'INPUT '!$D$16:$D$116,'INPUT '!$F$16:$F$116),"0")</f>
        <v>0</v>
      </c>
      <c r="E516" s="1" t="s">
        <v>107</v>
      </c>
      <c r="G516" s="315"/>
      <c r="H516" s="26">
        <v>9900008020</v>
      </c>
      <c r="I516" s="4">
        <v>90</v>
      </c>
      <c r="J516" s="222">
        <f t="shared" si="218"/>
        <v>0</v>
      </c>
      <c r="K516" s="11">
        <v>9900000062</v>
      </c>
      <c r="L516" s="2">
        <v>1</v>
      </c>
      <c r="M516" s="16">
        <f t="shared" si="219"/>
        <v>0</v>
      </c>
      <c r="N516" s="9">
        <v>9900000002</v>
      </c>
      <c r="O516" s="2">
        <v>1</v>
      </c>
      <c r="P516" s="16">
        <f t="shared" si="217"/>
        <v>0</v>
      </c>
      <c r="Q516" s="9">
        <v>9900000022</v>
      </c>
      <c r="R516" s="2">
        <v>2</v>
      </c>
      <c r="S516" s="103">
        <f t="shared" si="193"/>
        <v>0</v>
      </c>
      <c r="T516" s="9">
        <v>9900000072</v>
      </c>
      <c r="U516" s="2">
        <v>1</v>
      </c>
      <c r="V516" s="16">
        <f t="shared" si="220"/>
        <v>0</v>
      </c>
      <c r="W516" s="9"/>
      <c r="X516" s="1"/>
      <c r="Y516" s="27">
        <f t="shared" si="221"/>
        <v>0</v>
      </c>
      <c r="Z516" s="1"/>
    </row>
    <row r="517" spans="1:26" x14ac:dyDescent="0.25">
      <c r="A517" s="3">
        <v>9900018021</v>
      </c>
      <c r="B517" s="212">
        <f>Data!$A517-9900010000</f>
        <v>8021</v>
      </c>
      <c r="C517" s="100" t="str">
        <f>IF(EXACT($B517,LOOKUP($B517,'INPUT '!$D$16:$D$116)),LOOKUP($B517,'INPUT '!$D$16:$D$116,'INPUT '!$E$16:$E$116),"0")</f>
        <v>0</v>
      </c>
      <c r="D517" s="100" t="str">
        <f>IF(EXACT($B517,LOOKUP($B517,'INPUT '!$D$16:$D$116)),LOOKUP($B517,'INPUT '!$D$16:$D$116,'INPUT '!$F$16:$F$116),"0")</f>
        <v>0</v>
      </c>
      <c r="E517" s="1" t="s">
        <v>107</v>
      </c>
      <c r="G517" s="315"/>
      <c r="H517" s="26">
        <v>9900008021</v>
      </c>
      <c r="I517" s="4">
        <v>11</v>
      </c>
      <c r="J517" s="222">
        <f t="shared" si="218"/>
        <v>0</v>
      </c>
      <c r="K517" s="11">
        <v>9900000061</v>
      </c>
      <c r="L517" s="2">
        <v>1</v>
      </c>
      <c r="M517" s="16">
        <f t="shared" si="219"/>
        <v>0</v>
      </c>
      <c r="N517" s="9">
        <v>9900000001</v>
      </c>
      <c r="O517" s="2">
        <v>1</v>
      </c>
      <c r="P517" s="16">
        <f t="shared" si="217"/>
        <v>0</v>
      </c>
      <c r="Q517" s="9">
        <v>9900000021</v>
      </c>
      <c r="R517" s="2">
        <v>3</v>
      </c>
      <c r="S517" s="103">
        <f t="shared" si="193"/>
        <v>0</v>
      </c>
      <c r="T517" s="9">
        <v>9900000071</v>
      </c>
      <c r="U517" s="2">
        <v>1</v>
      </c>
      <c r="V517" s="16">
        <f t="shared" si="220"/>
        <v>0</v>
      </c>
      <c r="W517" s="9"/>
      <c r="X517" s="1"/>
      <c r="Y517" s="27">
        <f t="shared" si="221"/>
        <v>0</v>
      </c>
      <c r="Z517" s="1"/>
    </row>
    <row r="518" spans="1:26" x14ac:dyDescent="0.25">
      <c r="A518" s="3">
        <v>9900018022</v>
      </c>
      <c r="B518" s="212">
        <f>Data!$A518-9900010000</f>
        <v>8022</v>
      </c>
      <c r="C518" s="100" t="str">
        <f>IF(EXACT($B518,LOOKUP($B518,'INPUT '!$D$16:$D$116)),LOOKUP($B518,'INPUT '!$D$16:$D$116,'INPUT '!$E$16:$E$116),"0")</f>
        <v>0</v>
      </c>
      <c r="D518" s="100" t="str">
        <f>IF(EXACT($B518,LOOKUP($B518,'INPUT '!$D$16:$D$116)),LOOKUP($B518,'INPUT '!$D$16:$D$116,'INPUT '!$F$16:$F$116),"0")</f>
        <v>0</v>
      </c>
      <c r="E518" s="1" t="s">
        <v>107</v>
      </c>
      <c r="G518" s="315"/>
      <c r="H518" s="26">
        <v>9900008022</v>
      </c>
      <c r="I518" s="4">
        <v>45</v>
      </c>
      <c r="J518" s="222">
        <f t="shared" si="218"/>
        <v>0</v>
      </c>
      <c r="K518" s="11">
        <v>9900000062</v>
      </c>
      <c r="L518" s="2">
        <v>1</v>
      </c>
      <c r="M518" s="16">
        <f t="shared" si="219"/>
        <v>0</v>
      </c>
      <c r="N518" s="9">
        <v>9900000002</v>
      </c>
      <c r="O518" s="2">
        <v>1</v>
      </c>
      <c r="P518" s="16">
        <f t="shared" si="217"/>
        <v>0</v>
      </c>
      <c r="Q518" s="9">
        <v>9900000022</v>
      </c>
      <c r="R518" s="2">
        <v>1</v>
      </c>
      <c r="S518" s="103">
        <f t="shared" si="193"/>
        <v>0</v>
      </c>
      <c r="T518" s="9">
        <v>9900000072</v>
      </c>
      <c r="U518" s="2">
        <v>1</v>
      </c>
      <c r="V518" s="16">
        <f t="shared" si="220"/>
        <v>0</v>
      </c>
      <c r="W518" s="9"/>
      <c r="X518" s="1"/>
      <c r="Y518" s="27">
        <f t="shared" si="221"/>
        <v>0</v>
      </c>
      <c r="Z518" s="1"/>
    </row>
    <row r="519" spans="1:26" x14ac:dyDescent="0.25">
      <c r="A519" s="3">
        <v>9900018025</v>
      </c>
      <c r="B519" s="212">
        <f>Data!$A519-9900010000</f>
        <v>8025</v>
      </c>
      <c r="C519" s="100" t="str">
        <f>IF(EXACT($B519,LOOKUP($B519,'INPUT '!$D$16:$D$116)),LOOKUP($B519,'INPUT '!$D$16:$D$116,'INPUT '!$E$16:$E$116),"0")</f>
        <v>0</v>
      </c>
      <c r="D519" s="100" t="str">
        <f>IF(EXACT($B519,LOOKUP($B519,'INPUT '!$D$16:$D$116)),LOOKUP($B519,'INPUT '!$D$16:$D$116,'INPUT '!$F$16:$F$116),"0")</f>
        <v>0</v>
      </c>
      <c r="E519" s="1" t="s">
        <v>107</v>
      </c>
      <c r="G519" s="315"/>
      <c r="H519" s="26">
        <v>9900008025</v>
      </c>
      <c r="I519" s="4">
        <v>32</v>
      </c>
      <c r="J519" s="222">
        <f t="shared" si="218"/>
        <v>0</v>
      </c>
      <c r="K519" s="11">
        <v>9900000061</v>
      </c>
      <c r="L519" s="2">
        <v>1</v>
      </c>
      <c r="M519" s="16">
        <f t="shared" si="219"/>
        <v>0</v>
      </c>
      <c r="N519" s="9">
        <v>9900000001</v>
      </c>
      <c r="O519" s="2">
        <v>1</v>
      </c>
      <c r="P519" s="16">
        <f t="shared" si="217"/>
        <v>0</v>
      </c>
      <c r="Q519" s="9">
        <v>9900000021</v>
      </c>
      <c r="R519" s="2">
        <v>4</v>
      </c>
      <c r="S519" s="103">
        <f t="shared" si="193"/>
        <v>0</v>
      </c>
      <c r="T519" s="9">
        <v>9900000071</v>
      </c>
      <c r="U519" s="2">
        <v>1</v>
      </c>
      <c r="V519" s="16">
        <f t="shared" si="220"/>
        <v>0</v>
      </c>
      <c r="W519" s="9"/>
      <c r="X519" s="1"/>
      <c r="Y519" s="27">
        <f t="shared" si="221"/>
        <v>0</v>
      </c>
      <c r="Z519" s="1"/>
    </row>
    <row r="520" spans="1:26" x14ac:dyDescent="0.25">
      <c r="A520" s="3">
        <v>9900018026</v>
      </c>
      <c r="B520" s="212">
        <f>Data!$A520-9900010000</f>
        <v>8026</v>
      </c>
      <c r="C520" s="100" t="str">
        <f>IF(EXACT($B520,LOOKUP($B520,'INPUT '!$D$16:$D$116)),LOOKUP($B520,'INPUT '!$D$16:$D$116,'INPUT '!$E$16:$E$116),"0")</f>
        <v>0</v>
      </c>
      <c r="D520" s="100" t="str">
        <f>IF(EXACT($B520,LOOKUP($B520,'INPUT '!$D$16:$D$116)),LOOKUP($B520,'INPUT '!$D$16:$D$116,'INPUT '!$F$16:$F$116),"0")</f>
        <v>0</v>
      </c>
      <c r="E520" s="1" t="s">
        <v>107</v>
      </c>
      <c r="G520" s="315"/>
      <c r="H520" s="26">
        <v>9900008026</v>
      </c>
      <c r="I520" s="4">
        <v>15</v>
      </c>
      <c r="J520" s="222">
        <f t="shared" si="218"/>
        <v>0</v>
      </c>
      <c r="K520" s="11">
        <v>9900000061</v>
      </c>
      <c r="L520" s="2">
        <v>1</v>
      </c>
      <c r="M520" s="16">
        <f t="shared" si="219"/>
        <v>0</v>
      </c>
      <c r="N520" s="9">
        <v>9900000001</v>
      </c>
      <c r="O520" s="2">
        <v>1</v>
      </c>
      <c r="P520" s="16">
        <f t="shared" si="217"/>
        <v>0</v>
      </c>
      <c r="Q520" s="9">
        <v>9900000021</v>
      </c>
      <c r="R520" s="2">
        <v>3</v>
      </c>
      <c r="S520" s="103">
        <f t="shared" si="193"/>
        <v>0</v>
      </c>
      <c r="T520" s="9">
        <v>9900000071</v>
      </c>
      <c r="U520" s="2">
        <v>1</v>
      </c>
      <c r="V520" s="16">
        <f t="shared" si="220"/>
        <v>0</v>
      </c>
      <c r="W520" s="9"/>
      <c r="X520" s="1"/>
      <c r="Y520" s="27">
        <f t="shared" si="221"/>
        <v>0</v>
      </c>
      <c r="Z520" s="1"/>
    </row>
    <row r="521" spans="1:26" x14ac:dyDescent="0.25">
      <c r="A521" s="3">
        <v>9900018027</v>
      </c>
      <c r="B521" s="212">
        <f>Data!$A521-9900010000</f>
        <v>8027</v>
      </c>
      <c r="C521" s="100" t="str">
        <f>IF(EXACT($B521,LOOKUP($B521,'INPUT '!$D$16:$D$116)),LOOKUP($B521,'INPUT '!$D$16:$D$116,'INPUT '!$E$16:$E$116),"0")</f>
        <v>0</v>
      </c>
      <c r="D521" s="100" t="str">
        <f>IF(EXACT($B521,LOOKUP($B521,'INPUT '!$D$16:$D$116)),LOOKUP($B521,'INPUT '!$D$16:$D$116,'INPUT '!$F$16:$F$116),"0")</f>
        <v>0</v>
      </c>
      <c r="E521" s="1" t="s">
        <v>107</v>
      </c>
      <c r="G521" s="315"/>
      <c r="H521" s="26">
        <v>9900008027</v>
      </c>
      <c r="I521" s="4">
        <v>10</v>
      </c>
      <c r="J521" s="222">
        <f t="shared" si="218"/>
        <v>0</v>
      </c>
      <c r="K521" s="11">
        <v>9900000061</v>
      </c>
      <c r="L521" s="2">
        <v>1</v>
      </c>
      <c r="M521" s="16">
        <f t="shared" si="219"/>
        <v>0</v>
      </c>
      <c r="N521" s="9">
        <v>9900000001</v>
      </c>
      <c r="O521" s="2">
        <v>1</v>
      </c>
      <c r="P521" s="16">
        <f t="shared" si="217"/>
        <v>0</v>
      </c>
      <c r="Q521" s="9">
        <v>9900000021</v>
      </c>
      <c r="R521" s="2">
        <v>3</v>
      </c>
      <c r="S521" s="103">
        <f t="shared" si="193"/>
        <v>0</v>
      </c>
      <c r="T521" s="9">
        <v>9900000071</v>
      </c>
      <c r="U521" s="2">
        <v>1</v>
      </c>
      <c r="V521" s="16">
        <f t="shared" si="220"/>
        <v>0</v>
      </c>
      <c r="W521" s="9"/>
      <c r="X521" s="1"/>
      <c r="Y521" s="27">
        <f t="shared" si="221"/>
        <v>0</v>
      </c>
      <c r="Z521" s="1"/>
    </row>
    <row r="522" spans="1:26" x14ac:dyDescent="0.25">
      <c r="A522" s="3">
        <v>9900018028</v>
      </c>
      <c r="B522" s="212">
        <f>Data!$A522-9900010000</f>
        <v>8028</v>
      </c>
      <c r="C522" s="100" t="str">
        <f>IF(EXACT($B522,LOOKUP($B522,'INPUT '!$D$16:$D$116)),LOOKUP($B522,'INPUT '!$D$16:$D$116,'INPUT '!$E$16:$E$116),"0")</f>
        <v>0</v>
      </c>
      <c r="D522" s="100" t="str">
        <f>IF(EXACT($B522,LOOKUP($B522,'INPUT '!$D$16:$D$116)),LOOKUP($B522,'INPUT '!$D$16:$D$116,'INPUT '!$F$16:$F$116),"0")</f>
        <v>0</v>
      </c>
      <c r="E522" s="1" t="s">
        <v>107</v>
      </c>
      <c r="G522" s="315"/>
      <c r="H522" s="26">
        <v>9900008028</v>
      </c>
      <c r="I522" s="4">
        <v>14</v>
      </c>
      <c r="J522" s="222">
        <f t="shared" si="218"/>
        <v>0</v>
      </c>
      <c r="K522" s="11">
        <v>9900000061</v>
      </c>
      <c r="L522" s="2">
        <v>1</v>
      </c>
      <c r="M522" s="16">
        <f t="shared" si="219"/>
        <v>0</v>
      </c>
      <c r="N522" s="9">
        <v>9900000001</v>
      </c>
      <c r="O522" s="2">
        <v>1</v>
      </c>
      <c r="P522" s="16">
        <f t="shared" si="217"/>
        <v>0</v>
      </c>
      <c r="Q522" s="9">
        <v>9900000021</v>
      </c>
      <c r="R522" s="2">
        <v>3</v>
      </c>
      <c r="S522" s="103">
        <f t="shared" si="193"/>
        <v>0</v>
      </c>
      <c r="T522" s="9">
        <v>9900000071</v>
      </c>
      <c r="U522" s="2">
        <v>1</v>
      </c>
      <c r="V522" s="16">
        <f t="shared" si="220"/>
        <v>0</v>
      </c>
      <c r="W522" s="9"/>
      <c r="X522" s="1"/>
      <c r="Y522" s="27">
        <f t="shared" si="221"/>
        <v>0</v>
      </c>
      <c r="Z522" s="1"/>
    </row>
    <row r="523" spans="1:26" x14ac:dyDescent="0.25">
      <c r="A523" s="3">
        <v>9900018029</v>
      </c>
      <c r="B523" s="212">
        <f>Data!$A523-9900010000</f>
        <v>8029</v>
      </c>
      <c r="C523" s="100" t="str">
        <f>IF(EXACT($B523,LOOKUP($B523,'INPUT '!$D$16:$D$116)),LOOKUP($B523,'INPUT '!$D$16:$D$116,'INPUT '!$E$16:$E$116),"0")</f>
        <v>0</v>
      </c>
      <c r="D523" s="100" t="str">
        <f>IF(EXACT($B523,LOOKUP($B523,'INPUT '!$D$16:$D$116)),LOOKUP($B523,'INPUT '!$D$16:$D$116,'INPUT '!$F$16:$F$116),"0")</f>
        <v>0</v>
      </c>
      <c r="E523" s="1" t="s">
        <v>107</v>
      </c>
      <c r="G523" s="315"/>
      <c r="H523" s="26">
        <v>9900008029</v>
      </c>
      <c r="I523" s="4">
        <v>14</v>
      </c>
      <c r="J523" s="222">
        <f t="shared" si="218"/>
        <v>0</v>
      </c>
      <c r="K523" s="11">
        <v>9900000061</v>
      </c>
      <c r="L523" s="2">
        <v>1</v>
      </c>
      <c r="M523" s="16">
        <f t="shared" si="219"/>
        <v>0</v>
      </c>
      <c r="N523" s="9">
        <v>9900000001</v>
      </c>
      <c r="O523" s="2">
        <v>1</v>
      </c>
      <c r="P523" s="16">
        <f t="shared" si="217"/>
        <v>0</v>
      </c>
      <c r="Q523" s="9">
        <v>9900000021</v>
      </c>
      <c r="R523" s="2">
        <v>2</v>
      </c>
      <c r="S523" s="103">
        <f t="shared" si="193"/>
        <v>0</v>
      </c>
      <c r="T523" s="9">
        <v>9900000071</v>
      </c>
      <c r="U523" s="2">
        <v>1</v>
      </c>
      <c r="V523" s="16">
        <f t="shared" si="220"/>
        <v>0</v>
      </c>
      <c r="W523" s="9"/>
      <c r="X523" s="1"/>
      <c r="Y523" s="27">
        <f t="shared" si="221"/>
        <v>0</v>
      </c>
      <c r="Z523" s="1"/>
    </row>
    <row r="524" spans="1:26" x14ac:dyDescent="0.25">
      <c r="A524" s="3">
        <v>9900018050</v>
      </c>
      <c r="B524" s="212">
        <f>Data!$A524-9900010000</f>
        <v>8050</v>
      </c>
      <c r="C524" s="100" t="str">
        <f>IF(EXACT($B524,LOOKUP($B524,'INPUT '!$D$16:$D$116)),LOOKUP($B524,'INPUT '!$D$16:$D$116,'INPUT '!$E$16:$E$116),"0")</f>
        <v>0</v>
      </c>
      <c r="D524" s="100" t="str">
        <f>IF(EXACT($B524,LOOKUP($B524,'INPUT '!$D$16:$D$116)),LOOKUP($B524,'INPUT '!$D$16:$D$116,'INPUT '!$F$16:$F$116),"0")</f>
        <v>0</v>
      </c>
      <c r="E524" s="1" t="s">
        <v>107</v>
      </c>
      <c r="G524" s="315"/>
      <c r="H524" s="26">
        <v>9900008050</v>
      </c>
      <c r="I524" s="4">
        <v>65</v>
      </c>
      <c r="J524" s="222">
        <f t="shared" si="218"/>
        <v>0</v>
      </c>
      <c r="K524" s="11">
        <v>9900000061</v>
      </c>
      <c r="L524" s="2">
        <v>1</v>
      </c>
      <c r="M524" s="16">
        <f t="shared" si="219"/>
        <v>0</v>
      </c>
      <c r="N524" s="9">
        <v>9900000001</v>
      </c>
      <c r="O524" s="2">
        <v>1</v>
      </c>
      <c r="P524" s="16">
        <f t="shared" si="217"/>
        <v>0</v>
      </c>
      <c r="Q524" s="9">
        <v>9900000021</v>
      </c>
      <c r="R524" s="2">
        <v>2</v>
      </c>
      <c r="S524" s="103">
        <f t="shared" ref="S524:S597" si="222">R524*C524</f>
        <v>0</v>
      </c>
      <c r="T524" s="9">
        <v>9900000071</v>
      </c>
      <c r="U524" s="2">
        <v>1</v>
      </c>
      <c r="V524" s="16">
        <f t="shared" si="220"/>
        <v>0</v>
      </c>
      <c r="W524" s="9"/>
      <c r="X524" s="1"/>
      <c r="Y524" s="27">
        <f t="shared" si="221"/>
        <v>0</v>
      </c>
      <c r="Z524" s="1"/>
    </row>
    <row r="525" spans="1:26" x14ac:dyDescent="0.25">
      <c r="A525" s="3">
        <v>9900018051</v>
      </c>
      <c r="B525" s="212">
        <f>Data!$A525-9900010000</f>
        <v>8051</v>
      </c>
      <c r="C525" s="100" t="str">
        <f>IF(EXACT($B525,LOOKUP($B525,'INPUT '!$D$16:$D$116)),LOOKUP($B525,'INPUT '!$D$16:$D$116,'INPUT '!$E$16:$E$116),"0")</f>
        <v>0</v>
      </c>
      <c r="D525" s="100" t="str">
        <f>IF(EXACT($B525,LOOKUP($B525,'INPUT '!$D$16:$D$116)),LOOKUP($B525,'INPUT '!$D$16:$D$116,'INPUT '!$F$16:$F$116),"0")</f>
        <v>0</v>
      </c>
      <c r="E525" s="1" t="s">
        <v>107</v>
      </c>
      <c r="G525" s="315"/>
      <c r="H525" s="26">
        <v>9900008051</v>
      </c>
      <c r="I525" s="4">
        <v>65</v>
      </c>
      <c r="J525" s="222">
        <f t="shared" si="218"/>
        <v>0</v>
      </c>
      <c r="K525" s="11">
        <v>9900000061</v>
      </c>
      <c r="L525" s="2">
        <v>1</v>
      </c>
      <c r="M525" s="16">
        <f t="shared" si="219"/>
        <v>0</v>
      </c>
      <c r="N525" s="9">
        <v>9900000001</v>
      </c>
      <c r="O525" s="2">
        <v>1</v>
      </c>
      <c r="P525" s="16">
        <f t="shared" si="217"/>
        <v>0</v>
      </c>
      <c r="Q525" s="9">
        <v>9900000021</v>
      </c>
      <c r="R525" s="2">
        <v>2</v>
      </c>
      <c r="S525" s="103">
        <f t="shared" si="222"/>
        <v>0</v>
      </c>
      <c r="T525" s="9">
        <v>9900000071</v>
      </c>
      <c r="U525" s="2">
        <v>1</v>
      </c>
      <c r="V525" s="16">
        <f t="shared" si="220"/>
        <v>0</v>
      </c>
      <c r="W525" s="9"/>
      <c r="X525" s="1"/>
      <c r="Y525" s="27">
        <f t="shared" si="221"/>
        <v>0</v>
      </c>
      <c r="Z525" s="1"/>
    </row>
    <row r="526" spans="1:26" x14ac:dyDescent="0.25">
      <c r="A526" s="3">
        <v>9900018059</v>
      </c>
      <c r="B526" s="212">
        <f>Data!$A526-9900010000</f>
        <v>8059</v>
      </c>
      <c r="C526" s="100" t="str">
        <f>IF(EXACT($B526,LOOKUP($B526,'INPUT '!$D$16:$D$116)),LOOKUP($B526,'INPUT '!$D$16:$D$116,'INPUT '!$E$16:$E$116),"0")</f>
        <v>0</v>
      </c>
      <c r="D526" s="100" t="str">
        <f>IF(EXACT($B526,LOOKUP($B526,'INPUT '!$D$16:$D$116)),LOOKUP($B526,'INPUT '!$D$16:$D$116,'INPUT '!$F$16:$F$116),"0")</f>
        <v>0</v>
      </c>
      <c r="E526" s="1" t="s">
        <v>107</v>
      </c>
      <c r="G526" s="315"/>
      <c r="H526" s="26">
        <v>9900008059</v>
      </c>
      <c r="I526" s="4">
        <v>30</v>
      </c>
      <c r="J526" s="222">
        <f t="shared" si="218"/>
        <v>0</v>
      </c>
      <c r="K526" s="11">
        <v>9900000061</v>
      </c>
      <c r="L526" s="2">
        <v>1</v>
      </c>
      <c r="M526" s="16">
        <f t="shared" si="219"/>
        <v>0</v>
      </c>
      <c r="N526" s="9">
        <v>9900000001</v>
      </c>
      <c r="O526" s="2">
        <v>1</v>
      </c>
      <c r="P526" s="16">
        <f t="shared" si="217"/>
        <v>0</v>
      </c>
      <c r="Q526" s="9">
        <v>9900000021</v>
      </c>
      <c r="R526" s="2">
        <v>2</v>
      </c>
      <c r="S526" s="103">
        <f t="shared" si="222"/>
        <v>0</v>
      </c>
      <c r="T526" s="9">
        <v>9900000071</v>
      </c>
      <c r="U526" s="2">
        <v>1</v>
      </c>
      <c r="V526" s="16">
        <f t="shared" si="220"/>
        <v>0</v>
      </c>
      <c r="W526" s="9"/>
      <c r="X526" s="1"/>
      <c r="Y526" s="27">
        <f t="shared" si="221"/>
        <v>0</v>
      </c>
      <c r="Z526" s="1"/>
    </row>
    <row r="527" spans="1:26" x14ac:dyDescent="0.25">
      <c r="A527" s="3">
        <v>9900018060</v>
      </c>
      <c r="B527" s="212">
        <f>Data!$A527-9900010000</f>
        <v>8060</v>
      </c>
      <c r="C527" s="100" t="str">
        <f>IF(EXACT($B527,LOOKUP($B527,'INPUT '!$D$16:$D$116)),LOOKUP($B527,'INPUT '!$D$16:$D$116,'INPUT '!$E$16:$E$116),"0")</f>
        <v>0</v>
      </c>
      <c r="D527" s="100" t="str">
        <f>IF(EXACT($B527,LOOKUP($B527,'INPUT '!$D$16:$D$116)),LOOKUP($B527,'INPUT '!$D$16:$D$116,'INPUT '!$F$16:$F$116),"0")</f>
        <v>0</v>
      </c>
      <c r="E527" s="1" t="s">
        <v>107</v>
      </c>
      <c r="G527" s="315"/>
      <c r="H527" s="26">
        <v>9900008060</v>
      </c>
      <c r="I527" s="4">
        <v>30</v>
      </c>
      <c r="J527" s="222">
        <f t="shared" si="218"/>
        <v>0</v>
      </c>
      <c r="K527" s="11">
        <v>9900000062</v>
      </c>
      <c r="L527" s="2">
        <v>1</v>
      </c>
      <c r="M527" s="16">
        <f t="shared" si="219"/>
        <v>0</v>
      </c>
      <c r="N527" s="9">
        <v>9900000002</v>
      </c>
      <c r="O527" s="2">
        <v>1</v>
      </c>
      <c r="P527" s="16">
        <f t="shared" si="217"/>
        <v>0</v>
      </c>
      <c r="Q527" s="9">
        <v>9900000022</v>
      </c>
      <c r="R527" s="2">
        <v>2</v>
      </c>
      <c r="S527" s="103">
        <f t="shared" si="222"/>
        <v>0</v>
      </c>
      <c r="T527" s="9">
        <v>9900000072</v>
      </c>
      <c r="U527" s="2">
        <v>1</v>
      </c>
      <c r="V527" s="16">
        <f t="shared" si="220"/>
        <v>0</v>
      </c>
      <c r="W527" s="9"/>
      <c r="X527" s="1"/>
      <c r="Y527" s="27">
        <f t="shared" si="221"/>
        <v>0</v>
      </c>
      <c r="Z527" s="1"/>
    </row>
    <row r="528" spans="1:26" x14ac:dyDescent="0.25">
      <c r="A528" s="3">
        <v>9900018061</v>
      </c>
      <c r="B528" s="212">
        <f>Data!$A528-9900010000</f>
        <v>8061</v>
      </c>
      <c r="C528" s="100" t="str">
        <f>IF(EXACT($B528,LOOKUP($B528,'INPUT '!$D$16:$D$116)),LOOKUP($B528,'INPUT '!$D$16:$D$116,'INPUT '!$E$16:$E$116),"0")</f>
        <v>0</v>
      </c>
      <c r="D528" s="100" t="str">
        <f>IF(EXACT($B528,LOOKUP($B528,'INPUT '!$D$16:$D$116)),LOOKUP($B528,'INPUT '!$D$16:$D$116,'INPUT '!$F$16:$F$116),"0")</f>
        <v>0</v>
      </c>
      <c r="E528" s="1" t="s">
        <v>107</v>
      </c>
      <c r="G528" s="315"/>
      <c r="H528" s="26">
        <v>9900008061</v>
      </c>
      <c r="I528" s="4">
        <v>100</v>
      </c>
      <c r="J528" s="222">
        <f t="shared" si="218"/>
        <v>0</v>
      </c>
      <c r="K528" s="11">
        <v>9900000061</v>
      </c>
      <c r="L528" s="2">
        <v>1</v>
      </c>
      <c r="M528" s="16">
        <f t="shared" si="219"/>
        <v>0</v>
      </c>
      <c r="N528" s="9">
        <v>9900000001</v>
      </c>
      <c r="O528" s="2">
        <v>1</v>
      </c>
      <c r="P528" s="16">
        <f t="shared" si="217"/>
        <v>0</v>
      </c>
      <c r="Q528" s="9">
        <v>9900000021</v>
      </c>
      <c r="R528" s="2">
        <v>2</v>
      </c>
      <c r="S528" s="103">
        <f t="shared" si="222"/>
        <v>0</v>
      </c>
      <c r="T528" s="9">
        <v>9900000071</v>
      </c>
      <c r="U528" s="2">
        <v>1</v>
      </c>
      <c r="V528" s="16">
        <f t="shared" si="220"/>
        <v>0</v>
      </c>
      <c r="W528" s="9"/>
      <c r="X528" s="1"/>
      <c r="Y528" s="27">
        <f t="shared" si="221"/>
        <v>0</v>
      </c>
      <c r="Z528" s="1"/>
    </row>
    <row r="529" spans="1:26" x14ac:dyDescent="0.25">
      <c r="A529" s="3">
        <v>9900018062</v>
      </c>
      <c r="B529" s="212">
        <f>Data!$A529-9900010000</f>
        <v>8062</v>
      </c>
      <c r="C529" s="100" t="str">
        <f>IF(EXACT($B529,LOOKUP($B529,'INPUT '!$D$16:$D$116)),LOOKUP($B529,'INPUT '!$D$16:$D$116,'INPUT '!$E$16:$E$116),"0")</f>
        <v>0</v>
      </c>
      <c r="D529" s="100" t="str">
        <f>IF(EXACT($B529,LOOKUP($B529,'INPUT '!$D$16:$D$116)),LOOKUP($B529,'INPUT '!$D$16:$D$116,'INPUT '!$F$16:$F$116),"0")</f>
        <v>0</v>
      </c>
      <c r="E529" s="1" t="s">
        <v>107</v>
      </c>
      <c r="G529" s="315"/>
      <c r="H529" s="26">
        <v>9900008062</v>
      </c>
      <c r="I529" s="4">
        <v>30</v>
      </c>
      <c r="J529" s="222">
        <f t="shared" si="218"/>
        <v>0</v>
      </c>
      <c r="K529" s="11">
        <v>9900000062</v>
      </c>
      <c r="L529" s="2">
        <v>1</v>
      </c>
      <c r="M529" s="16">
        <f t="shared" si="219"/>
        <v>0</v>
      </c>
      <c r="N529" s="9">
        <v>9900000002</v>
      </c>
      <c r="O529" s="2">
        <v>1</v>
      </c>
      <c r="P529" s="16">
        <f t="shared" si="217"/>
        <v>0</v>
      </c>
      <c r="Q529" s="9">
        <v>9900000022</v>
      </c>
      <c r="R529" s="2">
        <v>1</v>
      </c>
      <c r="S529" s="103">
        <f t="shared" si="222"/>
        <v>0</v>
      </c>
      <c r="T529" s="9">
        <v>9900000072</v>
      </c>
      <c r="U529" s="2">
        <v>1</v>
      </c>
      <c r="V529" s="16">
        <f t="shared" si="220"/>
        <v>0</v>
      </c>
      <c r="W529" s="9"/>
      <c r="X529" s="1"/>
      <c r="Y529" s="27">
        <f t="shared" si="221"/>
        <v>0</v>
      </c>
      <c r="Z529" s="1"/>
    </row>
    <row r="530" spans="1:26" x14ac:dyDescent="0.25">
      <c r="A530" s="3">
        <v>9900018063</v>
      </c>
      <c r="B530" s="212">
        <f>Data!$A530-9900010000</f>
        <v>8063</v>
      </c>
      <c r="C530" s="100" t="str">
        <f>IF(EXACT($B530,LOOKUP($B530,'INPUT '!$D$16:$D$116)),LOOKUP($B530,'INPUT '!$D$16:$D$116,'INPUT '!$E$16:$E$116),"0")</f>
        <v>0</v>
      </c>
      <c r="D530" s="100" t="str">
        <f>IF(EXACT($B530,LOOKUP($B530,'INPUT '!$D$16:$D$116)),LOOKUP($B530,'INPUT '!$D$16:$D$116,'INPUT '!$F$16:$F$116),"0")</f>
        <v>0</v>
      </c>
      <c r="E530" s="1" t="s">
        <v>107</v>
      </c>
      <c r="G530" s="315"/>
      <c r="H530" s="26">
        <v>9900008063</v>
      </c>
      <c r="I530" s="4">
        <v>30</v>
      </c>
      <c r="J530" s="222">
        <f t="shared" si="218"/>
        <v>0</v>
      </c>
      <c r="K530" s="11">
        <v>9900000062</v>
      </c>
      <c r="L530" s="2">
        <v>1</v>
      </c>
      <c r="M530" s="16">
        <f t="shared" si="219"/>
        <v>0</v>
      </c>
      <c r="N530" s="9">
        <v>9900000002</v>
      </c>
      <c r="O530" s="2">
        <v>1</v>
      </c>
      <c r="P530" s="16">
        <f t="shared" si="217"/>
        <v>0</v>
      </c>
      <c r="Q530" s="9">
        <v>9900000022</v>
      </c>
      <c r="R530" s="2">
        <v>1</v>
      </c>
      <c r="S530" s="103">
        <f t="shared" si="222"/>
        <v>0</v>
      </c>
      <c r="T530" s="9">
        <v>9900000072</v>
      </c>
      <c r="U530" s="2">
        <v>1</v>
      </c>
      <c r="V530" s="16">
        <f t="shared" si="220"/>
        <v>0</v>
      </c>
      <c r="W530" s="9"/>
      <c r="X530" s="1"/>
      <c r="Y530" s="27">
        <f t="shared" si="221"/>
        <v>0</v>
      </c>
      <c r="Z530" s="1"/>
    </row>
    <row r="531" spans="1:26" x14ac:dyDescent="0.25">
      <c r="A531" s="3">
        <v>9900018064</v>
      </c>
      <c r="B531" s="212">
        <f>Data!$A531-9900010000</f>
        <v>8064</v>
      </c>
      <c r="C531" s="100" t="str">
        <f>IF(EXACT($B531,LOOKUP($B531,'INPUT '!$D$16:$D$116)),LOOKUP($B531,'INPUT '!$D$16:$D$116,'INPUT '!$E$16:$E$116),"0")</f>
        <v>0</v>
      </c>
      <c r="D531" s="100" t="str">
        <f>IF(EXACT($B531,LOOKUP($B531,'INPUT '!$D$16:$D$116)),LOOKUP($B531,'INPUT '!$D$16:$D$116,'INPUT '!$F$16:$F$116),"0")</f>
        <v>0</v>
      </c>
      <c r="E531" s="1" t="s">
        <v>107</v>
      </c>
      <c r="G531" s="315"/>
      <c r="H531" s="26">
        <v>9900008064</v>
      </c>
      <c r="I531" s="4">
        <v>35</v>
      </c>
      <c r="J531" s="222">
        <f t="shared" si="218"/>
        <v>0</v>
      </c>
      <c r="K531" s="11">
        <v>9900000062</v>
      </c>
      <c r="L531" s="2">
        <v>1</v>
      </c>
      <c r="M531" s="16">
        <f t="shared" si="219"/>
        <v>0</v>
      </c>
      <c r="N531" s="9">
        <v>9900000002</v>
      </c>
      <c r="O531" s="2">
        <v>1</v>
      </c>
      <c r="P531" s="16">
        <f t="shared" si="217"/>
        <v>0</v>
      </c>
      <c r="Q531" s="9">
        <v>9900000022</v>
      </c>
      <c r="R531" s="2">
        <v>2</v>
      </c>
      <c r="S531" s="103">
        <f t="shared" si="222"/>
        <v>0</v>
      </c>
      <c r="T531" s="9">
        <v>9900000072</v>
      </c>
      <c r="U531" s="2">
        <v>1</v>
      </c>
      <c r="V531" s="16">
        <f t="shared" si="220"/>
        <v>0</v>
      </c>
      <c r="W531" s="9"/>
      <c r="X531" s="1"/>
      <c r="Y531" s="27">
        <f t="shared" si="221"/>
        <v>0</v>
      </c>
      <c r="Z531" s="1"/>
    </row>
    <row r="532" spans="1:26" x14ac:dyDescent="0.25">
      <c r="A532" s="3">
        <v>9900018065</v>
      </c>
      <c r="B532" s="212">
        <f>Data!$A532-9900010000</f>
        <v>8065</v>
      </c>
      <c r="C532" s="100" t="str">
        <f>IF(EXACT($B532,LOOKUP($B532,'INPUT '!$D$16:$D$116)),LOOKUP($B532,'INPUT '!$D$16:$D$116,'INPUT '!$E$16:$E$116),"0")</f>
        <v>0</v>
      </c>
      <c r="D532" s="100" t="str">
        <f>IF(EXACT($B532,LOOKUP($B532,'INPUT '!$D$16:$D$116)),LOOKUP($B532,'INPUT '!$D$16:$D$116,'INPUT '!$F$16:$F$116),"0")</f>
        <v>0</v>
      </c>
      <c r="E532" s="1" t="s">
        <v>107</v>
      </c>
      <c r="G532" s="315"/>
      <c r="H532" s="26">
        <v>9900008065</v>
      </c>
      <c r="I532" s="4">
        <v>80</v>
      </c>
      <c r="J532" s="222">
        <f t="shared" si="218"/>
        <v>0</v>
      </c>
      <c r="K532" s="11">
        <v>9900000062</v>
      </c>
      <c r="L532" s="2">
        <v>1</v>
      </c>
      <c r="M532" s="16">
        <f t="shared" si="219"/>
        <v>0</v>
      </c>
      <c r="N532" s="9">
        <v>9900000002</v>
      </c>
      <c r="O532" s="2">
        <v>1</v>
      </c>
      <c r="P532" s="16">
        <f t="shared" si="217"/>
        <v>0</v>
      </c>
      <c r="Q532" s="9">
        <v>9900000022</v>
      </c>
      <c r="R532" s="2">
        <v>2</v>
      </c>
      <c r="S532" s="103">
        <f t="shared" si="222"/>
        <v>0</v>
      </c>
      <c r="T532" s="9">
        <v>9900000072</v>
      </c>
      <c r="U532" s="2">
        <v>1</v>
      </c>
      <c r="V532" s="16">
        <f t="shared" si="220"/>
        <v>0</v>
      </c>
      <c r="W532" s="9"/>
      <c r="X532" s="1"/>
      <c r="Y532" s="27">
        <f t="shared" si="221"/>
        <v>0</v>
      </c>
      <c r="Z532" s="1"/>
    </row>
    <row r="533" spans="1:26" x14ac:dyDescent="0.25">
      <c r="A533" s="3">
        <v>9900018066</v>
      </c>
      <c r="B533" s="212">
        <f>Data!$A533-9900010000</f>
        <v>8066</v>
      </c>
      <c r="C533" s="100" t="str">
        <f>IF(EXACT($B533,LOOKUP($B533,'INPUT '!$D$16:$D$116)),LOOKUP($B533,'INPUT '!$D$16:$D$116,'INPUT '!$E$16:$E$116),"0")</f>
        <v>0</v>
      </c>
      <c r="D533" s="100" t="str">
        <f>IF(EXACT($B533,LOOKUP($B533,'INPUT '!$D$16:$D$116)),LOOKUP($B533,'INPUT '!$D$16:$D$116,'INPUT '!$F$16:$F$116),"0")</f>
        <v>0</v>
      </c>
      <c r="E533" s="1" t="s">
        <v>107</v>
      </c>
      <c r="G533" s="315"/>
      <c r="H533" s="26">
        <v>9900008066</v>
      </c>
      <c r="I533" s="4">
        <v>80</v>
      </c>
      <c r="J533" s="222">
        <f t="shared" si="218"/>
        <v>0</v>
      </c>
      <c r="K533" s="11">
        <v>9900000062</v>
      </c>
      <c r="L533" s="2">
        <v>1</v>
      </c>
      <c r="M533" s="16">
        <f t="shared" si="219"/>
        <v>0</v>
      </c>
      <c r="N533" s="9">
        <v>9900000002</v>
      </c>
      <c r="O533" s="2">
        <v>1</v>
      </c>
      <c r="P533" s="16">
        <f t="shared" si="217"/>
        <v>0</v>
      </c>
      <c r="Q533" s="9">
        <v>9900000022</v>
      </c>
      <c r="R533" s="2">
        <v>2</v>
      </c>
      <c r="S533" s="103">
        <f t="shared" si="222"/>
        <v>0</v>
      </c>
      <c r="T533" s="9">
        <v>9900000072</v>
      </c>
      <c r="U533" s="2">
        <v>1</v>
      </c>
      <c r="V533" s="16">
        <f t="shared" si="220"/>
        <v>0</v>
      </c>
      <c r="W533" s="9"/>
      <c r="X533" s="1"/>
      <c r="Y533" s="27">
        <f t="shared" si="221"/>
        <v>0</v>
      </c>
      <c r="Z533" s="1"/>
    </row>
    <row r="534" spans="1:26" x14ac:dyDescent="0.25">
      <c r="A534" s="3">
        <v>9900018067</v>
      </c>
      <c r="B534" s="212">
        <f>Data!$A534-9900010000</f>
        <v>8067</v>
      </c>
      <c r="C534" s="100" t="str">
        <f>IF(EXACT($B534,LOOKUP($B534,'INPUT '!$D$16:$D$116)),LOOKUP($B534,'INPUT '!$D$16:$D$116,'INPUT '!$E$16:$E$116),"0")</f>
        <v>0</v>
      </c>
      <c r="D534" s="100" t="str">
        <f>IF(EXACT($B534,LOOKUP($B534,'INPUT '!$D$16:$D$116)),LOOKUP($B534,'INPUT '!$D$16:$D$116,'INPUT '!$F$16:$F$116),"0")</f>
        <v>0</v>
      </c>
      <c r="E534" s="1" t="s">
        <v>107</v>
      </c>
      <c r="G534" s="315"/>
      <c r="H534" s="26">
        <v>9900008067</v>
      </c>
      <c r="I534" s="4">
        <v>10</v>
      </c>
      <c r="J534" s="222">
        <f t="shared" si="218"/>
        <v>0</v>
      </c>
      <c r="K534" s="11">
        <v>9900000062</v>
      </c>
      <c r="L534" s="2">
        <v>1</v>
      </c>
      <c r="M534" s="16">
        <f t="shared" si="219"/>
        <v>0</v>
      </c>
      <c r="N534" s="9">
        <v>9900000002</v>
      </c>
      <c r="O534" s="2">
        <v>1</v>
      </c>
      <c r="P534" s="16">
        <f t="shared" si="217"/>
        <v>0</v>
      </c>
      <c r="Q534" s="9">
        <v>9900000022</v>
      </c>
      <c r="R534" s="2">
        <v>1</v>
      </c>
      <c r="S534" s="103">
        <f t="shared" si="222"/>
        <v>0</v>
      </c>
      <c r="T534" s="9">
        <v>9900000072</v>
      </c>
      <c r="U534" s="2">
        <v>1</v>
      </c>
      <c r="V534" s="16">
        <f t="shared" si="220"/>
        <v>0</v>
      </c>
      <c r="W534" s="9"/>
      <c r="X534" s="1"/>
      <c r="Y534" s="27">
        <f t="shared" si="221"/>
        <v>0</v>
      </c>
      <c r="Z534" s="1"/>
    </row>
    <row r="535" spans="1:26" x14ac:dyDescent="0.25">
      <c r="A535" s="3">
        <v>9900018068</v>
      </c>
      <c r="B535" s="212">
        <f>Data!$A535-9900010000</f>
        <v>8068</v>
      </c>
      <c r="C535" s="100" t="str">
        <f>IF(EXACT($B535,LOOKUP($B535,'INPUT '!$D$16:$D$116)),LOOKUP($B535,'INPUT '!$D$16:$D$116,'INPUT '!$E$16:$E$116),"0")</f>
        <v>0</v>
      </c>
      <c r="D535" s="100" t="str">
        <f>IF(EXACT($B535,LOOKUP($B535,'INPUT '!$D$16:$D$116)),LOOKUP($B535,'INPUT '!$D$16:$D$116,'INPUT '!$F$16:$F$116),"0")</f>
        <v>0</v>
      </c>
      <c r="E535" s="1" t="s">
        <v>107</v>
      </c>
      <c r="G535" s="315"/>
      <c r="H535" s="26">
        <v>9900008068</v>
      </c>
      <c r="I535" s="4">
        <v>10</v>
      </c>
      <c r="J535" s="222">
        <f t="shared" si="218"/>
        <v>0</v>
      </c>
      <c r="K535" s="11">
        <v>9900000062</v>
      </c>
      <c r="L535" s="2">
        <v>1</v>
      </c>
      <c r="M535" s="16">
        <f t="shared" si="219"/>
        <v>0</v>
      </c>
      <c r="N535" s="9">
        <v>9900000002</v>
      </c>
      <c r="O535" s="2">
        <v>1</v>
      </c>
      <c r="P535" s="16">
        <f t="shared" si="217"/>
        <v>0</v>
      </c>
      <c r="Q535" s="9">
        <v>9900000022</v>
      </c>
      <c r="R535" s="2">
        <v>1</v>
      </c>
      <c r="S535" s="103">
        <f t="shared" si="222"/>
        <v>0</v>
      </c>
      <c r="T535" s="9">
        <v>9900000072</v>
      </c>
      <c r="U535" s="2">
        <v>1</v>
      </c>
      <c r="V535" s="16">
        <f t="shared" si="220"/>
        <v>0</v>
      </c>
      <c r="W535" s="9"/>
      <c r="X535" s="1"/>
      <c r="Y535" s="27">
        <f t="shared" si="221"/>
        <v>0</v>
      </c>
      <c r="Z535" s="1"/>
    </row>
    <row r="536" spans="1:26" x14ac:dyDescent="0.25">
      <c r="A536" s="3">
        <v>9900018069</v>
      </c>
      <c r="B536" s="212">
        <f>Data!$A536-9900010000</f>
        <v>8069</v>
      </c>
      <c r="C536" s="100" t="str">
        <f>IF(EXACT($B536,LOOKUP($B536,'INPUT '!$D$16:$D$116)),LOOKUP($B536,'INPUT '!$D$16:$D$116,'INPUT '!$E$16:$E$116),"0")</f>
        <v>0</v>
      </c>
      <c r="D536" s="100" t="str">
        <f>IF(EXACT($B536,LOOKUP($B536,'INPUT '!$D$16:$D$116)),LOOKUP($B536,'INPUT '!$D$16:$D$116,'INPUT '!$F$16:$F$116),"0")</f>
        <v>0</v>
      </c>
      <c r="E536" s="1" t="s">
        <v>107</v>
      </c>
      <c r="G536" s="315"/>
      <c r="H536" s="26">
        <v>9900008069</v>
      </c>
      <c r="I536" s="4">
        <v>60</v>
      </c>
      <c r="J536" s="222">
        <f t="shared" si="218"/>
        <v>0</v>
      </c>
      <c r="K536" s="11">
        <v>9900000062</v>
      </c>
      <c r="L536" s="2">
        <v>1</v>
      </c>
      <c r="M536" s="16">
        <f t="shared" si="219"/>
        <v>0</v>
      </c>
      <c r="N536" s="9">
        <v>9900000002</v>
      </c>
      <c r="O536" s="2">
        <v>1</v>
      </c>
      <c r="P536" s="16">
        <f t="shared" si="217"/>
        <v>0</v>
      </c>
      <c r="Q536" s="9">
        <v>9900000022</v>
      </c>
      <c r="R536" s="2">
        <v>1</v>
      </c>
      <c r="S536" s="103">
        <f t="shared" si="222"/>
        <v>0</v>
      </c>
      <c r="T536" s="9">
        <v>9900000072</v>
      </c>
      <c r="U536" s="2">
        <v>1</v>
      </c>
      <c r="V536" s="16">
        <f t="shared" si="220"/>
        <v>0</v>
      </c>
      <c r="W536" s="9"/>
      <c r="X536" s="1"/>
      <c r="Y536" s="27">
        <f t="shared" si="221"/>
        <v>0</v>
      </c>
      <c r="Z536" s="1"/>
    </row>
    <row r="537" spans="1:26" x14ac:dyDescent="0.25">
      <c r="A537" s="3">
        <v>9900018070</v>
      </c>
      <c r="B537" s="212">
        <f>Data!$A537-9900010000</f>
        <v>8070</v>
      </c>
      <c r="C537" s="100" t="str">
        <f>IF(EXACT($B537,LOOKUP($B537,'INPUT '!$D$16:$D$116)),LOOKUP($B537,'INPUT '!$D$16:$D$116,'INPUT '!$E$16:$E$116),"0")</f>
        <v>0</v>
      </c>
      <c r="D537" s="100" t="str">
        <f>IF(EXACT($B537,LOOKUP($B537,'INPUT '!$D$16:$D$116)),LOOKUP($B537,'INPUT '!$D$16:$D$116,'INPUT '!$F$16:$F$116),"0")</f>
        <v>0</v>
      </c>
      <c r="E537" s="1" t="s">
        <v>107</v>
      </c>
      <c r="G537" s="315"/>
      <c r="H537" s="26">
        <v>9900008070</v>
      </c>
      <c r="I537" s="4">
        <v>60</v>
      </c>
      <c r="J537" s="222">
        <f t="shared" si="218"/>
        <v>0</v>
      </c>
      <c r="K537" s="11">
        <v>9900000062</v>
      </c>
      <c r="L537" s="2">
        <v>1</v>
      </c>
      <c r="M537" s="16">
        <f t="shared" si="219"/>
        <v>0</v>
      </c>
      <c r="N537" s="9">
        <v>9900000002</v>
      </c>
      <c r="O537" s="2">
        <v>1</v>
      </c>
      <c r="P537" s="16">
        <f t="shared" si="217"/>
        <v>0</v>
      </c>
      <c r="Q537" s="9">
        <v>9900000022</v>
      </c>
      <c r="R537" s="2">
        <v>1</v>
      </c>
      <c r="S537" s="103">
        <f t="shared" si="222"/>
        <v>0</v>
      </c>
      <c r="T537" s="9">
        <v>9900000072</v>
      </c>
      <c r="U537" s="2">
        <v>1</v>
      </c>
      <c r="V537" s="16">
        <f t="shared" si="220"/>
        <v>0</v>
      </c>
      <c r="W537" s="9"/>
      <c r="X537" s="1"/>
      <c r="Y537" s="27">
        <f t="shared" si="221"/>
        <v>0</v>
      </c>
      <c r="Z537" s="1"/>
    </row>
    <row r="538" spans="1:26" x14ac:dyDescent="0.25">
      <c r="A538" s="3">
        <v>9900018075</v>
      </c>
      <c r="B538" s="212">
        <f>Data!$A538-9900010000</f>
        <v>8075</v>
      </c>
      <c r="C538" s="100" t="str">
        <f>IF(EXACT($B538,LOOKUP($B538,'INPUT '!$D$16:$D$116)),LOOKUP($B538,'INPUT '!$D$16:$D$116,'INPUT '!$E$16:$E$116),"0")</f>
        <v>0</v>
      </c>
      <c r="D538" s="100" t="str">
        <f>IF(EXACT($B538,LOOKUP($B538,'INPUT '!$D$16:$D$116)),LOOKUP($B538,'INPUT '!$D$16:$D$116,'INPUT '!$F$16:$F$116),"0")</f>
        <v>0</v>
      </c>
      <c r="E538" s="1" t="s">
        <v>107</v>
      </c>
      <c r="G538" s="315"/>
      <c r="H538" s="26">
        <v>9900008075</v>
      </c>
      <c r="I538" s="101">
        <v>10</v>
      </c>
      <c r="J538" s="221">
        <f>I538*C538</f>
        <v>0</v>
      </c>
      <c r="K538" s="11">
        <v>9900000062</v>
      </c>
      <c r="L538" s="2">
        <v>1</v>
      </c>
      <c r="M538" s="16">
        <f t="shared" ref="M538" si="223">L538*C538</f>
        <v>0</v>
      </c>
      <c r="N538" s="9">
        <v>9900000002</v>
      </c>
      <c r="O538" s="2">
        <v>1</v>
      </c>
      <c r="P538" s="16">
        <f t="shared" ref="P538" si="224">O538*C538</f>
        <v>0</v>
      </c>
      <c r="Q538" s="9">
        <v>9900000022</v>
      </c>
      <c r="R538" s="2">
        <v>1</v>
      </c>
      <c r="S538" s="103">
        <f t="shared" ref="S538" si="225">R538*C538</f>
        <v>0</v>
      </c>
      <c r="T538" s="9">
        <v>9900000072</v>
      </c>
      <c r="U538" s="2">
        <v>1</v>
      </c>
      <c r="V538" s="16">
        <f t="shared" ref="V538" si="226">U538*C538</f>
        <v>0</v>
      </c>
      <c r="W538" s="229"/>
      <c r="X538" s="101"/>
      <c r="Y538" s="104">
        <f>X538*C538</f>
        <v>0</v>
      </c>
      <c r="Z538" s="1"/>
    </row>
    <row r="539" spans="1:26" x14ac:dyDescent="0.25">
      <c r="A539" s="3">
        <v>9900018076</v>
      </c>
      <c r="B539" s="212">
        <f>Data!$A539-9900010000</f>
        <v>8076</v>
      </c>
      <c r="C539" s="100" t="str">
        <f>IF(EXACT($B539,LOOKUP($B539,'INPUT '!$D$16:$D$116)),LOOKUP($B539,'INPUT '!$D$16:$D$116,'INPUT '!$E$16:$E$116),"0")</f>
        <v>0</v>
      </c>
      <c r="D539" s="100" t="str">
        <f>IF(EXACT($B539,LOOKUP($B539,'INPUT '!$D$16:$D$116)),LOOKUP($B539,'INPUT '!$D$16:$D$116,'INPUT '!$F$16:$F$116),"0")</f>
        <v>0</v>
      </c>
      <c r="E539" s="1" t="s">
        <v>107</v>
      </c>
      <c r="G539" s="315"/>
      <c r="H539" s="26">
        <v>9900008076</v>
      </c>
      <c r="I539" s="101">
        <v>10</v>
      </c>
      <c r="J539" s="221">
        <f>I539*C539</f>
        <v>0</v>
      </c>
      <c r="K539" s="11">
        <v>9900000062</v>
      </c>
      <c r="L539" s="2">
        <v>1</v>
      </c>
      <c r="M539" s="16">
        <f t="shared" ref="M539" si="227">L539*C539</f>
        <v>0</v>
      </c>
      <c r="N539" s="9">
        <v>9900000002</v>
      </c>
      <c r="O539" s="2">
        <v>1</v>
      </c>
      <c r="P539" s="16">
        <f t="shared" ref="P539" si="228">O539*C539</f>
        <v>0</v>
      </c>
      <c r="Q539" s="9">
        <v>9900000022</v>
      </c>
      <c r="R539" s="2">
        <v>1</v>
      </c>
      <c r="S539" s="103">
        <f t="shared" ref="S539" si="229">R539*C539</f>
        <v>0</v>
      </c>
      <c r="T539" s="9">
        <v>9900000072</v>
      </c>
      <c r="U539" s="2">
        <v>1</v>
      </c>
      <c r="V539" s="16">
        <f t="shared" ref="V539" si="230">U539*C539</f>
        <v>0</v>
      </c>
      <c r="W539" s="229"/>
      <c r="X539" s="101"/>
      <c r="Y539" s="104">
        <f>X539*C539</f>
        <v>0</v>
      </c>
      <c r="Z539" s="1"/>
    </row>
    <row r="540" spans="1:26" x14ac:dyDescent="0.25">
      <c r="A540" s="3">
        <v>9900018077</v>
      </c>
      <c r="B540" s="212">
        <f>Data!$A540-9900010000</f>
        <v>8077</v>
      </c>
      <c r="C540" s="100" t="str">
        <f>IF(EXACT($B540,LOOKUP($B540,'INPUT '!$D$16:$D$116)),LOOKUP($B540,'INPUT '!$D$16:$D$116,'INPUT '!$E$16:$E$116),"0")</f>
        <v>0</v>
      </c>
      <c r="D540" s="100" t="str">
        <f>IF(EXACT($B540,LOOKUP($B540,'INPUT '!$D$16:$D$116)),LOOKUP($B540,'INPUT '!$D$16:$D$116,'INPUT '!$F$16:$F$116),"0")</f>
        <v>0</v>
      </c>
      <c r="E540" s="1" t="s">
        <v>107</v>
      </c>
      <c r="G540" s="315"/>
      <c r="H540" s="26">
        <v>9900008077</v>
      </c>
      <c r="I540" s="4">
        <v>28</v>
      </c>
      <c r="J540" s="222">
        <f t="shared" si="218"/>
        <v>0</v>
      </c>
      <c r="K540" s="11">
        <v>9900000062</v>
      </c>
      <c r="L540" s="2">
        <v>1</v>
      </c>
      <c r="M540" s="16">
        <f t="shared" si="219"/>
        <v>0</v>
      </c>
      <c r="N540" s="9">
        <v>9900000002</v>
      </c>
      <c r="O540" s="2">
        <v>1</v>
      </c>
      <c r="P540" s="16">
        <f t="shared" si="217"/>
        <v>0</v>
      </c>
      <c r="Q540" s="9">
        <v>9900000022</v>
      </c>
      <c r="R540" s="2">
        <v>2</v>
      </c>
      <c r="S540" s="103">
        <f t="shared" si="222"/>
        <v>0</v>
      </c>
      <c r="T540" s="9">
        <v>9900000072</v>
      </c>
      <c r="U540" s="2">
        <v>1</v>
      </c>
      <c r="V540" s="16">
        <f t="shared" si="220"/>
        <v>0</v>
      </c>
      <c r="W540" s="9"/>
      <c r="X540" s="1"/>
      <c r="Y540" s="27">
        <f t="shared" si="221"/>
        <v>0</v>
      </c>
      <c r="Z540" s="1"/>
    </row>
    <row r="541" spans="1:26" x14ac:dyDescent="0.25">
      <c r="A541" s="3">
        <v>9900018078</v>
      </c>
      <c r="B541" s="212">
        <f>Data!$A541-9900010000</f>
        <v>8078</v>
      </c>
      <c r="C541" s="100" t="str">
        <f>IF(EXACT($B541,LOOKUP($B541,'INPUT '!$D$16:$D$116)),LOOKUP($B541,'INPUT '!$D$16:$D$116,'INPUT '!$E$16:$E$116),"0")</f>
        <v>0</v>
      </c>
      <c r="D541" s="100" t="str">
        <f>IF(EXACT($B541,LOOKUP($B541,'INPUT '!$D$16:$D$116)),LOOKUP($B541,'INPUT '!$D$16:$D$116,'INPUT '!$F$16:$F$116),"0")</f>
        <v>0</v>
      </c>
      <c r="E541" s="1" t="s">
        <v>107</v>
      </c>
      <c r="G541" s="315"/>
      <c r="H541" s="26">
        <v>9900008078</v>
      </c>
      <c r="I541" s="4">
        <v>28</v>
      </c>
      <c r="J541" s="222">
        <f t="shared" si="218"/>
        <v>0</v>
      </c>
      <c r="K541" s="11">
        <v>9900000062</v>
      </c>
      <c r="L541" s="2">
        <v>1</v>
      </c>
      <c r="M541" s="16">
        <f t="shared" si="219"/>
        <v>0</v>
      </c>
      <c r="N541" s="9">
        <v>9900000002</v>
      </c>
      <c r="O541" s="2">
        <v>1</v>
      </c>
      <c r="P541" s="16">
        <f t="shared" si="217"/>
        <v>0</v>
      </c>
      <c r="Q541" s="9">
        <v>9900000022</v>
      </c>
      <c r="R541" s="2">
        <v>2</v>
      </c>
      <c r="S541" s="103">
        <f t="shared" si="222"/>
        <v>0</v>
      </c>
      <c r="T541" s="9">
        <v>9900000072</v>
      </c>
      <c r="U541" s="2">
        <v>1</v>
      </c>
      <c r="V541" s="16">
        <f t="shared" si="220"/>
        <v>0</v>
      </c>
      <c r="W541" s="9"/>
      <c r="X541" s="1"/>
      <c r="Y541" s="27">
        <f t="shared" si="221"/>
        <v>0</v>
      </c>
      <c r="Z541" s="1"/>
    </row>
    <row r="542" spans="1:26" x14ac:dyDescent="0.25">
      <c r="A542" s="3">
        <v>9900018079</v>
      </c>
      <c r="B542" s="212">
        <f>Data!$A542-9900010000</f>
        <v>8079</v>
      </c>
      <c r="C542" s="100" t="str">
        <f>IF(EXACT($B542,LOOKUP($B542,'INPUT '!$D$16:$D$116)),LOOKUP($B542,'INPUT '!$D$16:$D$116,'INPUT '!$E$16:$E$116),"0")</f>
        <v>0</v>
      </c>
      <c r="D542" s="100" t="str">
        <f>IF(EXACT($B542,LOOKUP($B542,'INPUT '!$D$16:$D$116)),LOOKUP($B542,'INPUT '!$D$16:$D$116,'INPUT '!$F$16:$F$116),"0")</f>
        <v>0</v>
      </c>
      <c r="E542" s="1" t="s">
        <v>107</v>
      </c>
      <c r="G542" s="315"/>
      <c r="H542" s="26">
        <v>9900008079</v>
      </c>
      <c r="I542" s="4">
        <v>30</v>
      </c>
      <c r="J542" s="222">
        <f t="shared" si="218"/>
        <v>0</v>
      </c>
      <c r="K542" s="11">
        <v>9900000062</v>
      </c>
      <c r="L542" s="2">
        <v>1</v>
      </c>
      <c r="M542" s="16">
        <f t="shared" si="219"/>
        <v>0</v>
      </c>
      <c r="N542" s="9">
        <v>9900000002</v>
      </c>
      <c r="O542" s="2">
        <v>1</v>
      </c>
      <c r="P542" s="16">
        <f t="shared" si="217"/>
        <v>0</v>
      </c>
      <c r="Q542" s="9">
        <v>9900000022</v>
      </c>
      <c r="R542" s="2">
        <v>2</v>
      </c>
      <c r="S542" s="103">
        <f t="shared" si="222"/>
        <v>0</v>
      </c>
      <c r="T542" s="9">
        <v>9900000072</v>
      </c>
      <c r="U542" s="2">
        <v>1</v>
      </c>
      <c r="V542" s="16">
        <f t="shared" si="220"/>
        <v>0</v>
      </c>
      <c r="W542" s="9"/>
      <c r="X542" s="1"/>
      <c r="Y542" s="27">
        <f t="shared" si="221"/>
        <v>0</v>
      </c>
      <c r="Z542" s="1"/>
    </row>
    <row r="543" spans="1:26" x14ac:dyDescent="0.25">
      <c r="A543" s="3">
        <v>9900018080</v>
      </c>
      <c r="B543" s="212">
        <f>Data!$A543-9900010000</f>
        <v>8080</v>
      </c>
      <c r="C543" s="100" t="str">
        <f>IF(EXACT($B543,LOOKUP($B543,'INPUT '!$D$16:$D$116)),LOOKUP($B543,'INPUT '!$D$16:$D$116,'INPUT '!$E$16:$E$116),"0")</f>
        <v>0</v>
      </c>
      <c r="D543" s="100" t="str">
        <f>IF(EXACT($B543,LOOKUP($B543,'INPUT '!$D$16:$D$116)),LOOKUP($B543,'INPUT '!$D$16:$D$116,'INPUT '!$F$16:$F$116),"0")</f>
        <v>0</v>
      </c>
      <c r="E543" s="1" t="s">
        <v>107</v>
      </c>
      <c r="G543" s="315"/>
      <c r="H543" s="26">
        <v>9900008080</v>
      </c>
      <c r="I543" s="4">
        <v>30</v>
      </c>
      <c r="J543" s="222">
        <f t="shared" si="218"/>
        <v>0</v>
      </c>
      <c r="K543" s="11">
        <v>9900000062</v>
      </c>
      <c r="L543" s="2">
        <v>1</v>
      </c>
      <c r="M543" s="16">
        <f t="shared" si="219"/>
        <v>0</v>
      </c>
      <c r="N543" s="9">
        <v>9900000002</v>
      </c>
      <c r="O543" s="2">
        <v>1</v>
      </c>
      <c r="P543" s="16">
        <f t="shared" si="217"/>
        <v>0</v>
      </c>
      <c r="Q543" s="9">
        <v>9900000022</v>
      </c>
      <c r="R543" s="2">
        <v>2</v>
      </c>
      <c r="S543" s="103">
        <f t="shared" si="222"/>
        <v>0</v>
      </c>
      <c r="T543" s="9">
        <v>9900000072</v>
      </c>
      <c r="U543" s="2">
        <v>1</v>
      </c>
      <c r="V543" s="16">
        <f t="shared" si="220"/>
        <v>0</v>
      </c>
      <c r="W543" s="9"/>
      <c r="X543" s="1"/>
      <c r="Y543" s="27">
        <f t="shared" si="221"/>
        <v>0</v>
      </c>
      <c r="Z543" s="1"/>
    </row>
    <row r="544" spans="1:26" x14ac:dyDescent="0.25">
      <c r="A544" s="3">
        <v>9900018081</v>
      </c>
      <c r="B544" s="212">
        <f>Data!$A544-9900010000</f>
        <v>8081</v>
      </c>
      <c r="C544" s="100" t="str">
        <f>IF(EXACT($B544,LOOKUP($B544,'INPUT '!$D$16:$D$116)),LOOKUP($B544,'INPUT '!$D$16:$D$116,'INPUT '!$E$16:$E$116),"0")</f>
        <v>0</v>
      </c>
      <c r="D544" s="100" t="str">
        <f>IF(EXACT($B544,LOOKUP($B544,'INPUT '!$D$16:$D$116)),LOOKUP($B544,'INPUT '!$D$16:$D$116,'INPUT '!$F$16:$F$116),"0")</f>
        <v>0</v>
      </c>
      <c r="E544" s="1" t="s">
        <v>107</v>
      </c>
      <c r="G544" s="315"/>
      <c r="H544" s="26">
        <v>9900008081</v>
      </c>
      <c r="I544" s="4">
        <v>84</v>
      </c>
      <c r="J544" s="222">
        <f t="shared" si="218"/>
        <v>0</v>
      </c>
      <c r="K544" s="11">
        <v>9900000062</v>
      </c>
      <c r="L544" s="2">
        <v>1</v>
      </c>
      <c r="M544" s="16">
        <f t="shared" si="219"/>
        <v>0</v>
      </c>
      <c r="N544" s="9">
        <v>9900000002</v>
      </c>
      <c r="O544" s="2">
        <v>1</v>
      </c>
      <c r="P544" s="16">
        <f t="shared" si="217"/>
        <v>0</v>
      </c>
      <c r="Q544" s="9">
        <v>9900000022</v>
      </c>
      <c r="R544" s="2">
        <v>1</v>
      </c>
      <c r="S544" s="103">
        <f t="shared" si="222"/>
        <v>0</v>
      </c>
      <c r="T544" s="9">
        <v>9900000072</v>
      </c>
      <c r="U544" s="2">
        <v>1</v>
      </c>
      <c r="V544" s="16">
        <f t="shared" si="220"/>
        <v>0</v>
      </c>
      <c r="W544" s="9"/>
      <c r="X544" s="1"/>
      <c r="Y544" s="27">
        <f t="shared" si="221"/>
        <v>0</v>
      </c>
      <c r="Z544" s="1"/>
    </row>
    <row r="545" spans="1:26" x14ac:dyDescent="0.25">
      <c r="A545" s="3">
        <v>9900018082</v>
      </c>
      <c r="B545" s="212">
        <f>Data!$A545-9900010000</f>
        <v>8082</v>
      </c>
      <c r="C545" s="100" t="str">
        <f>IF(EXACT($B545,LOOKUP($B545,'INPUT '!$D$16:$D$116)),LOOKUP($B545,'INPUT '!$D$16:$D$116,'INPUT '!$E$16:$E$116),"0")</f>
        <v>0</v>
      </c>
      <c r="D545" s="100" t="str">
        <f>IF(EXACT($B545,LOOKUP($B545,'INPUT '!$D$16:$D$116)),LOOKUP($B545,'INPUT '!$D$16:$D$116,'INPUT '!$F$16:$F$116),"0")</f>
        <v>0</v>
      </c>
      <c r="E545" s="1" t="s">
        <v>107</v>
      </c>
      <c r="G545" s="315"/>
      <c r="H545" s="26">
        <v>9900008082</v>
      </c>
      <c r="I545" s="4">
        <v>30</v>
      </c>
      <c r="J545" s="222">
        <f t="shared" si="218"/>
        <v>0</v>
      </c>
      <c r="K545" s="11">
        <v>9900000062</v>
      </c>
      <c r="L545" s="2">
        <v>1</v>
      </c>
      <c r="M545" s="16">
        <f t="shared" si="219"/>
        <v>0</v>
      </c>
      <c r="N545" s="9">
        <v>9900000002</v>
      </c>
      <c r="O545" s="2">
        <v>1</v>
      </c>
      <c r="P545" s="16">
        <f t="shared" si="217"/>
        <v>0</v>
      </c>
      <c r="Q545" s="9">
        <v>9900000022</v>
      </c>
      <c r="R545" s="2">
        <v>3</v>
      </c>
      <c r="S545" s="103">
        <f t="shared" si="222"/>
        <v>0</v>
      </c>
      <c r="T545" s="9">
        <v>9900000072</v>
      </c>
      <c r="U545" s="2">
        <v>1</v>
      </c>
      <c r="V545" s="16">
        <f t="shared" si="220"/>
        <v>0</v>
      </c>
      <c r="W545" s="9"/>
      <c r="X545" s="1"/>
      <c r="Y545" s="27">
        <f t="shared" si="221"/>
        <v>0</v>
      </c>
      <c r="Z545" s="1"/>
    </row>
    <row r="546" spans="1:26" x14ac:dyDescent="0.25">
      <c r="A546" s="3">
        <v>9900018083</v>
      </c>
      <c r="B546" s="212">
        <f>Data!$A546-9900010000</f>
        <v>8083</v>
      </c>
      <c r="C546" s="100" t="str">
        <f>IF(EXACT($B546,LOOKUP($B546,'INPUT '!$D$16:$D$116)),LOOKUP($B546,'INPUT '!$D$16:$D$116,'INPUT '!$E$16:$E$116),"0")</f>
        <v>0</v>
      </c>
      <c r="D546" s="100" t="str">
        <f>IF(EXACT($B546,LOOKUP($B546,'INPUT '!$D$16:$D$116)),LOOKUP($B546,'INPUT '!$D$16:$D$116,'INPUT '!$F$16:$F$116),"0")</f>
        <v>0</v>
      </c>
      <c r="E546" s="1" t="s">
        <v>107</v>
      </c>
      <c r="G546" s="315"/>
      <c r="H546" s="26">
        <v>9900008083</v>
      </c>
      <c r="I546" s="4">
        <v>25</v>
      </c>
      <c r="J546" s="222">
        <f t="shared" si="218"/>
        <v>0</v>
      </c>
      <c r="K546" s="11">
        <v>9900000062</v>
      </c>
      <c r="L546" s="2">
        <v>1</v>
      </c>
      <c r="M546" s="16">
        <f t="shared" si="219"/>
        <v>0</v>
      </c>
      <c r="N546" s="9">
        <v>9900000002</v>
      </c>
      <c r="O546" s="2">
        <v>1</v>
      </c>
      <c r="P546" s="16">
        <f t="shared" si="217"/>
        <v>0</v>
      </c>
      <c r="Q546" s="9">
        <v>9900000022</v>
      </c>
      <c r="R546" s="2">
        <v>1</v>
      </c>
      <c r="S546" s="103">
        <f t="shared" si="222"/>
        <v>0</v>
      </c>
      <c r="T546" s="9">
        <v>9900000072</v>
      </c>
      <c r="U546" s="2">
        <v>1</v>
      </c>
      <c r="V546" s="16">
        <f t="shared" si="220"/>
        <v>0</v>
      </c>
      <c r="W546" s="9"/>
      <c r="X546" s="1"/>
      <c r="Y546" s="27">
        <f t="shared" si="221"/>
        <v>0</v>
      </c>
      <c r="Z546" s="1"/>
    </row>
    <row r="547" spans="1:26" x14ac:dyDescent="0.25">
      <c r="A547" s="3">
        <v>9900018084</v>
      </c>
      <c r="B547" s="212">
        <f>Data!$A547-9900010000</f>
        <v>8084</v>
      </c>
      <c r="C547" s="100" t="str">
        <f>IF(EXACT($B547,LOOKUP($B547,'INPUT '!$D$16:$D$116)),LOOKUP($B547,'INPUT '!$D$16:$D$116,'INPUT '!$E$16:$E$116),"0")</f>
        <v>0</v>
      </c>
      <c r="D547" s="100" t="str">
        <f>IF(EXACT($B547,LOOKUP($B547,'INPUT '!$D$16:$D$116)),LOOKUP($B547,'INPUT '!$D$16:$D$116,'INPUT '!$F$16:$F$116),"0")</f>
        <v>0</v>
      </c>
      <c r="E547" s="1" t="s">
        <v>107</v>
      </c>
      <c r="G547" s="315"/>
      <c r="H547" s="26">
        <v>9900008084</v>
      </c>
      <c r="I547" s="4">
        <v>25</v>
      </c>
      <c r="J547" s="222">
        <f t="shared" si="218"/>
        <v>0</v>
      </c>
      <c r="K547" s="11">
        <v>9900000062</v>
      </c>
      <c r="L547" s="2">
        <v>1</v>
      </c>
      <c r="M547" s="16">
        <f t="shared" si="219"/>
        <v>0</v>
      </c>
      <c r="N547" s="9">
        <v>9900000002</v>
      </c>
      <c r="O547" s="2">
        <v>1</v>
      </c>
      <c r="P547" s="16">
        <f t="shared" si="217"/>
        <v>0</v>
      </c>
      <c r="Q547" s="9">
        <v>9900000022</v>
      </c>
      <c r="R547" s="2">
        <v>1</v>
      </c>
      <c r="S547" s="103">
        <f t="shared" si="222"/>
        <v>0</v>
      </c>
      <c r="T547" s="9">
        <v>9900000072</v>
      </c>
      <c r="U547" s="2">
        <v>1</v>
      </c>
      <c r="V547" s="16">
        <f t="shared" si="220"/>
        <v>0</v>
      </c>
      <c r="W547" s="9"/>
      <c r="X547" s="1"/>
      <c r="Y547" s="27">
        <f t="shared" si="221"/>
        <v>0</v>
      </c>
      <c r="Z547" s="1"/>
    </row>
    <row r="548" spans="1:26" x14ac:dyDescent="0.25">
      <c r="A548" s="3">
        <v>9900018085</v>
      </c>
      <c r="B548" s="212">
        <f>Data!$A548-9900010000</f>
        <v>8085</v>
      </c>
      <c r="C548" s="100" t="str">
        <f>IF(EXACT($B548,LOOKUP($B548,'INPUT '!$D$16:$D$116)),LOOKUP($B548,'INPUT '!$D$16:$D$116,'INPUT '!$E$16:$E$116),"0")</f>
        <v>0</v>
      </c>
      <c r="D548" s="100" t="str">
        <f>IF(EXACT($B548,LOOKUP($B548,'INPUT '!$D$16:$D$116)),LOOKUP($B548,'INPUT '!$D$16:$D$116,'INPUT '!$F$16:$F$116),"0")</f>
        <v>0</v>
      </c>
      <c r="E548" s="1" t="s">
        <v>107</v>
      </c>
      <c r="G548" s="315"/>
      <c r="H548" s="26">
        <v>9900008085</v>
      </c>
      <c r="I548" s="4">
        <v>65</v>
      </c>
      <c r="J548" s="222">
        <f t="shared" si="218"/>
        <v>0</v>
      </c>
      <c r="K548" s="11">
        <v>9900000062</v>
      </c>
      <c r="L548" s="2">
        <v>1</v>
      </c>
      <c r="M548" s="16">
        <f t="shared" si="219"/>
        <v>0</v>
      </c>
      <c r="N548" s="9">
        <v>9900000002</v>
      </c>
      <c r="O548" s="2">
        <v>1</v>
      </c>
      <c r="P548" s="16">
        <f t="shared" si="217"/>
        <v>0</v>
      </c>
      <c r="Q548" s="9">
        <v>9900000022</v>
      </c>
      <c r="R548" s="2">
        <v>2</v>
      </c>
      <c r="S548" s="103">
        <f t="shared" si="222"/>
        <v>0</v>
      </c>
      <c r="T548" s="9">
        <v>9900000072</v>
      </c>
      <c r="U548" s="2">
        <v>1</v>
      </c>
      <c r="V548" s="16">
        <f t="shared" si="220"/>
        <v>0</v>
      </c>
      <c r="W548" s="9"/>
      <c r="X548" s="1"/>
      <c r="Y548" s="27">
        <f t="shared" si="221"/>
        <v>0</v>
      </c>
      <c r="Z548" s="1"/>
    </row>
    <row r="549" spans="1:26" x14ac:dyDescent="0.25">
      <c r="A549" s="3">
        <v>9900018086</v>
      </c>
      <c r="B549" s="212">
        <f>Data!$A549-9900010000</f>
        <v>8086</v>
      </c>
      <c r="C549" s="100" t="str">
        <f>IF(EXACT($B549,LOOKUP($B549,'INPUT '!$D$16:$D$116)),LOOKUP($B549,'INPUT '!$D$16:$D$116,'INPUT '!$E$16:$E$116),"0")</f>
        <v>0</v>
      </c>
      <c r="D549" s="100" t="str">
        <f>IF(EXACT($B549,LOOKUP($B549,'INPUT '!$D$16:$D$116)),LOOKUP($B549,'INPUT '!$D$16:$D$116,'INPUT '!$F$16:$F$116),"0")</f>
        <v>0</v>
      </c>
      <c r="E549" s="1" t="s">
        <v>107</v>
      </c>
      <c r="G549" s="315"/>
      <c r="H549" s="26">
        <v>9900008086</v>
      </c>
      <c r="I549" s="4">
        <v>65</v>
      </c>
      <c r="J549" s="222">
        <f t="shared" si="218"/>
        <v>0</v>
      </c>
      <c r="K549" s="11">
        <v>9900000062</v>
      </c>
      <c r="L549" s="2">
        <v>1</v>
      </c>
      <c r="M549" s="16">
        <f t="shared" si="219"/>
        <v>0</v>
      </c>
      <c r="N549" s="9">
        <v>9900000002</v>
      </c>
      <c r="O549" s="2">
        <v>1</v>
      </c>
      <c r="P549" s="16">
        <f t="shared" si="217"/>
        <v>0</v>
      </c>
      <c r="Q549" s="9">
        <v>9900000022</v>
      </c>
      <c r="R549" s="2">
        <v>2</v>
      </c>
      <c r="S549" s="103">
        <f t="shared" si="222"/>
        <v>0</v>
      </c>
      <c r="T549" s="9">
        <v>9900000072</v>
      </c>
      <c r="U549" s="2">
        <v>1</v>
      </c>
      <c r="V549" s="16">
        <f t="shared" si="220"/>
        <v>0</v>
      </c>
      <c r="W549" s="9"/>
      <c r="X549" s="1"/>
      <c r="Y549" s="27">
        <f t="shared" si="221"/>
        <v>0</v>
      </c>
      <c r="Z549" s="1"/>
    </row>
    <row r="550" spans="1:26" x14ac:dyDescent="0.25">
      <c r="A550" s="3">
        <v>9900018150</v>
      </c>
      <c r="B550" s="212">
        <f>Data!$A550-9900010000</f>
        <v>8150</v>
      </c>
      <c r="C550" s="100" t="str">
        <f>IF(EXACT($B550,LOOKUP($B550,'INPUT '!$D$16:$D$116)),LOOKUP($B550,'INPUT '!$D$16:$D$116,'INPUT '!$E$16:$E$116),"0")</f>
        <v>0</v>
      </c>
      <c r="D550" s="100" t="str">
        <f>IF(EXACT($B550,LOOKUP($B550,'INPUT '!$D$16:$D$116)),LOOKUP($B550,'INPUT '!$D$16:$D$116,'INPUT '!$F$16:$F$116),"0")</f>
        <v>0</v>
      </c>
      <c r="E550" s="1" t="s">
        <v>107</v>
      </c>
      <c r="G550" s="315"/>
      <c r="H550" s="26">
        <v>9900008150</v>
      </c>
      <c r="I550" s="4">
        <v>50</v>
      </c>
      <c r="J550" s="222">
        <f t="shared" si="218"/>
        <v>0</v>
      </c>
      <c r="K550" s="11">
        <v>9900000061</v>
      </c>
      <c r="L550" s="2">
        <v>1</v>
      </c>
      <c r="M550" s="16">
        <f t="shared" si="219"/>
        <v>0</v>
      </c>
      <c r="N550" s="9">
        <v>9900000001</v>
      </c>
      <c r="O550" s="2">
        <v>1</v>
      </c>
      <c r="P550" s="16">
        <f t="shared" si="217"/>
        <v>0</v>
      </c>
      <c r="Q550" s="9">
        <v>9900000021</v>
      </c>
      <c r="R550" s="2">
        <v>3</v>
      </c>
      <c r="S550" s="103">
        <f t="shared" si="222"/>
        <v>0</v>
      </c>
      <c r="T550" s="9">
        <v>9900000071</v>
      </c>
      <c r="U550" s="2">
        <v>1</v>
      </c>
      <c r="V550" s="16">
        <f t="shared" si="220"/>
        <v>0</v>
      </c>
      <c r="W550" s="9"/>
      <c r="X550" s="1"/>
      <c r="Y550" s="27">
        <f t="shared" si="221"/>
        <v>0</v>
      </c>
      <c r="Z550" s="1"/>
    </row>
    <row r="551" spans="1:26" x14ac:dyDescent="0.25">
      <c r="A551" s="3">
        <v>9900018151</v>
      </c>
      <c r="B551" s="212">
        <f>Data!$A551-9900010000</f>
        <v>8151</v>
      </c>
      <c r="C551" s="100" t="str">
        <f>IF(EXACT($B551,LOOKUP($B551,'INPUT '!$D$16:$D$116)),LOOKUP($B551,'INPUT '!$D$16:$D$116,'INPUT '!$E$16:$E$116),"0")</f>
        <v>0</v>
      </c>
      <c r="D551" s="100" t="str">
        <f>IF(EXACT($B551,LOOKUP($B551,'INPUT '!$D$16:$D$116)),LOOKUP($B551,'INPUT '!$D$16:$D$116,'INPUT '!$F$16:$F$116),"0")</f>
        <v>0</v>
      </c>
      <c r="E551" s="1" t="s">
        <v>107</v>
      </c>
      <c r="G551" s="315"/>
      <c r="H551" s="26">
        <v>9900008151</v>
      </c>
      <c r="I551" s="4">
        <v>20</v>
      </c>
      <c r="J551" s="222">
        <f t="shared" si="218"/>
        <v>0</v>
      </c>
      <c r="K551" s="11">
        <v>9900000062</v>
      </c>
      <c r="L551" s="2">
        <v>1</v>
      </c>
      <c r="M551" s="16">
        <f t="shared" si="219"/>
        <v>0</v>
      </c>
      <c r="N551" s="9">
        <v>9900000002</v>
      </c>
      <c r="O551" s="2">
        <v>1</v>
      </c>
      <c r="P551" s="16">
        <f t="shared" si="217"/>
        <v>0</v>
      </c>
      <c r="Q551" s="9">
        <v>9900000022</v>
      </c>
      <c r="R551" s="2">
        <v>2</v>
      </c>
      <c r="S551" s="103">
        <f t="shared" si="222"/>
        <v>0</v>
      </c>
      <c r="T551" s="9">
        <v>9900000072</v>
      </c>
      <c r="U551" s="2">
        <v>1</v>
      </c>
      <c r="V551" s="16">
        <f t="shared" si="220"/>
        <v>0</v>
      </c>
      <c r="W551" s="9"/>
      <c r="X551" s="1"/>
      <c r="Y551" s="27">
        <f t="shared" si="221"/>
        <v>0</v>
      </c>
      <c r="Z551" s="1"/>
    </row>
    <row r="552" spans="1:26" x14ac:dyDescent="0.25">
      <c r="A552" s="3">
        <v>9900018152</v>
      </c>
      <c r="B552" s="212">
        <f>Data!$A552-9900010000</f>
        <v>8152</v>
      </c>
      <c r="C552" s="100" t="str">
        <f>IF(EXACT($B552,LOOKUP($B552,'INPUT '!$D$16:$D$116)),LOOKUP($B552,'INPUT '!$D$16:$D$116,'INPUT '!$E$16:$E$116),"0")</f>
        <v>0</v>
      </c>
      <c r="D552" s="100" t="str">
        <f>IF(EXACT($B552,LOOKUP($B552,'INPUT '!$D$16:$D$116)),LOOKUP($B552,'INPUT '!$D$16:$D$116,'INPUT '!$F$16:$F$116),"0")</f>
        <v>0</v>
      </c>
      <c r="E552" s="1" t="s">
        <v>107</v>
      </c>
      <c r="G552" s="315"/>
      <c r="H552" s="26">
        <v>9900008152</v>
      </c>
      <c r="I552" s="4">
        <v>30</v>
      </c>
      <c r="J552" s="222">
        <f t="shared" si="218"/>
        <v>0</v>
      </c>
      <c r="K552" s="11">
        <v>9900000062</v>
      </c>
      <c r="L552" s="2">
        <v>1</v>
      </c>
      <c r="M552" s="16">
        <f t="shared" si="219"/>
        <v>0</v>
      </c>
      <c r="N552" s="9">
        <v>9900000002</v>
      </c>
      <c r="O552" s="2">
        <v>1</v>
      </c>
      <c r="P552" s="16">
        <f t="shared" si="217"/>
        <v>0</v>
      </c>
      <c r="Q552" s="9">
        <v>9900000022</v>
      </c>
      <c r="R552" s="2">
        <v>3</v>
      </c>
      <c r="S552" s="103">
        <f t="shared" si="222"/>
        <v>0</v>
      </c>
      <c r="T552" s="9">
        <v>9900000072</v>
      </c>
      <c r="U552" s="2">
        <v>1</v>
      </c>
      <c r="V552" s="16">
        <f t="shared" si="220"/>
        <v>0</v>
      </c>
      <c r="W552" s="9"/>
      <c r="X552" s="1"/>
      <c r="Y552" s="27">
        <f t="shared" si="221"/>
        <v>0</v>
      </c>
      <c r="Z552" s="1"/>
    </row>
    <row r="553" spans="1:26" x14ac:dyDescent="0.25">
      <c r="A553" s="3">
        <v>9900018153</v>
      </c>
      <c r="B553" s="212">
        <f>Data!$A553-9900010000</f>
        <v>8153</v>
      </c>
      <c r="C553" s="100" t="str">
        <f>IF(EXACT($B553,LOOKUP($B553,'INPUT '!$D$16:$D$116)),LOOKUP($B553,'INPUT '!$D$16:$D$116,'INPUT '!$E$16:$E$116),"0")</f>
        <v>0</v>
      </c>
      <c r="D553" s="100" t="str">
        <f>IF(EXACT($B553,LOOKUP($B553,'INPUT '!$D$16:$D$116)),LOOKUP($B553,'INPUT '!$D$16:$D$116,'INPUT '!$F$16:$F$116),"0")</f>
        <v>0</v>
      </c>
      <c r="E553" s="1" t="s">
        <v>107</v>
      </c>
      <c r="G553" s="315"/>
      <c r="H553" s="26">
        <v>9900008153</v>
      </c>
      <c r="I553" s="4">
        <v>25</v>
      </c>
      <c r="J553" s="222">
        <f t="shared" si="218"/>
        <v>0</v>
      </c>
      <c r="K553" s="11">
        <v>9900000062</v>
      </c>
      <c r="L553" s="2">
        <v>1</v>
      </c>
      <c r="M553" s="16">
        <f t="shared" si="219"/>
        <v>0</v>
      </c>
      <c r="N553" s="9">
        <v>9900000002</v>
      </c>
      <c r="O553" s="2">
        <v>1</v>
      </c>
      <c r="P553" s="16">
        <f t="shared" si="217"/>
        <v>0</v>
      </c>
      <c r="Q553" s="9">
        <v>9900000022</v>
      </c>
      <c r="R553" s="2">
        <v>2</v>
      </c>
      <c r="S553" s="103">
        <f t="shared" si="222"/>
        <v>0</v>
      </c>
      <c r="T553" s="9">
        <v>9900000072</v>
      </c>
      <c r="U553" s="2">
        <v>1</v>
      </c>
      <c r="V553" s="16">
        <f t="shared" si="220"/>
        <v>0</v>
      </c>
      <c r="W553" s="9"/>
      <c r="X553" s="1"/>
      <c r="Y553" s="27">
        <f t="shared" si="221"/>
        <v>0</v>
      </c>
      <c r="Z553" s="1"/>
    </row>
    <row r="554" spans="1:26" x14ac:dyDescent="0.25">
      <c r="A554" s="3">
        <v>9900018154</v>
      </c>
      <c r="B554" s="212">
        <f>Data!$A554-9900010000</f>
        <v>8154</v>
      </c>
      <c r="C554" s="100" t="str">
        <f>IF(EXACT($B554,LOOKUP($B554,'INPUT '!$D$16:$D$116)),LOOKUP($B554,'INPUT '!$D$16:$D$116,'INPUT '!$E$16:$E$116),"0")</f>
        <v>0</v>
      </c>
      <c r="D554" s="100" t="str">
        <f>IF(EXACT($B554,LOOKUP($B554,'INPUT '!$D$16:$D$116)),LOOKUP($B554,'INPUT '!$D$16:$D$116,'INPUT '!$F$16:$F$116),"0")</f>
        <v>0</v>
      </c>
      <c r="E554" s="1" t="s">
        <v>107</v>
      </c>
      <c r="G554" s="315"/>
      <c r="H554" s="26">
        <v>9900008154</v>
      </c>
      <c r="I554" s="4">
        <v>25</v>
      </c>
      <c r="J554" s="222">
        <f t="shared" si="218"/>
        <v>0</v>
      </c>
      <c r="K554" s="11">
        <v>9900000062</v>
      </c>
      <c r="L554" s="2">
        <v>1</v>
      </c>
      <c r="M554" s="16">
        <f t="shared" si="219"/>
        <v>0</v>
      </c>
      <c r="N554" s="9">
        <v>9900000002</v>
      </c>
      <c r="O554" s="2">
        <v>1</v>
      </c>
      <c r="P554" s="16">
        <f t="shared" si="217"/>
        <v>0</v>
      </c>
      <c r="Q554" s="9">
        <v>9900000022</v>
      </c>
      <c r="R554" s="2">
        <v>2</v>
      </c>
      <c r="S554" s="103">
        <f t="shared" si="222"/>
        <v>0</v>
      </c>
      <c r="T554" s="9">
        <v>9900000072</v>
      </c>
      <c r="U554" s="2">
        <v>1</v>
      </c>
      <c r="V554" s="16">
        <f t="shared" si="220"/>
        <v>0</v>
      </c>
      <c r="W554" s="9"/>
      <c r="X554" s="1"/>
      <c r="Y554" s="27">
        <f t="shared" si="221"/>
        <v>0</v>
      </c>
      <c r="Z554" s="1"/>
    </row>
    <row r="555" spans="1:26" x14ac:dyDescent="0.25">
      <c r="A555" s="3">
        <v>9900018160</v>
      </c>
      <c r="B555" s="212">
        <f>Data!$A555-9900010000</f>
        <v>8160</v>
      </c>
      <c r="C555" s="100" t="str">
        <f>IF(EXACT($B555,LOOKUP($B555,'INPUT '!$D$16:$D$116)),LOOKUP($B555,'INPUT '!$D$16:$D$116,'INPUT '!$E$16:$E$116),"0")</f>
        <v>0</v>
      </c>
      <c r="D555" s="100" t="str">
        <f>IF(EXACT($B555,LOOKUP($B555,'INPUT '!$D$16:$D$116)),LOOKUP($B555,'INPUT '!$D$16:$D$116,'INPUT '!$F$16:$F$116),"0")</f>
        <v>0</v>
      </c>
      <c r="E555" s="1" t="s">
        <v>107</v>
      </c>
      <c r="G555" s="315"/>
      <c r="H555" s="26">
        <v>9900008160</v>
      </c>
      <c r="I555" s="4">
        <v>31</v>
      </c>
      <c r="J555" s="222">
        <f t="shared" si="218"/>
        <v>0</v>
      </c>
      <c r="K555" s="11">
        <v>9900000061</v>
      </c>
      <c r="L555" s="2">
        <v>1</v>
      </c>
      <c r="M555" s="16">
        <f t="shared" si="219"/>
        <v>0</v>
      </c>
      <c r="N555" s="9">
        <v>9900000001</v>
      </c>
      <c r="O555" s="2">
        <v>1</v>
      </c>
      <c r="P555" s="16">
        <f t="shared" si="217"/>
        <v>0</v>
      </c>
      <c r="Q555" s="9">
        <v>9900000021</v>
      </c>
      <c r="R555" s="2">
        <v>2</v>
      </c>
      <c r="S555" s="103">
        <f t="shared" si="222"/>
        <v>0</v>
      </c>
      <c r="T555" s="9">
        <v>9900000071</v>
      </c>
      <c r="U555" s="2">
        <v>1</v>
      </c>
      <c r="V555" s="16">
        <f t="shared" si="220"/>
        <v>0</v>
      </c>
      <c r="W555" s="9"/>
      <c r="X555" s="1"/>
      <c r="Y555" s="27">
        <f t="shared" si="221"/>
        <v>0</v>
      </c>
      <c r="Z555" s="1"/>
    </row>
    <row r="556" spans="1:26" x14ac:dyDescent="0.25">
      <c r="A556" s="3">
        <v>9900018161</v>
      </c>
      <c r="B556" s="212">
        <f>Data!$A556-9900010000</f>
        <v>8161</v>
      </c>
      <c r="C556" s="100" t="str">
        <f>IF(EXACT($B556,LOOKUP($B556,'INPUT '!$D$16:$D$116)),LOOKUP($B556,'INPUT '!$D$16:$D$116,'INPUT '!$E$16:$E$116),"0")</f>
        <v>0</v>
      </c>
      <c r="D556" s="100" t="str">
        <f>IF(EXACT($B556,LOOKUP($B556,'INPUT '!$D$16:$D$116)),LOOKUP($B556,'INPUT '!$D$16:$D$116,'INPUT '!$F$16:$F$116),"0")</f>
        <v>0</v>
      </c>
      <c r="E556" s="1" t="s">
        <v>107</v>
      </c>
      <c r="G556" s="315"/>
      <c r="H556" s="26">
        <v>9900008161</v>
      </c>
      <c r="I556" s="4">
        <v>16</v>
      </c>
      <c r="J556" s="222">
        <f t="shared" si="218"/>
        <v>0</v>
      </c>
      <c r="K556" s="11">
        <v>9900000061</v>
      </c>
      <c r="L556" s="2">
        <v>1</v>
      </c>
      <c r="M556" s="16">
        <f t="shared" si="219"/>
        <v>0</v>
      </c>
      <c r="N556" s="9">
        <v>9900000001</v>
      </c>
      <c r="O556" s="2">
        <v>1</v>
      </c>
      <c r="P556" s="16">
        <f t="shared" si="217"/>
        <v>0</v>
      </c>
      <c r="Q556" s="9">
        <v>9900000021</v>
      </c>
      <c r="R556" s="2">
        <v>2</v>
      </c>
      <c r="S556" s="103">
        <f t="shared" si="222"/>
        <v>0</v>
      </c>
      <c r="T556" s="9">
        <v>9900000071</v>
      </c>
      <c r="U556" s="2">
        <v>1</v>
      </c>
      <c r="V556" s="16">
        <f t="shared" si="220"/>
        <v>0</v>
      </c>
      <c r="W556" s="9"/>
      <c r="X556" s="1"/>
      <c r="Y556" s="27">
        <f t="shared" si="221"/>
        <v>0</v>
      </c>
      <c r="Z556" s="1"/>
    </row>
    <row r="557" spans="1:26" x14ac:dyDescent="0.25">
      <c r="A557" s="3">
        <v>9900018162</v>
      </c>
      <c r="B557" s="212">
        <f>Data!$A557-9900010000</f>
        <v>8162</v>
      </c>
      <c r="C557" s="100" t="str">
        <f>IF(EXACT($B557,LOOKUP($B557,'INPUT '!$D$16:$D$116)),LOOKUP($B557,'INPUT '!$D$16:$D$116,'INPUT '!$E$16:$E$116),"0")</f>
        <v>0</v>
      </c>
      <c r="D557" s="100" t="str">
        <f>IF(EXACT($B557,LOOKUP($B557,'INPUT '!$D$16:$D$116)),LOOKUP($B557,'INPUT '!$D$16:$D$116,'INPUT '!$F$16:$F$116),"0")</f>
        <v>0</v>
      </c>
      <c r="E557" s="1" t="s">
        <v>107</v>
      </c>
      <c r="G557" s="315"/>
      <c r="H557" s="26">
        <v>9900008162</v>
      </c>
      <c r="I557" s="4">
        <v>20</v>
      </c>
      <c r="J557" s="222">
        <f t="shared" si="218"/>
        <v>0</v>
      </c>
      <c r="K557" s="11">
        <v>9900000061</v>
      </c>
      <c r="L557" s="2">
        <v>1</v>
      </c>
      <c r="M557" s="16">
        <f t="shared" si="219"/>
        <v>0</v>
      </c>
      <c r="N557" s="9">
        <v>9900000001</v>
      </c>
      <c r="O557" s="2">
        <v>1</v>
      </c>
      <c r="P557" s="16">
        <f t="shared" si="217"/>
        <v>0</v>
      </c>
      <c r="Q557" s="9">
        <v>9900000021</v>
      </c>
      <c r="R557" s="2">
        <v>3</v>
      </c>
      <c r="S557" s="103">
        <f t="shared" si="222"/>
        <v>0</v>
      </c>
      <c r="T557" s="9">
        <v>9900000071</v>
      </c>
      <c r="U557" s="2">
        <v>1</v>
      </c>
      <c r="V557" s="16">
        <f t="shared" si="220"/>
        <v>0</v>
      </c>
      <c r="W557" s="9"/>
      <c r="X557" s="1"/>
      <c r="Y557" s="27">
        <f t="shared" si="221"/>
        <v>0</v>
      </c>
      <c r="Z557" s="1"/>
    </row>
    <row r="558" spans="1:26" x14ac:dyDescent="0.25">
      <c r="A558" s="3">
        <v>9900018170</v>
      </c>
      <c r="B558" s="212">
        <f>Data!$A558-9900010000</f>
        <v>8170</v>
      </c>
      <c r="C558" s="100" t="str">
        <f>IF(EXACT($B558,LOOKUP($B558,'INPUT '!$D$16:$D$116)),LOOKUP($B558,'INPUT '!$D$16:$D$116,'INPUT '!$E$16:$E$116),"0")</f>
        <v>0</v>
      </c>
      <c r="D558" s="100" t="str">
        <f>IF(EXACT($B558,LOOKUP($B558,'INPUT '!$D$16:$D$116)),LOOKUP($B558,'INPUT '!$D$16:$D$116,'INPUT '!$F$16:$F$116),"0")</f>
        <v>0</v>
      </c>
      <c r="E558" s="1" t="s">
        <v>107</v>
      </c>
      <c r="G558" s="315"/>
      <c r="H558" s="26">
        <v>9900008170</v>
      </c>
      <c r="I558" s="4">
        <v>70</v>
      </c>
      <c r="J558" s="222">
        <f t="shared" si="218"/>
        <v>0</v>
      </c>
      <c r="K558" s="11">
        <v>9900000062</v>
      </c>
      <c r="L558" s="2">
        <v>1</v>
      </c>
      <c r="M558" s="16">
        <f t="shared" si="219"/>
        <v>0</v>
      </c>
      <c r="N558" s="9">
        <v>9900000002</v>
      </c>
      <c r="O558" s="2">
        <v>1</v>
      </c>
      <c r="P558" s="16">
        <f t="shared" si="217"/>
        <v>0</v>
      </c>
      <c r="Q558" s="9">
        <v>9900000022</v>
      </c>
      <c r="R558" s="2">
        <v>2</v>
      </c>
      <c r="S558" s="103">
        <f t="shared" si="222"/>
        <v>0</v>
      </c>
      <c r="T558" s="9">
        <v>9900000072</v>
      </c>
      <c r="U558" s="2">
        <v>1</v>
      </c>
      <c r="V558" s="16">
        <f t="shared" si="220"/>
        <v>0</v>
      </c>
      <c r="W558" s="9"/>
      <c r="X558" s="1"/>
      <c r="Y558" s="27">
        <f t="shared" si="221"/>
        <v>0</v>
      </c>
      <c r="Z558" s="1"/>
    </row>
    <row r="559" spans="1:26" x14ac:dyDescent="0.25">
      <c r="A559" s="3">
        <v>9900018171</v>
      </c>
      <c r="B559" s="212">
        <f>Data!$A559-9900010000</f>
        <v>8171</v>
      </c>
      <c r="C559" s="100" t="str">
        <f>IF(EXACT($B559,LOOKUP($B559,'INPUT '!$D$16:$D$116)),LOOKUP($B559,'INPUT '!$D$16:$D$116,'INPUT '!$E$16:$E$116),"0")</f>
        <v>0</v>
      </c>
      <c r="D559" s="100" t="str">
        <f>IF(EXACT($B559,LOOKUP($B559,'INPUT '!$D$16:$D$116)),LOOKUP($B559,'INPUT '!$D$16:$D$116,'INPUT '!$F$16:$F$116),"0")</f>
        <v>0</v>
      </c>
      <c r="E559" s="1" t="s">
        <v>107</v>
      </c>
      <c r="G559" s="315"/>
      <c r="H559" s="26">
        <v>9900008171</v>
      </c>
      <c r="I559" s="4">
        <v>70</v>
      </c>
      <c r="J559" s="222">
        <f t="shared" si="218"/>
        <v>0</v>
      </c>
      <c r="K559" s="11">
        <v>9900000062</v>
      </c>
      <c r="L559" s="2">
        <v>1</v>
      </c>
      <c r="M559" s="16">
        <f t="shared" si="219"/>
        <v>0</v>
      </c>
      <c r="N559" s="9">
        <v>9900000002</v>
      </c>
      <c r="O559" s="2">
        <v>1</v>
      </c>
      <c r="P559" s="16">
        <f t="shared" si="217"/>
        <v>0</v>
      </c>
      <c r="Q559" s="9">
        <v>9900000022</v>
      </c>
      <c r="R559" s="2">
        <v>2</v>
      </c>
      <c r="S559" s="103">
        <f t="shared" si="222"/>
        <v>0</v>
      </c>
      <c r="T559" s="9">
        <v>9900000072</v>
      </c>
      <c r="U559" s="2">
        <v>1</v>
      </c>
      <c r="V559" s="16">
        <f t="shared" si="220"/>
        <v>0</v>
      </c>
      <c r="W559" s="9"/>
      <c r="X559" s="1"/>
      <c r="Y559" s="27">
        <f t="shared" si="221"/>
        <v>0</v>
      </c>
      <c r="Z559" s="1"/>
    </row>
    <row r="560" spans="1:26" x14ac:dyDescent="0.25">
      <c r="A560" s="3">
        <v>9900018172</v>
      </c>
      <c r="B560" s="212">
        <f>Data!$A560-9900010000</f>
        <v>8172</v>
      </c>
      <c r="C560" s="100" t="str">
        <f>IF(EXACT($B560,LOOKUP($B560,'INPUT '!$D$16:$D$116)),LOOKUP($B560,'INPUT '!$D$16:$D$116,'INPUT '!$E$16:$E$116),"0")</f>
        <v>0</v>
      </c>
      <c r="D560" s="100" t="str">
        <f>IF(EXACT($B560,LOOKUP($B560,'INPUT '!$D$16:$D$116)),LOOKUP($B560,'INPUT '!$D$16:$D$116,'INPUT '!$F$16:$F$116),"0")</f>
        <v>0</v>
      </c>
      <c r="E560" s="1" t="s">
        <v>107</v>
      </c>
      <c r="G560" s="315"/>
      <c r="H560" s="26">
        <v>9900008172</v>
      </c>
      <c r="I560" s="4">
        <v>50</v>
      </c>
      <c r="J560" s="222">
        <f t="shared" si="218"/>
        <v>0</v>
      </c>
      <c r="K560" s="11">
        <v>9900000062</v>
      </c>
      <c r="L560" s="2">
        <v>1</v>
      </c>
      <c r="M560" s="16">
        <f t="shared" si="219"/>
        <v>0</v>
      </c>
      <c r="N560" s="9">
        <v>9900000002</v>
      </c>
      <c r="O560" s="2">
        <v>1</v>
      </c>
      <c r="P560" s="16">
        <f t="shared" si="217"/>
        <v>0</v>
      </c>
      <c r="Q560" s="9">
        <v>9900000022</v>
      </c>
      <c r="R560" s="2">
        <v>3</v>
      </c>
      <c r="S560" s="103">
        <f t="shared" si="222"/>
        <v>0</v>
      </c>
      <c r="T560" s="9">
        <v>9900000072</v>
      </c>
      <c r="U560" s="2">
        <v>1</v>
      </c>
      <c r="V560" s="16">
        <f t="shared" si="220"/>
        <v>0</v>
      </c>
      <c r="W560" s="9"/>
      <c r="X560" s="1"/>
      <c r="Y560" s="27">
        <f t="shared" si="221"/>
        <v>0</v>
      </c>
      <c r="Z560" s="1"/>
    </row>
    <row r="561" spans="1:26" x14ac:dyDescent="0.25">
      <c r="A561" s="3">
        <v>9900018173</v>
      </c>
      <c r="B561" s="212">
        <f>Data!$A561-9900010000</f>
        <v>8173</v>
      </c>
      <c r="C561" s="100" t="str">
        <f>IF(EXACT($B561,LOOKUP($B561,'INPUT '!$D$16:$D$116)),LOOKUP($B561,'INPUT '!$D$16:$D$116,'INPUT '!$E$16:$E$116),"0")</f>
        <v>0</v>
      </c>
      <c r="D561" s="100" t="str">
        <f>IF(EXACT($B561,LOOKUP($B561,'INPUT '!$D$16:$D$116)),LOOKUP($B561,'INPUT '!$D$16:$D$116,'INPUT '!$F$16:$F$116),"0")</f>
        <v>0</v>
      </c>
      <c r="E561" s="1" t="s">
        <v>107</v>
      </c>
      <c r="G561" s="315"/>
      <c r="H561" s="26">
        <v>9900008173</v>
      </c>
      <c r="I561" s="4">
        <v>50</v>
      </c>
      <c r="J561" s="222">
        <f t="shared" si="218"/>
        <v>0</v>
      </c>
      <c r="K561" s="11">
        <v>9900000062</v>
      </c>
      <c r="L561" s="2">
        <v>1</v>
      </c>
      <c r="M561" s="16">
        <f t="shared" si="219"/>
        <v>0</v>
      </c>
      <c r="N561" s="9">
        <v>9900000002</v>
      </c>
      <c r="O561" s="2">
        <v>1</v>
      </c>
      <c r="P561" s="16">
        <f t="shared" si="217"/>
        <v>0</v>
      </c>
      <c r="Q561" s="9">
        <v>9900000022</v>
      </c>
      <c r="R561" s="2">
        <v>3</v>
      </c>
      <c r="S561" s="103">
        <f t="shared" si="222"/>
        <v>0</v>
      </c>
      <c r="T561" s="9">
        <v>9900000072</v>
      </c>
      <c r="U561" s="2">
        <v>1</v>
      </c>
      <c r="V561" s="16">
        <f t="shared" si="220"/>
        <v>0</v>
      </c>
      <c r="W561" s="9"/>
      <c r="X561" s="1"/>
      <c r="Y561" s="27">
        <f t="shared" si="221"/>
        <v>0</v>
      </c>
      <c r="Z561" s="1"/>
    </row>
    <row r="562" spans="1:26" x14ac:dyDescent="0.25">
      <c r="A562" s="3">
        <v>9900018174</v>
      </c>
      <c r="B562" s="212">
        <f>Data!$A562-9900010000</f>
        <v>8174</v>
      </c>
      <c r="C562" s="100" t="str">
        <f>IF(EXACT($B562,LOOKUP($B562,'INPUT '!$D$16:$D$116)),LOOKUP($B562,'INPUT '!$D$16:$D$116,'INPUT '!$E$16:$E$116),"0")</f>
        <v>0</v>
      </c>
      <c r="D562" s="100" t="str">
        <f>IF(EXACT($B562,LOOKUP($B562,'INPUT '!$D$16:$D$116)),LOOKUP($B562,'INPUT '!$D$16:$D$116,'INPUT '!$F$16:$F$116),"0")</f>
        <v>0</v>
      </c>
      <c r="E562" s="1" t="s">
        <v>107</v>
      </c>
      <c r="G562" s="315"/>
      <c r="H562" s="26">
        <v>9900008174</v>
      </c>
      <c r="I562" s="4">
        <v>50</v>
      </c>
      <c r="J562" s="222">
        <f t="shared" si="218"/>
        <v>0</v>
      </c>
      <c r="K562" s="11">
        <v>9900000062</v>
      </c>
      <c r="L562" s="2">
        <v>1</v>
      </c>
      <c r="M562" s="16">
        <f t="shared" si="219"/>
        <v>0</v>
      </c>
      <c r="N562" s="9">
        <v>9900000002</v>
      </c>
      <c r="O562" s="2">
        <v>1</v>
      </c>
      <c r="P562" s="16">
        <f t="shared" si="217"/>
        <v>0</v>
      </c>
      <c r="Q562" s="9">
        <v>9900000022</v>
      </c>
      <c r="R562" s="2">
        <v>3</v>
      </c>
      <c r="S562" s="103">
        <f t="shared" si="222"/>
        <v>0</v>
      </c>
      <c r="T562" s="9">
        <v>9900000072</v>
      </c>
      <c r="U562" s="2">
        <v>1</v>
      </c>
      <c r="V562" s="16">
        <f t="shared" si="220"/>
        <v>0</v>
      </c>
      <c r="W562" s="9"/>
      <c r="X562" s="1"/>
      <c r="Y562" s="27">
        <f t="shared" si="221"/>
        <v>0</v>
      </c>
      <c r="Z562" s="1"/>
    </row>
    <row r="563" spans="1:26" x14ac:dyDescent="0.25">
      <c r="A563" s="3">
        <v>9900018175</v>
      </c>
      <c r="B563" s="212">
        <f>Data!$A563-9900010000</f>
        <v>8175</v>
      </c>
      <c r="C563" s="100" t="str">
        <f>IF(EXACT($B563,LOOKUP($B563,'INPUT '!$D$16:$D$116)),LOOKUP($B563,'INPUT '!$D$16:$D$116,'INPUT '!$E$16:$E$116),"0")</f>
        <v>0</v>
      </c>
      <c r="D563" s="100" t="str">
        <f>IF(EXACT($B563,LOOKUP($B563,'INPUT '!$D$16:$D$116)),LOOKUP($B563,'INPUT '!$D$16:$D$116,'INPUT '!$F$16:$F$116),"0")</f>
        <v>0</v>
      </c>
      <c r="E563" s="1" t="s">
        <v>107</v>
      </c>
      <c r="G563" s="315"/>
      <c r="H563" s="26">
        <v>9900008175</v>
      </c>
      <c r="I563" s="4">
        <v>50</v>
      </c>
      <c r="J563" s="222">
        <f t="shared" si="218"/>
        <v>0</v>
      </c>
      <c r="K563" s="11">
        <v>9900000062</v>
      </c>
      <c r="L563" s="2">
        <v>1</v>
      </c>
      <c r="M563" s="16">
        <f t="shared" si="219"/>
        <v>0</v>
      </c>
      <c r="N563" s="9">
        <v>9900000002</v>
      </c>
      <c r="O563" s="2">
        <v>1</v>
      </c>
      <c r="P563" s="16">
        <f t="shared" si="217"/>
        <v>0</v>
      </c>
      <c r="Q563" s="9">
        <v>9900000022</v>
      </c>
      <c r="R563" s="2">
        <v>3</v>
      </c>
      <c r="S563" s="103">
        <f t="shared" si="222"/>
        <v>0</v>
      </c>
      <c r="T563" s="9">
        <v>9900000072</v>
      </c>
      <c r="U563" s="2">
        <v>1</v>
      </c>
      <c r="V563" s="16">
        <f t="shared" si="220"/>
        <v>0</v>
      </c>
      <c r="W563" s="9"/>
      <c r="X563" s="1"/>
      <c r="Y563" s="27">
        <f t="shared" si="221"/>
        <v>0</v>
      </c>
      <c r="Z563" s="1"/>
    </row>
    <row r="564" spans="1:26" x14ac:dyDescent="0.25">
      <c r="A564" s="3">
        <v>9900018176</v>
      </c>
      <c r="B564" s="212">
        <f>Data!$A564-9900010000</f>
        <v>8176</v>
      </c>
      <c r="C564" s="100" t="str">
        <f>IF(EXACT($B564,LOOKUP($B564,'INPUT '!$D$16:$D$116)),LOOKUP($B564,'INPUT '!$D$16:$D$116,'INPUT '!$E$16:$E$116),"0")</f>
        <v>0</v>
      </c>
      <c r="D564" s="100" t="str">
        <f>IF(EXACT($B564,LOOKUP($B564,'INPUT '!$D$16:$D$116)),LOOKUP($B564,'INPUT '!$D$16:$D$116,'INPUT '!$F$16:$F$116),"0")</f>
        <v>0</v>
      </c>
      <c r="E564" s="1" t="s">
        <v>107</v>
      </c>
      <c r="G564" s="315"/>
      <c r="H564" s="26">
        <v>9900008176</v>
      </c>
      <c r="I564" s="4">
        <v>50</v>
      </c>
      <c r="J564" s="222">
        <f t="shared" si="218"/>
        <v>0</v>
      </c>
      <c r="K564" s="11">
        <v>9900000062</v>
      </c>
      <c r="L564" s="2">
        <v>1</v>
      </c>
      <c r="M564" s="16">
        <f t="shared" si="219"/>
        <v>0</v>
      </c>
      <c r="N564" s="9">
        <v>9900000002</v>
      </c>
      <c r="O564" s="2">
        <v>1</v>
      </c>
      <c r="P564" s="16">
        <f t="shared" si="217"/>
        <v>0</v>
      </c>
      <c r="Q564" s="9">
        <v>9900000022</v>
      </c>
      <c r="R564" s="2">
        <v>3</v>
      </c>
      <c r="S564" s="103">
        <f t="shared" si="222"/>
        <v>0</v>
      </c>
      <c r="T564" s="9">
        <v>9900000072</v>
      </c>
      <c r="U564" s="2">
        <v>1</v>
      </c>
      <c r="V564" s="16">
        <f t="shared" si="220"/>
        <v>0</v>
      </c>
      <c r="W564" s="9"/>
      <c r="X564" s="1"/>
      <c r="Y564" s="27">
        <f t="shared" si="221"/>
        <v>0</v>
      </c>
      <c r="Z564" s="1"/>
    </row>
    <row r="565" spans="1:26" x14ac:dyDescent="0.25">
      <c r="A565" s="3">
        <v>9900018177</v>
      </c>
      <c r="B565" s="212">
        <f>Data!$A565-9900010000</f>
        <v>8177</v>
      </c>
      <c r="C565" s="100" t="str">
        <f>IF(EXACT($B565,LOOKUP($B565,'INPUT '!$D$16:$D$116)),LOOKUP($B565,'INPUT '!$D$16:$D$116,'INPUT '!$E$16:$E$116),"0")</f>
        <v>0</v>
      </c>
      <c r="D565" s="100" t="str">
        <f>IF(EXACT($B565,LOOKUP($B565,'INPUT '!$D$16:$D$116)),LOOKUP($B565,'INPUT '!$D$16:$D$116,'INPUT '!$F$16:$F$116),"0")</f>
        <v>0</v>
      </c>
      <c r="E565" s="1" t="s">
        <v>107</v>
      </c>
      <c r="G565" s="315"/>
      <c r="H565" s="26">
        <v>9900008177</v>
      </c>
      <c r="I565" s="4">
        <v>50</v>
      </c>
      <c r="J565" s="222">
        <f t="shared" si="218"/>
        <v>0</v>
      </c>
      <c r="K565" s="11">
        <v>9900000062</v>
      </c>
      <c r="L565" s="2">
        <v>1</v>
      </c>
      <c r="M565" s="16">
        <f t="shared" si="219"/>
        <v>0</v>
      </c>
      <c r="N565" s="9">
        <v>9900000002</v>
      </c>
      <c r="O565" s="2">
        <v>1</v>
      </c>
      <c r="P565" s="16">
        <f t="shared" si="217"/>
        <v>0</v>
      </c>
      <c r="Q565" s="9">
        <v>9900000022</v>
      </c>
      <c r="R565" s="2">
        <v>3</v>
      </c>
      <c r="S565" s="103">
        <f t="shared" si="222"/>
        <v>0</v>
      </c>
      <c r="T565" s="9">
        <v>9900000072</v>
      </c>
      <c r="U565" s="2">
        <v>1</v>
      </c>
      <c r="V565" s="16">
        <f t="shared" si="220"/>
        <v>0</v>
      </c>
      <c r="W565" s="9"/>
      <c r="X565" s="1"/>
      <c r="Y565" s="27">
        <f t="shared" si="221"/>
        <v>0</v>
      </c>
      <c r="Z565" s="1"/>
    </row>
    <row r="566" spans="1:26" x14ac:dyDescent="0.25">
      <c r="A566" s="3">
        <v>9900018178</v>
      </c>
      <c r="B566" s="212">
        <f>Data!$A566-9900010000</f>
        <v>8178</v>
      </c>
      <c r="C566" s="100" t="str">
        <f>IF(EXACT($B566,LOOKUP($B566,'INPUT '!$D$16:$D$116)),LOOKUP($B566,'INPUT '!$D$16:$D$116,'INPUT '!$E$16:$E$116),"0")</f>
        <v>0</v>
      </c>
      <c r="D566" s="100" t="str">
        <f>IF(EXACT($B566,LOOKUP($B566,'INPUT '!$D$16:$D$116)),LOOKUP($B566,'INPUT '!$D$16:$D$116,'INPUT '!$F$16:$F$116),"0")</f>
        <v>0</v>
      </c>
      <c r="E566" s="1" t="s">
        <v>107</v>
      </c>
      <c r="G566" s="315"/>
      <c r="H566" s="26">
        <v>9900008178</v>
      </c>
      <c r="I566" s="4">
        <v>30</v>
      </c>
      <c r="J566" s="222">
        <f t="shared" si="218"/>
        <v>0</v>
      </c>
      <c r="K566" s="11">
        <v>9900000062</v>
      </c>
      <c r="L566" s="2">
        <v>1</v>
      </c>
      <c r="M566" s="16">
        <f t="shared" si="219"/>
        <v>0</v>
      </c>
      <c r="N566" s="9">
        <v>9900000002</v>
      </c>
      <c r="O566" s="2">
        <v>1</v>
      </c>
      <c r="P566" s="16">
        <f t="shared" si="217"/>
        <v>0</v>
      </c>
      <c r="Q566" s="9">
        <v>9900000022</v>
      </c>
      <c r="R566" s="2">
        <v>2</v>
      </c>
      <c r="S566" s="103">
        <f t="shared" si="222"/>
        <v>0</v>
      </c>
      <c r="T566" s="9">
        <v>9900000072</v>
      </c>
      <c r="U566" s="2">
        <v>1</v>
      </c>
      <c r="V566" s="16">
        <f t="shared" si="220"/>
        <v>0</v>
      </c>
      <c r="W566" s="9"/>
      <c r="X566" s="1"/>
      <c r="Y566" s="27">
        <f t="shared" si="221"/>
        <v>0</v>
      </c>
      <c r="Z566" s="1"/>
    </row>
    <row r="567" spans="1:26" x14ac:dyDescent="0.25">
      <c r="A567" s="3">
        <v>9900018179</v>
      </c>
      <c r="B567" s="212">
        <f>Data!$A567-9900010000</f>
        <v>8179</v>
      </c>
      <c r="C567" s="100" t="str">
        <f>IF(EXACT($B567,LOOKUP($B567,'INPUT '!$D$16:$D$116)),LOOKUP($B567,'INPUT '!$D$16:$D$116,'INPUT '!$E$16:$E$116),"0")</f>
        <v>0</v>
      </c>
      <c r="D567" s="100" t="str">
        <f>IF(EXACT($B567,LOOKUP($B567,'INPUT '!$D$16:$D$116)),LOOKUP($B567,'INPUT '!$D$16:$D$116,'INPUT '!$F$16:$F$116),"0")</f>
        <v>0</v>
      </c>
      <c r="E567" s="1" t="s">
        <v>107</v>
      </c>
      <c r="G567" s="315"/>
      <c r="H567" s="26">
        <v>9900008179</v>
      </c>
      <c r="I567" s="4">
        <v>30</v>
      </c>
      <c r="J567" s="222">
        <f t="shared" si="218"/>
        <v>0</v>
      </c>
      <c r="K567" s="11">
        <v>9900000062</v>
      </c>
      <c r="L567" s="2">
        <v>1</v>
      </c>
      <c r="M567" s="16">
        <f t="shared" si="219"/>
        <v>0</v>
      </c>
      <c r="N567" s="9">
        <v>9900000002</v>
      </c>
      <c r="O567" s="2">
        <v>1</v>
      </c>
      <c r="P567" s="16">
        <f t="shared" si="217"/>
        <v>0</v>
      </c>
      <c r="Q567" s="9">
        <v>9900000022</v>
      </c>
      <c r="R567" s="2">
        <v>2</v>
      </c>
      <c r="S567" s="103">
        <f t="shared" si="222"/>
        <v>0</v>
      </c>
      <c r="T567" s="9">
        <v>9900000072</v>
      </c>
      <c r="U567" s="2">
        <v>1</v>
      </c>
      <c r="V567" s="16">
        <f t="shared" si="220"/>
        <v>0</v>
      </c>
      <c r="W567" s="9"/>
      <c r="X567" s="1"/>
      <c r="Y567" s="27">
        <f t="shared" si="221"/>
        <v>0</v>
      </c>
      <c r="Z567" s="1"/>
    </row>
    <row r="568" spans="1:26" x14ac:dyDescent="0.25">
      <c r="A568" s="3">
        <v>9900018180</v>
      </c>
      <c r="B568" s="212">
        <f>Data!$A568-9900010000</f>
        <v>8180</v>
      </c>
      <c r="C568" s="100" t="str">
        <f>IF(EXACT($B568,LOOKUP($B568,'INPUT '!$D$16:$D$116)),LOOKUP($B568,'INPUT '!$D$16:$D$116,'INPUT '!$E$16:$E$116),"0")</f>
        <v>0</v>
      </c>
      <c r="D568" s="100" t="str">
        <f>IF(EXACT($B568,LOOKUP($B568,'INPUT '!$D$16:$D$116)),LOOKUP($B568,'INPUT '!$D$16:$D$116,'INPUT '!$F$16:$F$116),"0")</f>
        <v>0</v>
      </c>
      <c r="E568" s="1" t="s">
        <v>107</v>
      </c>
      <c r="G568" s="315"/>
      <c r="H568" s="26">
        <v>9900008180</v>
      </c>
      <c r="I568" s="4">
        <v>40</v>
      </c>
      <c r="J568" s="222">
        <f t="shared" si="218"/>
        <v>0</v>
      </c>
      <c r="K568" s="11">
        <v>9900000062</v>
      </c>
      <c r="L568" s="2">
        <v>1</v>
      </c>
      <c r="M568" s="16">
        <f t="shared" si="219"/>
        <v>0</v>
      </c>
      <c r="N568" s="9">
        <v>9900000002</v>
      </c>
      <c r="O568" s="2">
        <v>1</v>
      </c>
      <c r="P568" s="16">
        <f t="shared" si="217"/>
        <v>0</v>
      </c>
      <c r="Q568" s="9">
        <v>9900000022</v>
      </c>
      <c r="R568" s="2">
        <v>2</v>
      </c>
      <c r="S568" s="103">
        <f t="shared" si="222"/>
        <v>0</v>
      </c>
      <c r="T568" s="9">
        <v>9900000072</v>
      </c>
      <c r="U568" s="2">
        <v>1</v>
      </c>
      <c r="V568" s="16">
        <f t="shared" si="220"/>
        <v>0</v>
      </c>
      <c r="W568" s="9"/>
      <c r="X568" s="1"/>
      <c r="Y568" s="27">
        <f t="shared" si="221"/>
        <v>0</v>
      </c>
      <c r="Z568" s="1"/>
    </row>
    <row r="569" spans="1:26" x14ac:dyDescent="0.25">
      <c r="A569" s="3">
        <v>9900018181</v>
      </c>
      <c r="B569" s="212">
        <f>Data!$A569-9900010000</f>
        <v>8181</v>
      </c>
      <c r="C569" s="100" t="str">
        <f>IF(EXACT($B569,LOOKUP($B569,'INPUT '!$D$16:$D$116)),LOOKUP($B569,'INPUT '!$D$16:$D$116,'INPUT '!$E$16:$E$116),"0")</f>
        <v>0</v>
      </c>
      <c r="D569" s="100" t="str">
        <f>IF(EXACT($B569,LOOKUP($B569,'INPUT '!$D$16:$D$116)),LOOKUP($B569,'INPUT '!$D$16:$D$116,'INPUT '!$F$16:$F$116),"0")</f>
        <v>0</v>
      </c>
      <c r="E569" s="1" t="s">
        <v>107</v>
      </c>
      <c r="G569" s="315"/>
      <c r="H569" s="26">
        <v>9900008181</v>
      </c>
      <c r="I569" s="4">
        <v>40</v>
      </c>
      <c r="J569" s="222">
        <f t="shared" si="218"/>
        <v>0</v>
      </c>
      <c r="K569" s="11">
        <v>9900000062</v>
      </c>
      <c r="L569" s="2">
        <v>1</v>
      </c>
      <c r="M569" s="16">
        <f t="shared" si="219"/>
        <v>0</v>
      </c>
      <c r="N569" s="9">
        <v>9900000002</v>
      </c>
      <c r="O569" s="2">
        <v>1</v>
      </c>
      <c r="P569" s="16">
        <f t="shared" ref="P569:P650" si="231">O569*C569</f>
        <v>0</v>
      </c>
      <c r="Q569" s="9">
        <v>9900000022</v>
      </c>
      <c r="R569" s="2">
        <v>2</v>
      </c>
      <c r="S569" s="103">
        <f t="shared" si="222"/>
        <v>0</v>
      </c>
      <c r="T569" s="9">
        <v>9900000072</v>
      </c>
      <c r="U569" s="2">
        <v>1</v>
      </c>
      <c r="V569" s="16">
        <f t="shared" si="220"/>
        <v>0</v>
      </c>
      <c r="W569" s="9"/>
      <c r="X569" s="1"/>
      <c r="Y569" s="27">
        <f t="shared" si="221"/>
        <v>0</v>
      </c>
      <c r="Z569" s="1"/>
    </row>
    <row r="570" spans="1:26" x14ac:dyDescent="0.25">
      <c r="A570" s="3">
        <v>9900018182</v>
      </c>
      <c r="B570" s="212">
        <f>Data!$A570-9900010000</f>
        <v>8182</v>
      </c>
      <c r="C570" s="100" t="str">
        <f>IF(EXACT($B570,LOOKUP($B570,'INPUT '!$D$16:$D$116)),LOOKUP($B570,'INPUT '!$D$16:$D$116,'INPUT '!$E$16:$E$116),"0")</f>
        <v>0</v>
      </c>
      <c r="D570" s="100" t="str">
        <f>IF(EXACT($B570,LOOKUP($B570,'INPUT '!$D$16:$D$116)),LOOKUP($B570,'INPUT '!$D$16:$D$116,'INPUT '!$F$16:$F$116),"0")</f>
        <v>0</v>
      </c>
      <c r="E570" s="1" t="s">
        <v>107</v>
      </c>
      <c r="G570" s="315"/>
      <c r="H570" s="26">
        <v>9900008182</v>
      </c>
      <c r="I570" s="4">
        <v>40</v>
      </c>
      <c r="J570" s="222">
        <f t="shared" si="218"/>
        <v>0</v>
      </c>
      <c r="K570" s="11">
        <v>9900000062</v>
      </c>
      <c r="L570" s="2">
        <v>1</v>
      </c>
      <c r="M570" s="16">
        <f t="shared" si="219"/>
        <v>0</v>
      </c>
      <c r="N570" s="9">
        <v>9900000002</v>
      </c>
      <c r="O570" s="2">
        <v>1</v>
      </c>
      <c r="P570" s="16">
        <f t="shared" si="231"/>
        <v>0</v>
      </c>
      <c r="Q570" s="9">
        <v>9900000022</v>
      </c>
      <c r="R570" s="2">
        <v>2</v>
      </c>
      <c r="S570" s="103">
        <f t="shared" si="222"/>
        <v>0</v>
      </c>
      <c r="T570" s="9">
        <v>9900000072</v>
      </c>
      <c r="U570" s="2">
        <v>1</v>
      </c>
      <c r="V570" s="16">
        <f t="shared" si="220"/>
        <v>0</v>
      </c>
      <c r="W570" s="9"/>
      <c r="X570" s="1"/>
      <c r="Y570" s="27">
        <f t="shared" si="221"/>
        <v>0</v>
      </c>
      <c r="Z570" s="1"/>
    </row>
    <row r="571" spans="1:26" x14ac:dyDescent="0.25">
      <c r="A571" s="3">
        <v>9900018183</v>
      </c>
      <c r="B571" s="212">
        <f>Data!$A571-9900010000</f>
        <v>8183</v>
      </c>
      <c r="C571" s="100" t="str">
        <f>IF(EXACT($B571,LOOKUP($B571,'INPUT '!$D$16:$D$116)),LOOKUP($B571,'INPUT '!$D$16:$D$116,'INPUT '!$E$16:$E$116),"0")</f>
        <v>0</v>
      </c>
      <c r="D571" s="100" t="str">
        <f>IF(EXACT($B571,LOOKUP($B571,'INPUT '!$D$16:$D$116)),LOOKUP($B571,'INPUT '!$D$16:$D$116,'INPUT '!$F$16:$F$116),"0")</f>
        <v>0</v>
      </c>
      <c r="E571" s="1" t="s">
        <v>107</v>
      </c>
      <c r="G571" s="315"/>
      <c r="H571" s="26">
        <v>9900008183</v>
      </c>
      <c r="I571" s="4">
        <v>40</v>
      </c>
      <c r="J571" s="222">
        <f t="shared" ref="J571:J652" si="232">I571*C571</f>
        <v>0</v>
      </c>
      <c r="K571" s="11">
        <v>9900000062</v>
      </c>
      <c r="L571" s="2">
        <v>1</v>
      </c>
      <c r="M571" s="16">
        <f t="shared" ref="M571:M652" si="233">L571*C571</f>
        <v>0</v>
      </c>
      <c r="N571" s="9">
        <v>9900000002</v>
      </c>
      <c r="O571" s="2">
        <v>1</v>
      </c>
      <c r="P571" s="16">
        <f t="shared" si="231"/>
        <v>0</v>
      </c>
      <c r="Q571" s="9">
        <v>9900000022</v>
      </c>
      <c r="R571" s="2">
        <v>2</v>
      </c>
      <c r="S571" s="103">
        <f t="shared" si="222"/>
        <v>0</v>
      </c>
      <c r="T571" s="9">
        <v>9900000072</v>
      </c>
      <c r="U571" s="2">
        <v>1</v>
      </c>
      <c r="V571" s="16">
        <f t="shared" ref="V571:V652" si="234">U571*C571</f>
        <v>0</v>
      </c>
      <c r="W571" s="9"/>
      <c r="X571" s="1"/>
      <c r="Y571" s="27">
        <f t="shared" ref="Y571:Y652" si="235">X571*C571</f>
        <v>0</v>
      </c>
      <c r="Z571" s="1"/>
    </row>
    <row r="572" spans="1:26" x14ac:dyDescent="0.25">
      <c r="A572" s="3">
        <v>9900018184</v>
      </c>
      <c r="B572" s="212">
        <f>Data!$A572-9900010000</f>
        <v>8184</v>
      </c>
      <c r="C572" s="100" t="str">
        <f>IF(EXACT($B572,LOOKUP($B572,'INPUT '!$D$16:$D$116)),LOOKUP($B572,'INPUT '!$D$16:$D$116,'INPUT '!$E$16:$E$116),"0")</f>
        <v>0</v>
      </c>
      <c r="D572" s="100" t="str">
        <f>IF(EXACT($B572,LOOKUP($B572,'INPUT '!$D$16:$D$116)),LOOKUP($B572,'INPUT '!$D$16:$D$116,'INPUT '!$F$16:$F$116),"0")</f>
        <v>0</v>
      </c>
      <c r="E572" s="1" t="s">
        <v>107</v>
      </c>
      <c r="G572" s="315"/>
      <c r="H572" s="26">
        <v>9900008184</v>
      </c>
      <c r="I572" s="4">
        <v>40</v>
      </c>
      <c r="J572" s="222">
        <f t="shared" si="232"/>
        <v>0</v>
      </c>
      <c r="K572" s="11">
        <v>9900000062</v>
      </c>
      <c r="L572" s="2">
        <v>1</v>
      </c>
      <c r="M572" s="16">
        <f t="shared" si="233"/>
        <v>0</v>
      </c>
      <c r="N572" s="9">
        <v>9900000002</v>
      </c>
      <c r="O572" s="2">
        <v>1</v>
      </c>
      <c r="P572" s="16">
        <f t="shared" si="231"/>
        <v>0</v>
      </c>
      <c r="Q572" s="9">
        <v>9900000022</v>
      </c>
      <c r="R572" s="2">
        <v>2</v>
      </c>
      <c r="S572" s="103">
        <f t="shared" si="222"/>
        <v>0</v>
      </c>
      <c r="T572" s="9">
        <v>9900000072</v>
      </c>
      <c r="U572" s="2">
        <v>1</v>
      </c>
      <c r="V572" s="16">
        <f t="shared" si="234"/>
        <v>0</v>
      </c>
      <c r="W572" s="9"/>
      <c r="X572" s="1"/>
      <c r="Y572" s="27">
        <f t="shared" si="235"/>
        <v>0</v>
      </c>
      <c r="Z572" s="1"/>
    </row>
    <row r="573" spans="1:26" x14ac:dyDescent="0.25">
      <c r="A573" s="3">
        <v>9900018185</v>
      </c>
      <c r="B573" s="212">
        <f>Data!$A573-9900010000</f>
        <v>8185</v>
      </c>
      <c r="C573" s="100" t="str">
        <f>IF(EXACT($B573,LOOKUP($B573,'INPUT '!$D$16:$D$116)),LOOKUP($B573,'INPUT '!$D$16:$D$116,'INPUT '!$E$16:$E$116),"0")</f>
        <v>0</v>
      </c>
      <c r="D573" s="100" t="str">
        <f>IF(EXACT($B573,LOOKUP($B573,'INPUT '!$D$16:$D$116)),LOOKUP($B573,'INPUT '!$D$16:$D$116,'INPUT '!$F$16:$F$116),"0")</f>
        <v>0</v>
      </c>
      <c r="E573" s="1" t="s">
        <v>107</v>
      </c>
      <c r="G573" s="315"/>
      <c r="H573" s="26">
        <v>9900008185</v>
      </c>
      <c r="I573" s="4">
        <v>50</v>
      </c>
      <c r="J573" s="222">
        <f t="shared" si="232"/>
        <v>0</v>
      </c>
      <c r="K573" s="11">
        <v>9900000061</v>
      </c>
      <c r="L573" s="2">
        <v>1</v>
      </c>
      <c r="M573" s="16">
        <f t="shared" si="233"/>
        <v>0</v>
      </c>
      <c r="N573" s="9">
        <v>9900000001</v>
      </c>
      <c r="O573" s="2">
        <v>1</v>
      </c>
      <c r="P573" s="16">
        <f t="shared" si="231"/>
        <v>0</v>
      </c>
      <c r="Q573" s="9">
        <v>9900000021</v>
      </c>
      <c r="R573" s="2">
        <v>2</v>
      </c>
      <c r="S573" s="103">
        <f t="shared" si="222"/>
        <v>0</v>
      </c>
      <c r="T573" s="9">
        <v>9900000071</v>
      </c>
      <c r="U573" s="2">
        <v>1</v>
      </c>
      <c r="V573" s="16">
        <f t="shared" si="234"/>
        <v>0</v>
      </c>
      <c r="W573" s="9"/>
      <c r="X573" s="1"/>
      <c r="Y573" s="27">
        <f t="shared" si="235"/>
        <v>0</v>
      </c>
      <c r="Z573" s="1"/>
    </row>
    <row r="574" spans="1:26" x14ac:dyDescent="0.25">
      <c r="A574" s="3">
        <v>9900018186</v>
      </c>
      <c r="B574" s="212">
        <f>Data!$A574-9900010000</f>
        <v>8186</v>
      </c>
      <c r="C574" s="100" t="str">
        <f>IF(EXACT($B574,LOOKUP($B574,'INPUT '!$D$16:$D$116)),LOOKUP($B574,'INPUT '!$D$16:$D$116,'INPUT '!$E$16:$E$116),"0")</f>
        <v>0</v>
      </c>
      <c r="D574" s="100" t="str">
        <f>IF(EXACT($B574,LOOKUP($B574,'INPUT '!$D$16:$D$116)),LOOKUP($B574,'INPUT '!$D$16:$D$116,'INPUT '!$F$16:$F$116),"0")</f>
        <v>0</v>
      </c>
      <c r="E574" s="1" t="s">
        <v>107</v>
      </c>
      <c r="G574" s="315"/>
      <c r="H574" s="26">
        <v>9900008186</v>
      </c>
      <c r="I574" s="4">
        <v>50</v>
      </c>
      <c r="J574" s="222">
        <f t="shared" si="232"/>
        <v>0</v>
      </c>
      <c r="K574" s="11">
        <v>9900000061</v>
      </c>
      <c r="L574" s="2">
        <v>1</v>
      </c>
      <c r="M574" s="16">
        <f t="shared" si="233"/>
        <v>0</v>
      </c>
      <c r="N574" s="9">
        <v>9900000001</v>
      </c>
      <c r="O574" s="2">
        <v>1</v>
      </c>
      <c r="P574" s="16">
        <f t="shared" si="231"/>
        <v>0</v>
      </c>
      <c r="Q574" s="9">
        <v>9900000021</v>
      </c>
      <c r="R574" s="2">
        <v>2</v>
      </c>
      <c r="S574" s="103">
        <f t="shared" si="222"/>
        <v>0</v>
      </c>
      <c r="T574" s="9">
        <v>9900000071</v>
      </c>
      <c r="U574" s="2">
        <v>1</v>
      </c>
      <c r="V574" s="16">
        <f t="shared" si="234"/>
        <v>0</v>
      </c>
      <c r="W574" s="9"/>
      <c r="X574" s="1"/>
      <c r="Y574" s="27">
        <f t="shared" si="235"/>
        <v>0</v>
      </c>
      <c r="Z574" s="1"/>
    </row>
    <row r="575" spans="1:26" x14ac:dyDescent="0.25">
      <c r="A575" s="3">
        <v>9900018187</v>
      </c>
      <c r="B575" s="212">
        <f>Data!$A575-9900010000</f>
        <v>8187</v>
      </c>
      <c r="C575" s="100" t="str">
        <f>IF(EXACT($B575,LOOKUP($B575,'INPUT '!$D$16:$D$116)),LOOKUP($B575,'INPUT '!$D$16:$D$116,'INPUT '!$E$16:$E$116),"0")</f>
        <v>0</v>
      </c>
      <c r="D575" s="100" t="str">
        <f>IF(EXACT($B575,LOOKUP($B575,'INPUT '!$D$16:$D$116)),LOOKUP($B575,'INPUT '!$D$16:$D$116,'INPUT '!$F$16:$F$116),"0")</f>
        <v>0</v>
      </c>
      <c r="E575" s="1" t="s">
        <v>107</v>
      </c>
      <c r="G575" s="315"/>
      <c r="H575" s="26">
        <v>9900008187</v>
      </c>
      <c r="I575" s="4">
        <v>50</v>
      </c>
      <c r="J575" s="222">
        <f t="shared" si="232"/>
        <v>0</v>
      </c>
      <c r="K575" s="11">
        <v>9900000061</v>
      </c>
      <c r="L575" s="2">
        <v>1</v>
      </c>
      <c r="M575" s="16">
        <f t="shared" si="233"/>
        <v>0</v>
      </c>
      <c r="N575" s="9">
        <v>9900000001</v>
      </c>
      <c r="O575" s="2">
        <v>1</v>
      </c>
      <c r="P575" s="16">
        <f t="shared" si="231"/>
        <v>0</v>
      </c>
      <c r="Q575" s="9">
        <v>9900000021</v>
      </c>
      <c r="R575" s="2">
        <v>2</v>
      </c>
      <c r="S575" s="103">
        <f t="shared" si="222"/>
        <v>0</v>
      </c>
      <c r="T575" s="9">
        <v>9900000071</v>
      </c>
      <c r="U575" s="2">
        <v>1</v>
      </c>
      <c r="V575" s="16">
        <f t="shared" si="234"/>
        <v>0</v>
      </c>
      <c r="W575" s="9"/>
      <c r="X575" s="1"/>
      <c r="Y575" s="27">
        <f t="shared" si="235"/>
        <v>0</v>
      </c>
      <c r="Z575" s="1"/>
    </row>
    <row r="576" spans="1:26" x14ac:dyDescent="0.25">
      <c r="A576" s="3">
        <v>9900018188</v>
      </c>
      <c r="B576" s="212">
        <f>Data!$A576-9900010000</f>
        <v>8188</v>
      </c>
      <c r="C576" s="100" t="str">
        <f>IF(EXACT($B576,LOOKUP($B576,'INPUT '!$D$16:$D$116)),LOOKUP($B576,'INPUT '!$D$16:$D$116,'INPUT '!$E$16:$E$116),"0")</f>
        <v>0</v>
      </c>
      <c r="D576" s="100" t="str">
        <f>IF(EXACT($B576,LOOKUP($B576,'INPUT '!$D$16:$D$116)),LOOKUP($B576,'INPUT '!$D$16:$D$116,'INPUT '!$F$16:$F$116),"0")</f>
        <v>0</v>
      </c>
      <c r="E576" s="1" t="s">
        <v>107</v>
      </c>
      <c r="G576" s="315"/>
      <c r="H576" s="26">
        <v>9900008188</v>
      </c>
      <c r="I576" s="4">
        <v>50</v>
      </c>
      <c r="J576" s="222">
        <f t="shared" si="232"/>
        <v>0</v>
      </c>
      <c r="K576" s="11">
        <v>9900000061</v>
      </c>
      <c r="L576" s="2">
        <v>1</v>
      </c>
      <c r="M576" s="16">
        <f t="shared" si="233"/>
        <v>0</v>
      </c>
      <c r="N576" s="9">
        <v>9900000001</v>
      </c>
      <c r="O576" s="2">
        <v>1</v>
      </c>
      <c r="P576" s="16">
        <f t="shared" si="231"/>
        <v>0</v>
      </c>
      <c r="Q576" s="9">
        <v>9900000021</v>
      </c>
      <c r="R576" s="2">
        <v>2</v>
      </c>
      <c r="S576" s="103">
        <f t="shared" si="222"/>
        <v>0</v>
      </c>
      <c r="T576" s="9">
        <v>9900000071</v>
      </c>
      <c r="U576" s="2">
        <v>1</v>
      </c>
      <c r="V576" s="16">
        <f t="shared" si="234"/>
        <v>0</v>
      </c>
      <c r="W576" s="9"/>
      <c r="X576" s="1"/>
      <c r="Y576" s="27">
        <f t="shared" si="235"/>
        <v>0</v>
      </c>
      <c r="Z576" s="1"/>
    </row>
    <row r="577" spans="1:26" x14ac:dyDescent="0.25">
      <c r="A577" s="3">
        <v>9900018189</v>
      </c>
      <c r="B577" s="212">
        <f>Data!$A577-9900010000</f>
        <v>8189</v>
      </c>
      <c r="C577" s="100" t="str">
        <f>IF(EXACT($B577,LOOKUP($B577,'INPUT '!$D$16:$D$116)),LOOKUP($B577,'INPUT '!$D$16:$D$116,'INPUT '!$E$16:$E$116),"0")</f>
        <v>0</v>
      </c>
      <c r="D577" s="100" t="str">
        <f>IF(EXACT($B577,LOOKUP($B577,'INPUT '!$D$16:$D$116)),LOOKUP($B577,'INPUT '!$D$16:$D$116,'INPUT '!$F$16:$F$116),"0")</f>
        <v>0</v>
      </c>
      <c r="E577" s="1" t="s">
        <v>107</v>
      </c>
      <c r="G577" s="315"/>
      <c r="H577" s="26">
        <v>9900008189</v>
      </c>
      <c r="I577" s="4">
        <v>20</v>
      </c>
      <c r="J577" s="222">
        <f t="shared" si="232"/>
        <v>0</v>
      </c>
      <c r="K577" s="11">
        <v>9900000062</v>
      </c>
      <c r="L577" s="2">
        <v>1</v>
      </c>
      <c r="M577" s="16">
        <f t="shared" si="233"/>
        <v>0</v>
      </c>
      <c r="N577" s="9">
        <v>9900000002</v>
      </c>
      <c r="O577" s="2">
        <v>1</v>
      </c>
      <c r="P577" s="16">
        <f t="shared" si="231"/>
        <v>0</v>
      </c>
      <c r="Q577" s="9">
        <v>9900000022</v>
      </c>
      <c r="R577" s="2">
        <v>2</v>
      </c>
      <c r="S577" s="103">
        <f t="shared" si="222"/>
        <v>0</v>
      </c>
      <c r="T577" s="9">
        <v>9900000072</v>
      </c>
      <c r="U577" s="2">
        <v>1</v>
      </c>
      <c r="V577" s="16">
        <f t="shared" si="234"/>
        <v>0</v>
      </c>
      <c r="W577" s="9"/>
      <c r="X577" s="1"/>
      <c r="Y577" s="27">
        <f t="shared" si="235"/>
        <v>0</v>
      </c>
      <c r="Z577" s="1"/>
    </row>
    <row r="578" spans="1:26" x14ac:dyDescent="0.25">
      <c r="A578" s="3">
        <v>9900018192</v>
      </c>
      <c r="B578" s="212">
        <f>Data!$A578-9900010000</f>
        <v>8192</v>
      </c>
      <c r="C578" s="100" t="str">
        <f>IF(EXACT($B578,LOOKUP($B578,'INPUT '!$D$16:$D$116)),LOOKUP($B578,'INPUT '!$D$16:$D$116,'INPUT '!$E$16:$E$116),"0")</f>
        <v>0</v>
      </c>
      <c r="D578" s="258" t="str">
        <f>IF(EXACT($B578,LOOKUP($B578,'INPUT '!$D$16:$D$116)),LOOKUP($B578,'INPUT '!$D$16:$D$116,'INPUT '!$F$16:$F$116),"0")</f>
        <v>0</v>
      </c>
      <c r="E578" s="1" t="s">
        <v>107</v>
      </c>
      <c r="G578" s="315"/>
      <c r="H578" s="26">
        <v>9900008192</v>
      </c>
      <c r="I578" s="101">
        <v>28</v>
      </c>
      <c r="J578" s="221">
        <f>I578*C578</f>
        <v>0</v>
      </c>
      <c r="K578" s="11">
        <v>9900000062</v>
      </c>
      <c r="L578" s="2">
        <v>1</v>
      </c>
      <c r="M578" s="16">
        <f t="shared" ref="M578" si="236">L578*C578</f>
        <v>0</v>
      </c>
      <c r="N578" s="9">
        <v>9900000002</v>
      </c>
      <c r="O578" s="2">
        <v>1</v>
      </c>
      <c r="P578" s="16">
        <f t="shared" ref="P578" si="237">O578*C578</f>
        <v>0</v>
      </c>
      <c r="Q578" s="9">
        <v>9900000022</v>
      </c>
      <c r="R578" s="2">
        <v>3</v>
      </c>
      <c r="S578" s="103">
        <f t="shared" si="222"/>
        <v>0</v>
      </c>
      <c r="T578" s="9">
        <v>9900000072</v>
      </c>
      <c r="U578" s="2">
        <v>1</v>
      </c>
      <c r="V578" s="16">
        <f t="shared" ref="V578" si="238">U578*C578</f>
        <v>0</v>
      </c>
      <c r="W578" s="229"/>
      <c r="X578" s="101"/>
      <c r="Y578" s="104">
        <f>X578*C578</f>
        <v>0</v>
      </c>
      <c r="Z578" s="1"/>
    </row>
    <row r="579" spans="1:26" x14ac:dyDescent="0.25">
      <c r="A579" s="3">
        <v>9900018193</v>
      </c>
      <c r="B579" s="212">
        <f>Data!$A579-9900010000</f>
        <v>8193</v>
      </c>
      <c r="C579" s="100" t="str">
        <f>IF(EXACT($B579,LOOKUP($B579,'INPUT '!$D$16:$D$116)),LOOKUP($B579,'INPUT '!$D$16:$D$116,'INPUT '!$E$16:$E$116),"0")</f>
        <v>0</v>
      </c>
      <c r="D579" s="258" t="str">
        <f>IF(EXACT($B579,LOOKUP($B579,'INPUT '!$D$16:$D$116)),LOOKUP($B579,'INPUT '!$D$16:$D$116,'INPUT '!$F$16:$F$116),"0")</f>
        <v>0</v>
      </c>
      <c r="E579" s="1" t="s">
        <v>107</v>
      </c>
      <c r="G579" s="315"/>
      <c r="H579" s="26">
        <v>9900008193</v>
      </c>
      <c r="I579" s="101">
        <v>30</v>
      </c>
      <c r="J579" s="221">
        <f>I579*C579</f>
        <v>0</v>
      </c>
      <c r="K579" s="11">
        <v>9900000062</v>
      </c>
      <c r="L579" s="2">
        <v>1</v>
      </c>
      <c r="M579" s="16">
        <f t="shared" si="233"/>
        <v>0</v>
      </c>
      <c r="N579" s="9">
        <v>9900000002</v>
      </c>
      <c r="O579" s="2">
        <v>1</v>
      </c>
      <c r="P579" s="16">
        <f t="shared" si="231"/>
        <v>0</v>
      </c>
      <c r="Q579" s="9">
        <v>9900000022</v>
      </c>
      <c r="R579" s="2">
        <v>2</v>
      </c>
      <c r="S579" s="103">
        <f t="shared" ref="S579" si="239">R579*C579</f>
        <v>0</v>
      </c>
      <c r="T579" s="9">
        <v>9900000072</v>
      </c>
      <c r="U579" s="2">
        <v>1</v>
      </c>
      <c r="V579" s="16">
        <f t="shared" si="234"/>
        <v>0</v>
      </c>
      <c r="W579" s="229"/>
      <c r="X579" s="101"/>
      <c r="Y579" s="104">
        <f>X579*C579</f>
        <v>0</v>
      </c>
      <c r="Z579" s="1"/>
    </row>
    <row r="580" spans="1:26" x14ac:dyDescent="0.25">
      <c r="A580" s="3">
        <v>9900018194</v>
      </c>
      <c r="B580" s="212">
        <f>Data!$A580-9900010000</f>
        <v>8194</v>
      </c>
      <c r="C580" s="100" t="str">
        <f>IF(EXACT($B580,LOOKUP($B580,'INPUT '!$D$16:$D$116)),LOOKUP($B580,'INPUT '!$D$16:$D$116,'INPUT '!$E$16:$E$116),"0")</f>
        <v>0</v>
      </c>
      <c r="D580" s="258" t="str">
        <f>IF(EXACT($B580,LOOKUP($B580,'INPUT '!$D$16:$D$116)),LOOKUP($B580,'INPUT '!$D$16:$D$116,'INPUT '!$F$16:$F$116),"0")</f>
        <v>0</v>
      </c>
      <c r="E580" s="1" t="s">
        <v>107</v>
      </c>
      <c r="G580" s="315"/>
      <c r="H580" s="26">
        <v>9900008194</v>
      </c>
      <c r="I580" s="101">
        <v>30</v>
      </c>
      <c r="J580" s="221">
        <f>I580*C580</f>
        <v>0</v>
      </c>
      <c r="K580" s="11">
        <v>9900000062</v>
      </c>
      <c r="L580" s="2">
        <v>1</v>
      </c>
      <c r="M580" s="16">
        <f t="shared" ref="M580" si="240">L580*C580</f>
        <v>0</v>
      </c>
      <c r="N580" s="9">
        <v>9900000002</v>
      </c>
      <c r="O580" s="2">
        <v>1</v>
      </c>
      <c r="P580" s="16">
        <f t="shared" ref="P580" si="241">O580*C580</f>
        <v>0</v>
      </c>
      <c r="Q580" s="9">
        <v>9900000022</v>
      </c>
      <c r="R580" s="2">
        <v>2</v>
      </c>
      <c r="S580" s="103">
        <f t="shared" ref="S580" si="242">R580*C580</f>
        <v>0</v>
      </c>
      <c r="T580" s="9">
        <v>9900000072</v>
      </c>
      <c r="U580" s="2">
        <v>1</v>
      </c>
      <c r="V580" s="103">
        <f>U580*C580</f>
        <v>0</v>
      </c>
      <c r="W580" s="229"/>
      <c r="X580" s="101"/>
      <c r="Y580" s="104">
        <f>X580*C580</f>
        <v>0</v>
      </c>
      <c r="Z580" s="1"/>
    </row>
    <row r="581" spans="1:26" x14ac:dyDescent="0.25">
      <c r="A581" s="3">
        <v>9900018200</v>
      </c>
      <c r="B581" s="212">
        <f>Data!$A581-9900010000</f>
        <v>8200</v>
      </c>
      <c r="C581" s="100" t="str">
        <f>IF(EXACT($B581,LOOKUP($B581,'INPUT '!$D$16:$D$116)),LOOKUP($B581,'INPUT '!$D$16:$D$116,'INPUT '!$E$16:$E$116),"0")</f>
        <v>0</v>
      </c>
      <c r="D581" s="100" t="str">
        <f>IF(EXACT($B581,LOOKUP($B581,'INPUT '!$D$16:$D$116)),LOOKUP($B581,'INPUT '!$D$16:$D$116,'INPUT '!$F$16:$F$116),"0")</f>
        <v>0</v>
      </c>
      <c r="E581" s="1" t="s">
        <v>107</v>
      </c>
      <c r="G581" s="315"/>
      <c r="H581" s="26">
        <v>9900008200</v>
      </c>
      <c r="I581" s="4">
        <v>36</v>
      </c>
      <c r="J581" s="222">
        <f t="shared" si="232"/>
        <v>0</v>
      </c>
      <c r="K581" s="11">
        <v>9900000062</v>
      </c>
      <c r="L581" s="2">
        <v>3</v>
      </c>
      <c r="M581" s="16">
        <f t="shared" si="233"/>
        <v>0</v>
      </c>
      <c r="N581" s="9">
        <v>9900000002</v>
      </c>
      <c r="O581" s="2">
        <v>1</v>
      </c>
      <c r="P581" s="16">
        <f t="shared" si="231"/>
        <v>0</v>
      </c>
      <c r="Q581" s="9">
        <v>9900000022</v>
      </c>
      <c r="R581" s="2">
        <v>2</v>
      </c>
      <c r="S581" s="103">
        <f t="shared" si="222"/>
        <v>0</v>
      </c>
      <c r="T581" s="9">
        <v>9900000072</v>
      </c>
      <c r="U581" s="2">
        <v>1</v>
      </c>
      <c r="V581" s="16">
        <f t="shared" si="234"/>
        <v>0</v>
      </c>
      <c r="W581" s="9"/>
      <c r="X581" s="1"/>
      <c r="Y581" s="27">
        <f t="shared" si="235"/>
        <v>0</v>
      </c>
      <c r="Z581" s="1"/>
    </row>
    <row r="582" spans="1:26" x14ac:dyDescent="0.25">
      <c r="A582" s="3">
        <v>9900018201</v>
      </c>
      <c r="B582" s="212">
        <f>Data!$A582-9900010000</f>
        <v>8201</v>
      </c>
      <c r="C582" s="100" t="str">
        <f>IF(EXACT($B582,LOOKUP($B582,'INPUT '!$D$16:$D$116)),LOOKUP($B582,'INPUT '!$D$16:$D$116,'INPUT '!$E$16:$E$116),"0")</f>
        <v>0</v>
      </c>
      <c r="D582" s="100" t="str">
        <f>IF(EXACT($B582,LOOKUP($B582,'INPUT '!$D$16:$D$116)),LOOKUP($B582,'INPUT '!$D$16:$D$116,'INPUT '!$F$16:$F$116),"0")</f>
        <v>0</v>
      </c>
      <c r="E582" s="1" t="s">
        <v>107</v>
      </c>
      <c r="G582" s="315"/>
      <c r="H582" s="26">
        <v>9900008201</v>
      </c>
      <c r="I582" s="4">
        <v>36</v>
      </c>
      <c r="J582" s="222">
        <f t="shared" si="232"/>
        <v>0</v>
      </c>
      <c r="K582" s="11">
        <v>9900000062</v>
      </c>
      <c r="L582" s="2">
        <v>3</v>
      </c>
      <c r="M582" s="16">
        <f t="shared" si="233"/>
        <v>0</v>
      </c>
      <c r="N582" s="9">
        <v>9900000002</v>
      </c>
      <c r="O582" s="2">
        <v>1</v>
      </c>
      <c r="P582" s="16">
        <f t="shared" si="231"/>
        <v>0</v>
      </c>
      <c r="Q582" s="9">
        <v>9900000022</v>
      </c>
      <c r="R582" s="2">
        <v>2</v>
      </c>
      <c r="S582" s="103">
        <f t="shared" si="222"/>
        <v>0</v>
      </c>
      <c r="T582" s="9">
        <v>9900000072</v>
      </c>
      <c r="U582" s="2">
        <v>1</v>
      </c>
      <c r="V582" s="16">
        <f t="shared" si="234"/>
        <v>0</v>
      </c>
      <c r="W582" s="9"/>
      <c r="X582" s="1"/>
      <c r="Y582" s="27">
        <f t="shared" si="235"/>
        <v>0</v>
      </c>
      <c r="Z582" s="1"/>
    </row>
    <row r="583" spans="1:26" x14ac:dyDescent="0.25">
      <c r="A583" s="3">
        <v>9900018203</v>
      </c>
      <c r="B583" s="212">
        <f>Data!$A583-9900010000</f>
        <v>8203</v>
      </c>
      <c r="C583" s="100" t="str">
        <f>IF(EXACT($B583,LOOKUP($B583,'INPUT '!$D$16:$D$116)),LOOKUP($B583,'INPUT '!$D$16:$D$116,'INPUT '!$E$16:$E$116),"0")</f>
        <v>0</v>
      </c>
      <c r="D583" s="100" t="str">
        <f>IF(EXACT($B583,LOOKUP($B583,'INPUT '!$D$16:$D$116)),LOOKUP($B583,'INPUT '!$D$16:$D$116,'INPUT '!$F$16:$F$116),"0")</f>
        <v>0</v>
      </c>
      <c r="E583" s="1" t="s">
        <v>107</v>
      </c>
      <c r="G583" s="315"/>
      <c r="H583" s="26">
        <v>9900008203</v>
      </c>
      <c r="I583" s="4">
        <v>36</v>
      </c>
      <c r="J583" s="222">
        <f t="shared" si="232"/>
        <v>0</v>
      </c>
      <c r="K583" s="11">
        <v>9900000061</v>
      </c>
      <c r="L583" s="2">
        <v>1</v>
      </c>
      <c r="M583" s="16">
        <f t="shared" si="233"/>
        <v>0</v>
      </c>
      <c r="N583" s="9">
        <v>9900000001</v>
      </c>
      <c r="O583" s="2">
        <v>1</v>
      </c>
      <c r="P583" s="16">
        <f t="shared" si="231"/>
        <v>0</v>
      </c>
      <c r="Q583" s="9">
        <v>9900000021</v>
      </c>
      <c r="R583" s="2">
        <v>2</v>
      </c>
      <c r="S583" s="103">
        <f t="shared" si="222"/>
        <v>0</v>
      </c>
      <c r="T583" s="9">
        <v>9900000071</v>
      </c>
      <c r="U583" s="2">
        <v>1</v>
      </c>
      <c r="V583" s="16">
        <f t="shared" si="234"/>
        <v>0</v>
      </c>
      <c r="W583" s="9"/>
      <c r="X583" s="1"/>
      <c r="Y583" s="27">
        <f t="shared" si="235"/>
        <v>0</v>
      </c>
      <c r="Z583" s="1"/>
    </row>
    <row r="584" spans="1:26" x14ac:dyDescent="0.25">
      <c r="A584" s="3">
        <v>9900018205</v>
      </c>
      <c r="B584" s="212">
        <f>Data!$A584-9900010000</f>
        <v>8205</v>
      </c>
      <c r="C584" s="100" t="str">
        <f>IF(EXACT($B584,LOOKUP($B584,'INPUT '!$D$16:$D$116)),LOOKUP($B584,'INPUT '!$D$16:$D$116,'INPUT '!$E$16:$E$116),"0")</f>
        <v>0</v>
      </c>
      <c r="D584" s="100" t="str">
        <f>IF(EXACT($B584,LOOKUP($B584,'INPUT '!$D$16:$D$116)),LOOKUP($B584,'INPUT '!$D$16:$D$116,'INPUT '!$F$16:$F$116),"0")</f>
        <v>0</v>
      </c>
      <c r="E584" s="1" t="s">
        <v>107</v>
      </c>
      <c r="G584" s="315"/>
      <c r="H584" s="26">
        <v>9900008205</v>
      </c>
      <c r="I584" s="101">
        <v>6</v>
      </c>
      <c r="J584" s="221">
        <f>I584*C584</f>
        <v>0</v>
      </c>
      <c r="K584" s="11">
        <v>9900000061</v>
      </c>
      <c r="L584" s="2">
        <v>1</v>
      </c>
      <c r="M584" s="16">
        <f t="shared" ref="M584:M586" si="243">L584*C584</f>
        <v>0</v>
      </c>
      <c r="N584" s="9">
        <v>9900000001</v>
      </c>
      <c r="O584" s="2">
        <v>1</v>
      </c>
      <c r="P584" s="16">
        <f t="shared" ref="P584:P586" si="244">O584*C584</f>
        <v>0</v>
      </c>
      <c r="Q584" s="9">
        <v>9900000021</v>
      </c>
      <c r="R584" s="2">
        <v>3</v>
      </c>
      <c r="S584" s="103">
        <f t="shared" ref="S584:S586" si="245">R584*C584</f>
        <v>0</v>
      </c>
      <c r="T584" s="9">
        <v>9900000071</v>
      </c>
      <c r="U584" s="2">
        <v>1</v>
      </c>
      <c r="V584" s="16">
        <f t="shared" ref="V584" si="246">U584*C584</f>
        <v>0</v>
      </c>
      <c r="W584" s="229"/>
      <c r="X584" s="101"/>
      <c r="Y584" s="104">
        <f t="shared" ref="Y584:Y589" si="247">X584*C584</f>
        <v>0</v>
      </c>
      <c r="Z584" s="1"/>
    </row>
    <row r="585" spans="1:26" x14ac:dyDescent="0.25">
      <c r="A585" s="3">
        <v>9900018206</v>
      </c>
      <c r="B585" s="212">
        <f>Data!$A585-9900010000</f>
        <v>8206</v>
      </c>
      <c r="C585" s="100" t="str">
        <f>IF(EXACT($B585,LOOKUP($B585,'INPUT '!$D$16:$D$116)),LOOKUP($B585,'INPUT '!$D$16:$D$116,'INPUT '!$E$16:$E$116),"0")</f>
        <v>0</v>
      </c>
      <c r="D585" s="100" t="str">
        <f>IF(EXACT($B585,LOOKUP($B585,'INPUT '!$D$16:$D$116)),LOOKUP($B585,'INPUT '!$D$16:$D$116,'INPUT '!$F$16:$F$116),"0")</f>
        <v>0</v>
      </c>
      <c r="E585" s="1" t="s">
        <v>107</v>
      </c>
      <c r="G585" s="315"/>
      <c r="H585" s="26">
        <v>9900008206</v>
      </c>
      <c r="I585" s="101">
        <v>5</v>
      </c>
      <c r="J585" s="221">
        <f>I585*C585</f>
        <v>0</v>
      </c>
      <c r="K585" s="11">
        <v>9900000062</v>
      </c>
      <c r="L585" s="2">
        <v>1</v>
      </c>
      <c r="M585" s="16">
        <f t="shared" si="243"/>
        <v>0</v>
      </c>
      <c r="N585" s="9">
        <v>9900000002</v>
      </c>
      <c r="O585" s="2">
        <v>1</v>
      </c>
      <c r="P585" s="16">
        <f t="shared" si="244"/>
        <v>0</v>
      </c>
      <c r="Q585" s="9">
        <v>9900000022</v>
      </c>
      <c r="R585" s="2">
        <v>1</v>
      </c>
      <c r="S585" s="103">
        <f t="shared" si="245"/>
        <v>0</v>
      </c>
      <c r="T585" s="9">
        <v>9900000072</v>
      </c>
      <c r="U585" s="2">
        <v>1</v>
      </c>
      <c r="V585" s="103">
        <f>U585*C585</f>
        <v>0</v>
      </c>
      <c r="W585" s="229"/>
      <c r="X585" s="101"/>
      <c r="Y585" s="104">
        <f t="shared" si="247"/>
        <v>0</v>
      </c>
      <c r="Z585" s="1"/>
    </row>
    <row r="586" spans="1:26" x14ac:dyDescent="0.25">
      <c r="A586" s="3">
        <v>9900018207</v>
      </c>
      <c r="B586" s="212">
        <f>Data!$A586-9900010000</f>
        <v>8207</v>
      </c>
      <c r="C586" s="100" t="str">
        <f>IF(EXACT($B586,LOOKUP($B586,'INPUT '!$D$16:$D$116)),LOOKUP($B586,'INPUT '!$D$16:$D$116,'INPUT '!$E$16:$E$116),"0")</f>
        <v>0</v>
      </c>
      <c r="D586" s="100" t="str">
        <f>IF(EXACT($B586,LOOKUP($B586,'INPUT '!$D$16:$D$116)),LOOKUP($B586,'INPUT '!$D$16:$D$116,'INPUT '!$F$16:$F$116),"0")</f>
        <v>0</v>
      </c>
      <c r="E586" s="1" t="s">
        <v>107</v>
      </c>
      <c r="G586" s="315"/>
      <c r="H586" s="26">
        <v>9900008207</v>
      </c>
      <c r="I586" s="101">
        <v>5</v>
      </c>
      <c r="J586" s="221">
        <f>I586*C586</f>
        <v>0</v>
      </c>
      <c r="K586" s="11">
        <v>9900000062</v>
      </c>
      <c r="L586" s="2">
        <v>1</v>
      </c>
      <c r="M586" s="16">
        <f t="shared" si="243"/>
        <v>0</v>
      </c>
      <c r="N586" s="9">
        <v>9900000002</v>
      </c>
      <c r="O586" s="2">
        <v>1</v>
      </c>
      <c r="P586" s="16">
        <f t="shared" si="244"/>
        <v>0</v>
      </c>
      <c r="Q586" s="9">
        <v>9900000022</v>
      </c>
      <c r="R586" s="2">
        <v>1</v>
      </c>
      <c r="S586" s="103">
        <f t="shared" si="245"/>
        <v>0</v>
      </c>
      <c r="T586" s="9">
        <v>9900000072</v>
      </c>
      <c r="U586" s="2">
        <v>1</v>
      </c>
      <c r="V586" s="103">
        <f>U586*C586</f>
        <v>0</v>
      </c>
      <c r="W586" s="229"/>
      <c r="X586" s="101"/>
      <c r="Y586" s="104">
        <f t="shared" si="247"/>
        <v>0</v>
      </c>
      <c r="Z586" s="1"/>
    </row>
    <row r="587" spans="1:26" x14ac:dyDescent="0.25">
      <c r="A587" s="3">
        <v>9900018221</v>
      </c>
      <c r="B587" s="212">
        <f>Data!$A587-9900010000</f>
        <v>8221</v>
      </c>
      <c r="C587" s="100" t="str">
        <f>IF(EXACT($B587,LOOKUP($B587,'INPUT '!$D$16:$D$116)),LOOKUP($B587,'INPUT '!$D$16:$D$116,'INPUT '!$E$16:$E$116),"0")</f>
        <v>0</v>
      </c>
      <c r="D587" s="100" t="str">
        <f>IF(EXACT($B587,LOOKUP($B587,'INPUT '!$D$16:$D$116)),LOOKUP($B587,'INPUT '!$D$16:$D$116,'INPUT '!$F$16:$F$116),"0")</f>
        <v>0</v>
      </c>
      <c r="E587" s="1" t="s">
        <v>105</v>
      </c>
      <c r="G587" s="315"/>
      <c r="H587" s="26">
        <v>9900008221</v>
      </c>
      <c r="I587" s="101">
        <v>76</v>
      </c>
      <c r="J587" s="222">
        <f t="shared" si="232"/>
        <v>0</v>
      </c>
      <c r="K587" s="11">
        <v>9900000061</v>
      </c>
      <c r="L587" s="2">
        <v>1</v>
      </c>
      <c r="M587" s="103">
        <f>L587*C587</f>
        <v>0</v>
      </c>
      <c r="N587" s="9">
        <v>9900000001</v>
      </c>
      <c r="O587" s="2">
        <v>1</v>
      </c>
      <c r="P587" s="16">
        <f t="shared" si="231"/>
        <v>0</v>
      </c>
      <c r="Q587" s="9">
        <v>9900000021</v>
      </c>
      <c r="R587" s="2">
        <v>4</v>
      </c>
      <c r="S587" s="103">
        <f t="shared" si="222"/>
        <v>0</v>
      </c>
      <c r="T587" s="9">
        <v>9900000071</v>
      </c>
      <c r="U587" s="102">
        <v>1</v>
      </c>
      <c r="V587" s="16">
        <f t="shared" si="234"/>
        <v>0</v>
      </c>
      <c r="W587" s="229"/>
      <c r="X587" s="101"/>
      <c r="Y587" s="104">
        <f t="shared" si="247"/>
        <v>0</v>
      </c>
      <c r="Z587" s="1"/>
    </row>
    <row r="588" spans="1:26" x14ac:dyDescent="0.25">
      <c r="A588" s="3">
        <v>9900018223</v>
      </c>
      <c r="B588" s="212">
        <f>Data!$A588-9900010000</f>
        <v>8223</v>
      </c>
      <c r="C588" s="100" t="str">
        <f>IF(EXACT($B588,LOOKUP($B588,'INPUT '!$D$16:$D$116)),LOOKUP($B588,'INPUT '!$D$16:$D$116,'INPUT '!$E$16:$E$116),"0")</f>
        <v>0</v>
      </c>
      <c r="D588" s="100" t="str">
        <f>IF(EXACT($B588,LOOKUP($B588,'INPUT '!$D$16:$D$116)),LOOKUP($B588,'INPUT '!$D$16:$D$116,'INPUT '!$F$16:$F$116),"0")</f>
        <v>0</v>
      </c>
      <c r="E588" s="1" t="s">
        <v>107</v>
      </c>
      <c r="G588" s="315"/>
      <c r="H588" s="26">
        <v>9900008223</v>
      </c>
      <c r="I588" s="101">
        <v>20</v>
      </c>
      <c r="J588" s="221">
        <f>I588*C588</f>
        <v>0</v>
      </c>
      <c r="K588" s="229"/>
      <c r="L588" s="102"/>
      <c r="M588" s="103">
        <f>L588*C588</f>
        <v>0</v>
      </c>
      <c r="N588" s="9">
        <v>9900000002</v>
      </c>
      <c r="O588" s="2">
        <v>1</v>
      </c>
      <c r="P588" s="16">
        <f t="shared" si="231"/>
        <v>0</v>
      </c>
      <c r="Q588" s="9">
        <v>9900000022</v>
      </c>
      <c r="R588" s="2">
        <v>2</v>
      </c>
      <c r="S588" s="103">
        <f t="shared" si="222"/>
        <v>0</v>
      </c>
      <c r="T588" s="9">
        <v>9900000072</v>
      </c>
      <c r="U588" s="2">
        <v>1</v>
      </c>
      <c r="V588" s="103">
        <f>U588*C588</f>
        <v>0</v>
      </c>
      <c r="W588" s="229"/>
      <c r="X588" s="101"/>
      <c r="Y588" s="104">
        <f t="shared" si="247"/>
        <v>0</v>
      </c>
      <c r="Z588" s="1"/>
    </row>
    <row r="589" spans="1:26" x14ac:dyDescent="0.25">
      <c r="A589" s="3">
        <v>9900018224</v>
      </c>
      <c r="B589" s="212">
        <f>Data!$A589-9900010000</f>
        <v>8224</v>
      </c>
      <c r="C589" s="100" t="str">
        <f>IF(EXACT($B589,LOOKUP($B589,'INPUT '!$D$16:$D$116)),LOOKUP($B589,'INPUT '!$D$16:$D$116,'INPUT '!$E$16:$E$116),"0")</f>
        <v>0</v>
      </c>
      <c r="D589" s="100" t="str">
        <f>IF(EXACT($B589,LOOKUP($B589,'INPUT '!$D$16:$D$116)),LOOKUP($B589,'INPUT '!$D$16:$D$116,'INPUT '!$F$16:$F$116),"0")</f>
        <v>0</v>
      </c>
      <c r="E589" s="1" t="s">
        <v>107</v>
      </c>
      <c r="G589" s="315"/>
      <c r="H589" s="26">
        <v>9900008224</v>
      </c>
      <c r="I589" s="101">
        <v>20</v>
      </c>
      <c r="J589" s="221">
        <f>I589*C589</f>
        <v>0</v>
      </c>
      <c r="K589" s="229"/>
      <c r="L589" s="102"/>
      <c r="M589" s="103">
        <f>L589*C589</f>
        <v>0</v>
      </c>
      <c r="N589" s="9">
        <v>9900000002</v>
      </c>
      <c r="O589" s="2">
        <v>1</v>
      </c>
      <c r="P589" s="16">
        <f t="shared" si="231"/>
        <v>0</v>
      </c>
      <c r="Q589" s="9">
        <v>9900000022</v>
      </c>
      <c r="R589" s="2">
        <v>2</v>
      </c>
      <c r="S589" s="103">
        <f t="shared" si="222"/>
        <v>0</v>
      </c>
      <c r="T589" s="9">
        <v>9900000072</v>
      </c>
      <c r="U589" s="2">
        <v>1</v>
      </c>
      <c r="V589" s="103">
        <f>U589*C589</f>
        <v>0</v>
      </c>
      <c r="W589" s="229"/>
      <c r="X589" s="101"/>
      <c r="Y589" s="104">
        <f t="shared" si="247"/>
        <v>0</v>
      </c>
      <c r="Z589" s="1"/>
    </row>
    <row r="590" spans="1:26" x14ac:dyDescent="0.25">
      <c r="A590" s="3">
        <v>9900018405</v>
      </c>
      <c r="B590" s="212">
        <f>Data!$A590-9900010000</f>
        <v>8405</v>
      </c>
      <c r="C590" s="100" t="str">
        <f>IF(EXACT($B590,LOOKUP($B590,'INPUT '!$D$16:$D$116)),LOOKUP($B590,'INPUT '!$D$16:$D$116,'INPUT '!$E$16:$E$116),"0")</f>
        <v>0</v>
      </c>
      <c r="D590" s="100" t="str">
        <f>IF(EXACT($B590,LOOKUP($B590,'INPUT '!$D$16:$D$116)),LOOKUP($B590,'INPUT '!$D$16:$D$116,'INPUT '!$F$16:$F$116),"0")</f>
        <v>0</v>
      </c>
      <c r="E590" s="1" t="s">
        <v>205</v>
      </c>
      <c r="G590" s="315"/>
      <c r="H590" s="26">
        <v>9900008405</v>
      </c>
      <c r="I590" s="4">
        <v>7</v>
      </c>
      <c r="J590" s="222">
        <f t="shared" si="232"/>
        <v>0</v>
      </c>
      <c r="K590" s="11"/>
      <c r="L590" s="2"/>
      <c r="M590" s="16">
        <f t="shared" si="233"/>
        <v>0</v>
      </c>
      <c r="N590" s="9"/>
      <c r="O590" s="2"/>
      <c r="P590" s="16">
        <f t="shared" si="231"/>
        <v>0</v>
      </c>
      <c r="Q590" s="9"/>
      <c r="R590" s="2"/>
      <c r="S590" s="103">
        <f t="shared" si="222"/>
        <v>0</v>
      </c>
      <c r="T590" s="9"/>
      <c r="U590" s="2"/>
      <c r="V590" s="16">
        <f t="shared" si="234"/>
        <v>0</v>
      </c>
      <c r="W590" s="9"/>
      <c r="X590" s="1"/>
      <c r="Y590" s="27">
        <f t="shared" si="235"/>
        <v>0</v>
      </c>
      <c r="Z590" s="1"/>
    </row>
    <row r="591" spans="1:26" x14ac:dyDescent="0.25">
      <c r="A591" s="3">
        <v>9900019101</v>
      </c>
      <c r="B591" s="212">
        <f>Data!$A591-9900010000</f>
        <v>9101</v>
      </c>
      <c r="C591" s="100" t="str">
        <f>IF(EXACT($B591,LOOKUP($B591,'INPUT '!$D$16:$D$116)),LOOKUP($B591,'INPUT '!$D$16:$D$116,'INPUT '!$E$16:$E$116),"0")</f>
        <v>0</v>
      </c>
      <c r="D591" s="100" t="str">
        <f>IF(EXACT($B591,LOOKUP($B591,'INPUT '!$D$16:$D$116)),LOOKUP($B591,'INPUT '!$D$16:$D$116,'INPUT '!$F$16:$F$116),"0")</f>
        <v>0</v>
      </c>
      <c r="E591" s="1" t="s">
        <v>206</v>
      </c>
      <c r="G591" s="315"/>
      <c r="H591" s="26">
        <v>9900009101</v>
      </c>
      <c r="I591" s="4">
        <v>400</v>
      </c>
      <c r="J591" s="222">
        <f t="shared" si="232"/>
        <v>0</v>
      </c>
      <c r="K591" s="11"/>
      <c r="L591" s="2"/>
      <c r="M591" s="16">
        <f t="shared" si="233"/>
        <v>0</v>
      </c>
      <c r="N591" s="9">
        <v>9900000001</v>
      </c>
      <c r="O591" s="2">
        <v>1</v>
      </c>
      <c r="P591" s="16">
        <f t="shared" si="231"/>
        <v>0</v>
      </c>
      <c r="Q591" s="9"/>
      <c r="R591" s="2"/>
      <c r="S591" s="103">
        <f t="shared" si="222"/>
        <v>0</v>
      </c>
      <c r="T591" s="9"/>
      <c r="U591" s="2"/>
      <c r="V591" s="16">
        <f t="shared" si="234"/>
        <v>0</v>
      </c>
      <c r="W591" s="9"/>
      <c r="X591" s="1"/>
      <c r="Y591" s="27">
        <f t="shared" si="235"/>
        <v>0</v>
      </c>
      <c r="Z591" s="1"/>
    </row>
    <row r="592" spans="1:26" x14ac:dyDescent="0.25">
      <c r="A592" s="3">
        <v>9900019103</v>
      </c>
      <c r="B592" s="212">
        <f>Data!$A592-9900010000</f>
        <v>9103</v>
      </c>
      <c r="C592" s="100" t="str">
        <f>IF(EXACT($B592,LOOKUP($B592,'INPUT '!$D$16:$D$116)),LOOKUP($B592,'INPUT '!$D$16:$D$116,'INPUT '!$E$16:$E$116),"0")</f>
        <v>0</v>
      </c>
      <c r="D592" s="100" t="str">
        <f>IF(EXACT($B592,LOOKUP($B592,'INPUT '!$D$16:$D$116)),LOOKUP($B592,'INPUT '!$D$16:$D$116,'INPUT '!$F$16:$F$116),"0")</f>
        <v>0</v>
      </c>
      <c r="E592" s="1" t="s">
        <v>207</v>
      </c>
      <c r="G592" s="315"/>
      <c r="H592" s="26">
        <v>9900009103</v>
      </c>
      <c r="I592" s="4">
        <v>520</v>
      </c>
      <c r="J592" s="222">
        <f t="shared" si="232"/>
        <v>0</v>
      </c>
      <c r="K592" s="11"/>
      <c r="L592" s="2"/>
      <c r="M592" s="16">
        <f t="shared" si="233"/>
        <v>0</v>
      </c>
      <c r="N592" s="9">
        <v>9900000001</v>
      </c>
      <c r="O592" s="2">
        <v>1</v>
      </c>
      <c r="P592" s="16">
        <f t="shared" si="231"/>
        <v>0</v>
      </c>
      <c r="Q592" s="9"/>
      <c r="R592" s="2"/>
      <c r="S592" s="103">
        <f t="shared" si="222"/>
        <v>0</v>
      </c>
      <c r="T592" s="9"/>
      <c r="U592" s="2"/>
      <c r="V592" s="16">
        <f t="shared" si="234"/>
        <v>0</v>
      </c>
      <c r="W592" s="9"/>
      <c r="X592" s="1"/>
      <c r="Y592" s="27">
        <f t="shared" si="235"/>
        <v>0</v>
      </c>
      <c r="Z592" s="1"/>
    </row>
    <row r="593" spans="1:26" x14ac:dyDescent="0.25">
      <c r="A593" s="3">
        <v>9900019104</v>
      </c>
      <c r="B593" s="212">
        <f>Data!$A593-9900010000</f>
        <v>9104</v>
      </c>
      <c r="C593" s="100" t="str">
        <f>IF(EXACT($B593,LOOKUP($B593,'INPUT '!$D$16:$D$116)),LOOKUP($B593,'INPUT '!$D$16:$D$116,'INPUT '!$E$16:$E$116),"0")</f>
        <v>0</v>
      </c>
      <c r="D593" s="100" t="str">
        <f>IF(EXACT($B593,LOOKUP($B593,'INPUT '!$D$16:$D$116)),LOOKUP($B593,'INPUT '!$D$16:$D$116,'INPUT '!$F$16:$F$116),"0")</f>
        <v>0</v>
      </c>
      <c r="E593" s="1" t="s">
        <v>208</v>
      </c>
      <c r="G593" s="315"/>
      <c r="H593" s="26">
        <v>9900009104</v>
      </c>
      <c r="I593" s="4">
        <v>520</v>
      </c>
      <c r="J593" s="222">
        <f t="shared" si="232"/>
        <v>0</v>
      </c>
      <c r="K593" s="11"/>
      <c r="L593" s="2"/>
      <c r="M593" s="16">
        <f t="shared" si="233"/>
        <v>0</v>
      </c>
      <c r="N593" s="9">
        <v>9900000001</v>
      </c>
      <c r="O593" s="2">
        <v>1</v>
      </c>
      <c r="P593" s="16">
        <f t="shared" si="231"/>
        <v>0</v>
      </c>
      <c r="Q593" s="9"/>
      <c r="R593" s="2"/>
      <c r="S593" s="103">
        <f t="shared" si="222"/>
        <v>0</v>
      </c>
      <c r="T593" s="9"/>
      <c r="U593" s="2"/>
      <c r="V593" s="16">
        <f t="shared" si="234"/>
        <v>0</v>
      </c>
      <c r="W593" s="9"/>
      <c r="X593" s="1"/>
      <c r="Y593" s="27">
        <f t="shared" si="235"/>
        <v>0</v>
      </c>
      <c r="Z593" s="1"/>
    </row>
    <row r="594" spans="1:26" x14ac:dyDescent="0.25">
      <c r="A594" s="3">
        <v>9900019105</v>
      </c>
      <c r="B594" s="212">
        <f>Data!$A594-9900010000</f>
        <v>9105</v>
      </c>
      <c r="C594" s="100" t="str">
        <f>IF(EXACT($B594,LOOKUP($B594,'INPUT '!$D$16:$D$116)),LOOKUP($B594,'INPUT '!$D$16:$D$116,'INPUT '!$E$16:$E$116),"0")</f>
        <v>0</v>
      </c>
      <c r="D594" s="100" t="str">
        <f>IF(EXACT($B594,LOOKUP($B594,'INPUT '!$D$16:$D$116)),LOOKUP($B594,'INPUT '!$D$16:$D$116,'INPUT '!$F$16:$F$116),"0")</f>
        <v>0</v>
      </c>
      <c r="E594" s="1" t="s">
        <v>209</v>
      </c>
      <c r="G594" s="315"/>
      <c r="H594" s="26">
        <v>9900009105</v>
      </c>
      <c r="I594" s="4">
        <v>300</v>
      </c>
      <c r="J594" s="222">
        <f t="shared" si="232"/>
        <v>0</v>
      </c>
      <c r="K594" s="11"/>
      <c r="L594" s="2"/>
      <c r="M594" s="16">
        <f t="shared" si="233"/>
        <v>0</v>
      </c>
      <c r="N594" s="9">
        <v>9900000001</v>
      </c>
      <c r="O594" s="2">
        <v>1</v>
      </c>
      <c r="P594" s="16">
        <f t="shared" si="231"/>
        <v>0</v>
      </c>
      <c r="Q594" s="9"/>
      <c r="R594" s="2"/>
      <c r="S594" s="103">
        <f t="shared" si="222"/>
        <v>0</v>
      </c>
      <c r="T594" s="9"/>
      <c r="U594" s="2"/>
      <c r="V594" s="16">
        <f t="shared" si="234"/>
        <v>0</v>
      </c>
      <c r="W594" s="9"/>
      <c r="X594" s="1"/>
      <c r="Y594" s="27">
        <f t="shared" si="235"/>
        <v>0</v>
      </c>
      <c r="Z594" s="1"/>
    </row>
    <row r="595" spans="1:26" x14ac:dyDescent="0.25">
      <c r="A595" s="3">
        <v>9900019106</v>
      </c>
      <c r="B595" s="212">
        <f>Data!$A595-9900010000</f>
        <v>9106</v>
      </c>
      <c r="C595" s="100" t="str">
        <f>IF(EXACT($B595,LOOKUP($B595,'INPUT '!$D$16:$D$116)),LOOKUP($B595,'INPUT '!$D$16:$D$116,'INPUT '!$E$16:$E$116),"0")</f>
        <v>0</v>
      </c>
      <c r="D595" s="100" t="str">
        <f>IF(EXACT($B595,LOOKUP($B595,'INPUT '!$D$16:$D$116)),LOOKUP($B595,'INPUT '!$D$16:$D$116,'INPUT '!$F$16:$F$116),"0")</f>
        <v>0</v>
      </c>
      <c r="E595" s="1" t="s">
        <v>210</v>
      </c>
      <c r="G595" s="315"/>
      <c r="H595" s="26">
        <v>9900009106</v>
      </c>
      <c r="I595" s="4">
        <v>520</v>
      </c>
      <c r="J595" s="222">
        <f t="shared" si="232"/>
        <v>0</v>
      </c>
      <c r="K595" s="11"/>
      <c r="L595" s="2"/>
      <c r="M595" s="16">
        <f t="shared" si="233"/>
        <v>0</v>
      </c>
      <c r="N595" s="9">
        <v>9900000001</v>
      </c>
      <c r="O595" s="2">
        <v>1</v>
      </c>
      <c r="P595" s="16">
        <f t="shared" si="231"/>
        <v>0</v>
      </c>
      <c r="Q595" s="9"/>
      <c r="R595" s="2"/>
      <c r="S595" s="103">
        <f t="shared" si="222"/>
        <v>0</v>
      </c>
      <c r="T595" s="9"/>
      <c r="U595" s="2"/>
      <c r="V595" s="16">
        <f t="shared" si="234"/>
        <v>0</v>
      </c>
      <c r="W595" s="9"/>
      <c r="X595" s="1"/>
      <c r="Y595" s="27">
        <f t="shared" si="235"/>
        <v>0</v>
      </c>
      <c r="Z595" s="1"/>
    </row>
    <row r="596" spans="1:26" x14ac:dyDescent="0.25">
      <c r="A596" s="3">
        <v>9900019107</v>
      </c>
      <c r="B596" s="212">
        <f>Data!$A596-9900010000</f>
        <v>9107</v>
      </c>
      <c r="C596" s="100" t="str">
        <f>IF(EXACT($B596,LOOKUP($B596,'INPUT '!$D$16:$D$116)),LOOKUP($B596,'INPUT '!$D$16:$D$116,'INPUT '!$E$16:$E$116),"0")</f>
        <v>0</v>
      </c>
      <c r="D596" s="100" t="str">
        <f>IF(EXACT($B596,LOOKUP($B596,'INPUT '!$D$16:$D$116)),LOOKUP($B596,'INPUT '!$D$16:$D$116,'INPUT '!$F$16:$F$116),"0")</f>
        <v>0</v>
      </c>
      <c r="E596" s="1" t="s">
        <v>211</v>
      </c>
      <c r="G596" s="315"/>
      <c r="H596" s="26">
        <v>9900009107</v>
      </c>
      <c r="I596" s="4">
        <v>520</v>
      </c>
      <c r="J596" s="222">
        <f t="shared" si="232"/>
        <v>0</v>
      </c>
      <c r="K596" s="11"/>
      <c r="L596" s="2"/>
      <c r="M596" s="16">
        <f t="shared" si="233"/>
        <v>0</v>
      </c>
      <c r="N596" s="9">
        <v>9900000001</v>
      </c>
      <c r="O596" s="2">
        <v>1</v>
      </c>
      <c r="P596" s="16">
        <f t="shared" si="231"/>
        <v>0</v>
      </c>
      <c r="Q596" s="9"/>
      <c r="R596" s="2"/>
      <c r="S596" s="103">
        <f t="shared" si="222"/>
        <v>0</v>
      </c>
      <c r="T596" s="9"/>
      <c r="U596" s="2"/>
      <c r="V596" s="16">
        <f t="shared" si="234"/>
        <v>0</v>
      </c>
      <c r="W596" s="9"/>
      <c r="X596" s="1"/>
      <c r="Y596" s="27">
        <f t="shared" si="235"/>
        <v>0</v>
      </c>
      <c r="Z596" s="1"/>
    </row>
    <row r="597" spans="1:26" x14ac:dyDescent="0.25">
      <c r="A597" s="3">
        <v>9900019108</v>
      </c>
      <c r="B597" s="212">
        <f>Data!$A597-9900010000</f>
        <v>9108</v>
      </c>
      <c r="C597" s="100" t="str">
        <f>IF(EXACT($B597,LOOKUP($B597,'INPUT '!$D$16:$D$116)),LOOKUP($B597,'INPUT '!$D$16:$D$116,'INPUT '!$E$16:$E$116),"0")</f>
        <v>0</v>
      </c>
      <c r="D597" s="100" t="str">
        <f>IF(EXACT($B597,LOOKUP($B597,'INPUT '!$D$16:$D$116)),LOOKUP($B597,'INPUT '!$D$16:$D$116,'INPUT '!$F$16:$F$116),"0")</f>
        <v>0</v>
      </c>
      <c r="E597" s="1" t="s">
        <v>212</v>
      </c>
      <c r="G597" s="315"/>
      <c r="H597" s="26">
        <v>9900009108</v>
      </c>
      <c r="I597" s="4">
        <v>520</v>
      </c>
      <c r="J597" s="222">
        <f t="shared" si="232"/>
        <v>0</v>
      </c>
      <c r="K597" s="11"/>
      <c r="L597" s="2"/>
      <c r="M597" s="16">
        <f t="shared" si="233"/>
        <v>0</v>
      </c>
      <c r="N597" s="9">
        <v>9900000001</v>
      </c>
      <c r="O597" s="2">
        <v>1</v>
      </c>
      <c r="P597" s="16">
        <f t="shared" si="231"/>
        <v>0</v>
      </c>
      <c r="Q597" s="9"/>
      <c r="R597" s="2"/>
      <c r="S597" s="103">
        <f t="shared" si="222"/>
        <v>0</v>
      </c>
      <c r="T597" s="9"/>
      <c r="U597" s="2"/>
      <c r="V597" s="16">
        <f t="shared" si="234"/>
        <v>0</v>
      </c>
      <c r="W597" s="9"/>
      <c r="X597" s="1"/>
      <c r="Y597" s="27">
        <f t="shared" si="235"/>
        <v>0</v>
      </c>
      <c r="Z597" s="1"/>
    </row>
    <row r="598" spans="1:26" x14ac:dyDescent="0.25">
      <c r="A598" s="3">
        <v>9900019109</v>
      </c>
      <c r="B598" s="212">
        <f>Data!$A598-9900010000</f>
        <v>9109</v>
      </c>
      <c r="C598" s="100" t="str">
        <f>IF(EXACT($B598,LOOKUP($B598,'INPUT '!$D$16:$D$116)),LOOKUP($B598,'INPUT '!$D$16:$D$116,'INPUT '!$E$16:$E$116),"0")</f>
        <v>0</v>
      </c>
      <c r="D598" s="100" t="str">
        <f>IF(EXACT($B598,LOOKUP($B598,'INPUT '!$D$16:$D$116)),LOOKUP($B598,'INPUT '!$D$16:$D$116,'INPUT '!$F$16:$F$116),"0")</f>
        <v>0</v>
      </c>
      <c r="E598" s="1" t="s">
        <v>213</v>
      </c>
      <c r="G598" s="315"/>
      <c r="H598" s="26">
        <v>9900009109</v>
      </c>
      <c r="I598" s="4">
        <v>300</v>
      </c>
      <c r="J598" s="222">
        <f t="shared" si="232"/>
        <v>0</v>
      </c>
      <c r="K598" s="11"/>
      <c r="L598" s="2"/>
      <c r="M598" s="16">
        <f t="shared" si="233"/>
        <v>0</v>
      </c>
      <c r="N598" s="9">
        <v>9900000001</v>
      </c>
      <c r="O598" s="2">
        <v>1</v>
      </c>
      <c r="P598" s="16">
        <f t="shared" si="231"/>
        <v>0</v>
      </c>
      <c r="Q598" s="9"/>
      <c r="R598" s="2"/>
      <c r="S598" s="103">
        <f t="shared" ref="S598:S664" si="248">R598*C598</f>
        <v>0</v>
      </c>
      <c r="T598" s="9"/>
      <c r="U598" s="2"/>
      <c r="V598" s="16">
        <f t="shared" si="234"/>
        <v>0</v>
      </c>
      <c r="W598" s="9"/>
      <c r="X598" s="1"/>
      <c r="Y598" s="27">
        <f t="shared" si="235"/>
        <v>0</v>
      </c>
      <c r="Z598" s="1"/>
    </row>
    <row r="599" spans="1:26" x14ac:dyDescent="0.25">
      <c r="A599" s="3">
        <v>9900019110</v>
      </c>
      <c r="B599" s="212">
        <f>Data!$A599-9900010000</f>
        <v>9110</v>
      </c>
      <c r="C599" s="100" t="str">
        <f>IF(EXACT($B599,LOOKUP($B599,'INPUT '!$D$16:$D$116)),LOOKUP($B599,'INPUT '!$D$16:$D$116,'INPUT '!$E$16:$E$116),"0")</f>
        <v>0</v>
      </c>
      <c r="D599" s="100" t="str">
        <f>IF(EXACT($B599,LOOKUP($B599,'INPUT '!$D$16:$D$116)),LOOKUP($B599,'INPUT '!$D$16:$D$116,'INPUT '!$F$16:$F$116),"0")</f>
        <v>0</v>
      </c>
      <c r="E599" s="1" t="s">
        <v>214</v>
      </c>
      <c r="G599" s="315"/>
      <c r="H599" s="26">
        <v>9900009110</v>
      </c>
      <c r="I599" s="4">
        <v>315</v>
      </c>
      <c r="J599" s="222">
        <f t="shared" si="232"/>
        <v>0</v>
      </c>
      <c r="K599" s="11"/>
      <c r="L599" s="2"/>
      <c r="M599" s="16">
        <f t="shared" si="233"/>
        <v>0</v>
      </c>
      <c r="N599" s="9">
        <v>9900000001</v>
      </c>
      <c r="O599" s="2">
        <v>1</v>
      </c>
      <c r="P599" s="16">
        <f t="shared" si="231"/>
        <v>0</v>
      </c>
      <c r="Q599" s="9"/>
      <c r="R599" s="2"/>
      <c r="S599" s="103">
        <f t="shared" si="248"/>
        <v>0</v>
      </c>
      <c r="T599" s="9"/>
      <c r="U599" s="2"/>
      <c r="V599" s="16">
        <f t="shared" si="234"/>
        <v>0</v>
      </c>
      <c r="W599" s="9"/>
      <c r="X599" s="1"/>
      <c r="Y599" s="27">
        <f t="shared" si="235"/>
        <v>0</v>
      </c>
      <c r="Z599" s="1"/>
    </row>
    <row r="600" spans="1:26" x14ac:dyDescent="0.25">
      <c r="A600" s="3">
        <v>9900019111</v>
      </c>
      <c r="B600" s="212">
        <f>Data!$A600-9900010000</f>
        <v>9111</v>
      </c>
      <c r="C600" s="100" t="str">
        <f>IF(EXACT($B600,LOOKUP($B600,'INPUT '!$D$16:$D$116)),LOOKUP($B600,'INPUT '!$D$16:$D$116,'INPUT '!$E$16:$E$116),"0")</f>
        <v>0</v>
      </c>
      <c r="D600" s="100" t="str">
        <f>IF(EXACT($B600,LOOKUP($B600,'INPUT '!$D$16:$D$116)),LOOKUP($B600,'INPUT '!$D$16:$D$116,'INPUT '!$F$16:$F$116),"0")</f>
        <v>0</v>
      </c>
      <c r="E600" s="1" t="s">
        <v>215</v>
      </c>
      <c r="G600" s="315"/>
      <c r="H600" s="26">
        <v>9900009111</v>
      </c>
      <c r="I600" s="4">
        <v>224</v>
      </c>
      <c r="J600" s="222">
        <f t="shared" si="232"/>
        <v>0</v>
      </c>
      <c r="K600" s="11"/>
      <c r="L600" s="2"/>
      <c r="M600" s="16">
        <f t="shared" si="233"/>
        <v>0</v>
      </c>
      <c r="N600" s="9">
        <v>9900000001</v>
      </c>
      <c r="O600" s="2">
        <v>1</v>
      </c>
      <c r="P600" s="16">
        <f t="shared" si="231"/>
        <v>0</v>
      </c>
      <c r="Q600" s="9"/>
      <c r="R600" s="2"/>
      <c r="S600" s="103">
        <f t="shared" si="248"/>
        <v>0</v>
      </c>
      <c r="T600" s="9"/>
      <c r="U600" s="2"/>
      <c r="V600" s="16">
        <f t="shared" si="234"/>
        <v>0</v>
      </c>
      <c r="W600" s="9"/>
      <c r="X600" s="1"/>
      <c r="Y600" s="27">
        <f t="shared" si="235"/>
        <v>0</v>
      </c>
      <c r="Z600" s="1"/>
    </row>
    <row r="601" spans="1:26" x14ac:dyDescent="0.25">
      <c r="A601" s="3">
        <v>9900019112</v>
      </c>
      <c r="B601" s="212">
        <f>Data!$A601-9900010000</f>
        <v>9112</v>
      </c>
      <c r="C601" s="100" t="str">
        <f>IF(EXACT($B601,LOOKUP($B601,'INPUT '!$D$16:$D$116)),LOOKUP($B601,'INPUT '!$D$16:$D$116,'INPUT '!$E$16:$E$116),"0")</f>
        <v>0</v>
      </c>
      <c r="D601" s="100" t="str">
        <f>IF(EXACT($B601,LOOKUP($B601,'INPUT '!$D$16:$D$116)),LOOKUP($B601,'INPUT '!$D$16:$D$116,'INPUT '!$F$16:$F$116),"0")</f>
        <v>0</v>
      </c>
      <c r="E601" s="1" t="s">
        <v>216</v>
      </c>
      <c r="G601" s="315"/>
      <c r="H601" s="26">
        <v>9900009112</v>
      </c>
      <c r="I601" s="4">
        <v>520</v>
      </c>
      <c r="J601" s="222">
        <f t="shared" si="232"/>
        <v>0</v>
      </c>
      <c r="K601" s="11"/>
      <c r="L601" s="2"/>
      <c r="M601" s="16">
        <f t="shared" si="233"/>
        <v>0</v>
      </c>
      <c r="N601" s="9">
        <v>9900000001</v>
      </c>
      <c r="O601" s="2">
        <v>1</v>
      </c>
      <c r="P601" s="16">
        <f t="shared" si="231"/>
        <v>0</v>
      </c>
      <c r="Q601" s="9"/>
      <c r="R601" s="2"/>
      <c r="S601" s="103">
        <f t="shared" si="248"/>
        <v>0</v>
      </c>
      <c r="T601" s="9"/>
      <c r="U601" s="2"/>
      <c r="V601" s="16">
        <f t="shared" si="234"/>
        <v>0</v>
      </c>
      <c r="W601" s="9"/>
      <c r="X601" s="1"/>
      <c r="Y601" s="27">
        <f t="shared" si="235"/>
        <v>0</v>
      </c>
      <c r="Z601" s="1"/>
    </row>
    <row r="602" spans="1:26" x14ac:dyDescent="0.25">
      <c r="A602" s="3">
        <v>9900019113</v>
      </c>
      <c r="B602" s="212">
        <f>Data!$A602-9900010000</f>
        <v>9113</v>
      </c>
      <c r="C602" s="100" t="str">
        <f>IF(EXACT($B602,LOOKUP($B602,'INPUT '!$D$16:$D$116)),LOOKUP($B602,'INPUT '!$D$16:$D$116,'INPUT '!$E$16:$E$116),"0")</f>
        <v>0</v>
      </c>
      <c r="D602" s="100" t="str">
        <f>IF(EXACT($B602,LOOKUP($B602,'INPUT '!$D$16:$D$116)),LOOKUP($B602,'INPUT '!$D$16:$D$116,'INPUT '!$F$16:$F$116),"0")</f>
        <v>0</v>
      </c>
      <c r="E602" s="1" t="s">
        <v>217</v>
      </c>
      <c r="G602" s="315"/>
      <c r="H602" s="26">
        <v>9900009113</v>
      </c>
      <c r="I602" s="4">
        <v>300</v>
      </c>
      <c r="J602" s="222">
        <f t="shared" si="232"/>
        <v>0</v>
      </c>
      <c r="K602" s="11"/>
      <c r="L602" s="2"/>
      <c r="M602" s="16">
        <f t="shared" si="233"/>
        <v>0</v>
      </c>
      <c r="N602" s="9">
        <v>9900000001</v>
      </c>
      <c r="O602" s="2">
        <v>1</v>
      </c>
      <c r="P602" s="16">
        <f t="shared" si="231"/>
        <v>0</v>
      </c>
      <c r="Q602" s="9"/>
      <c r="R602" s="2"/>
      <c r="S602" s="103">
        <f t="shared" si="248"/>
        <v>0</v>
      </c>
      <c r="T602" s="9"/>
      <c r="U602" s="2"/>
      <c r="V602" s="16">
        <f t="shared" si="234"/>
        <v>0</v>
      </c>
      <c r="W602" s="9"/>
      <c r="X602" s="1"/>
      <c r="Y602" s="27">
        <f t="shared" si="235"/>
        <v>0</v>
      </c>
      <c r="Z602" s="1"/>
    </row>
    <row r="603" spans="1:26" x14ac:dyDescent="0.25">
      <c r="A603" s="3">
        <v>9900019114</v>
      </c>
      <c r="B603" s="212">
        <f>Data!$A603-9900010000</f>
        <v>9114</v>
      </c>
      <c r="C603" s="100" t="str">
        <f>IF(EXACT($B603,LOOKUP($B603,'INPUT '!$D$16:$D$116)),LOOKUP($B603,'INPUT '!$D$16:$D$116,'INPUT '!$E$16:$E$116),"0")</f>
        <v>0</v>
      </c>
      <c r="D603" s="100" t="str">
        <f>IF(EXACT($B603,LOOKUP($B603,'INPUT '!$D$16:$D$116)),LOOKUP($B603,'INPUT '!$D$16:$D$116,'INPUT '!$F$16:$F$116),"0")</f>
        <v>0</v>
      </c>
      <c r="E603" s="1" t="s">
        <v>218</v>
      </c>
      <c r="G603" s="315"/>
      <c r="H603" s="26">
        <v>9900009114</v>
      </c>
      <c r="I603" s="4">
        <v>520</v>
      </c>
      <c r="J603" s="222">
        <f t="shared" si="232"/>
        <v>0</v>
      </c>
      <c r="K603" s="11"/>
      <c r="L603" s="2"/>
      <c r="M603" s="16">
        <f t="shared" si="233"/>
        <v>0</v>
      </c>
      <c r="N603" s="9">
        <v>9900000001</v>
      </c>
      <c r="O603" s="2">
        <v>1</v>
      </c>
      <c r="P603" s="16">
        <f t="shared" si="231"/>
        <v>0</v>
      </c>
      <c r="Q603" s="9"/>
      <c r="R603" s="2"/>
      <c r="S603" s="103">
        <f t="shared" si="248"/>
        <v>0</v>
      </c>
      <c r="T603" s="9"/>
      <c r="U603" s="2"/>
      <c r="V603" s="16">
        <f t="shared" si="234"/>
        <v>0</v>
      </c>
      <c r="W603" s="9"/>
      <c r="X603" s="1"/>
      <c r="Y603" s="27">
        <f t="shared" si="235"/>
        <v>0</v>
      </c>
      <c r="Z603" s="1"/>
    </row>
    <row r="604" spans="1:26" x14ac:dyDescent="0.25">
      <c r="A604" s="3">
        <v>9900019115</v>
      </c>
      <c r="B604" s="212">
        <f>Data!$A604-9900010000</f>
        <v>9115</v>
      </c>
      <c r="C604" s="100" t="str">
        <f>IF(EXACT($B604,LOOKUP($B604,'INPUT '!$D$16:$D$116)),LOOKUP($B604,'INPUT '!$D$16:$D$116,'INPUT '!$E$16:$E$116),"0")</f>
        <v>0</v>
      </c>
      <c r="D604" s="100" t="str">
        <f>IF(EXACT($B604,LOOKUP($B604,'INPUT '!$D$16:$D$116)),LOOKUP($B604,'INPUT '!$D$16:$D$116,'INPUT '!$F$16:$F$116),"0")</f>
        <v>0</v>
      </c>
      <c r="E604" s="1" t="s">
        <v>219</v>
      </c>
      <c r="G604" s="315"/>
      <c r="H604" s="26">
        <v>9900009115</v>
      </c>
      <c r="I604" s="4">
        <v>300</v>
      </c>
      <c r="J604" s="222">
        <f t="shared" si="232"/>
        <v>0</v>
      </c>
      <c r="K604" s="11"/>
      <c r="L604" s="2"/>
      <c r="M604" s="16">
        <f t="shared" si="233"/>
        <v>0</v>
      </c>
      <c r="N604" s="9">
        <v>9900000001</v>
      </c>
      <c r="O604" s="2">
        <v>1</v>
      </c>
      <c r="P604" s="16">
        <f t="shared" si="231"/>
        <v>0</v>
      </c>
      <c r="Q604" s="9"/>
      <c r="R604" s="2"/>
      <c r="S604" s="103">
        <f t="shared" si="248"/>
        <v>0</v>
      </c>
      <c r="T604" s="9"/>
      <c r="U604" s="2"/>
      <c r="V604" s="16">
        <f t="shared" si="234"/>
        <v>0</v>
      </c>
      <c r="W604" s="9"/>
      <c r="X604" s="1"/>
      <c r="Y604" s="27">
        <f t="shared" si="235"/>
        <v>0</v>
      </c>
      <c r="Z604" s="1"/>
    </row>
    <row r="605" spans="1:26" x14ac:dyDescent="0.25">
      <c r="A605" s="3">
        <v>9900019116</v>
      </c>
      <c r="B605" s="212">
        <f>Data!$A605-9900010000</f>
        <v>9116</v>
      </c>
      <c r="C605" s="100" t="str">
        <f>IF(EXACT($B605,LOOKUP($B605,'INPUT '!$D$16:$D$116)),LOOKUP($B605,'INPUT '!$D$16:$D$116,'INPUT '!$E$16:$E$116),"0")</f>
        <v>0</v>
      </c>
      <c r="D605" s="100" t="str">
        <f>IF(EXACT($B605,LOOKUP($B605,'INPUT '!$D$16:$D$116)),LOOKUP($B605,'INPUT '!$D$16:$D$116,'INPUT '!$F$16:$F$116),"0")</f>
        <v>0</v>
      </c>
      <c r="E605" s="1" t="s">
        <v>220</v>
      </c>
      <c r="G605" s="315"/>
      <c r="H605" s="26">
        <v>9900009116</v>
      </c>
      <c r="I605" s="4">
        <v>520</v>
      </c>
      <c r="J605" s="222">
        <f t="shared" si="232"/>
        <v>0</v>
      </c>
      <c r="K605" s="11"/>
      <c r="L605" s="2"/>
      <c r="M605" s="16">
        <f t="shared" si="233"/>
        <v>0</v>
      </c>
      <c r="N605" s="9">
        <v>9900000001</v>
      </c>
      <c r="O605" s="2">
        <v>1</v>
      </c>
      <c r="P605" s="16">
        <f t="shared" si="231"/>
        <v>0</v>
      </c>
      <c r="Q605" s="9"/>
      <c r="R605" s="2"/>
      <c r="S605" s="103">
        <f t="shared" si="248"/>
        <v>0</v>
      </c>
      <c r="T605" s="9"/>
      <c r="U605" s="2"/>
      <c r="V605" s="16">
        <f t="shared" si="234"/>
        <v>0</v>
      </c>
      <c r="W605" s="9"/>
      <c r="X605" s="1"/>
      <c r="Y605" s="27">
        <f t="shared" si="235"/>
        <v>0</v>
      </c>
      <c r="Z605" s="1"/>
    </row>
    <row r="606" spans="1:26" x14ac:dyDescent="0.25">
      <c r="A606" s="3">
        <v>9900019117</v>
      </c>
      <c r="B606" s="212">
        <f>Data!$A606-9900010000</f>
        <v>9117</v>
      </c>
      <c r="C606" s="100" t="str">
        <f>IF(EXACT($B606,LOOKUP($B606,'INPUT '!$D$16:$D$116)),LOOKUP($B606,'INPUT '!$D$16:$D$116,'INPUT '!$E$16:$E$116),"0")</f>
        <v>0</v>
      </c>
      <c r="D606" s="100" t="str">
        <f>IF(EXACT($B606,LOOKUP($B606,'INPUT '!$D$16:$D$116)),LOOKUP($B606,'INPUT '!$D$16:$D$116,'INPUT '!$F$16:$F$116),"0")</f>
        <v>0</v>
      </c>
      <c r="E606" s="1" t="s">
        <v>221</v>
      </c>
      <c r="G606" s="315"/>
      <c r="H606" s="26">
        <v>9900009117</v>
      </c>
      <c r="I606" s="4">
        <v>300</v>
      </c>
      <c r="J606" s="222">
        <f t="shared" si="232"/>
        <v>0</v>
      </c>
      <c r="K606" s="11"/>
      <c r="L606" s="2"/>
      <c r="M606" s="16">
        <f t="shared" si="233"/>
        <v>0</v>
      </c>
      <c r="N606" s="9">
        <v>9900000001</v>
      </c>
      <c r="O606" s="2">
        <v>1</v>
      </c>
      <c r="P606" s="16">
        <f t="shared" si="231"/>
        <v>0</v>
      </c>
      <c r="Q606" s="9"/>
      <c r="R606" s="2"/>
      <c r="S606" s="103">
        <f t="shared" si="248"/>
        <v>0</v>
      </c>
      <c r="T606" s="9"/>
      <c r="U606" s="2"/>
      <c r="V606" s="16">
        <f t="shared" si="234"/>
        <v>0</v>
      </c>
      <c r="W606" s="9"/>
      <c r="X606" s="1"/>
      <c r="Y606" s="27">
        <f t="shared" si="235"/>
        <v>0</v>
      </c>
      <c r="Z606" s="1"/>
    </row>
    <row r="607" spans="1:26" x14ac:dyDescent="0.25">
      <c r="A607" s="3">
        <v>9900019118</v>
      </c>
      <c r="B607" s="212">
        <f>Data!$A607-9900010000</f>
        <v>9118</v>
      </c>
      <c r="C607" s="100" t="str">
        <f>IF(EXACT($B607,LOOKUP($B607,'INPUT '!$D$16:$D$116)),LOOKUP($B607,'INPUT '!$D$16:$D$116,'INPUT '!$E$16:$E$116),"0")</f>
        <v>0</v>
      </c>
      <c r="D607" s="100" t="str">
        <f>IF(EXACT($B607,LOOKUP($B607,'INPUT '!$D$16:$D$116)),LOOKUP($B607,'INPUT '!$D$16:$D$116,'INPUT '!$F$16:$F$116),"0")</f>
        <v>0</v>
      </c>
      <c r="E607" s="1" t="s">
        <v>222</v>
      </c>
      <c r="G607" s="315"/>
      <c r="H607" s="26">
        <v>9900009118</v>
      </c>
      <c r="I607" s="4">
        <v>520</v>
      </c>
      <c r="J607" s="222">
        <f t="shared" si="232"/>
        <v>0</v>
      </c>
      <c r="K607" s="11"/>
      <c r="L607" s="2"/>
      <c r="M607" s="16">
        <f t="shared" si="233"/>
        <v>0</v>
      </c>
      <c r="N607" s="9">
        <v>9900000001</v>
      </c>
      <c r="O607" s="2">
        <v>1</v>
      </c>
      <c r="P607" s="16">
        <f t="shared" si="231"/>
        <v>0</v>
      </c>
      <c r="Q607" s="9"/>
      <c r="R607" s="2"/>
      <c r="S607" s="103">
        <f t="shared" si="248"/>
        <v>0</v>
      </c>
      <c r="T607" s="9"/>
      <c r="U607" s="2"/>
      <c r="V607" s="16">
        <f t="shared" si="234"/>
        <v>0</v>
      </c>
      <c r="W607" s="9"/>
      <c r="X607" s="1"/>
      <c r="Y607" s="27">
        <f t="shared" si="235"/>
        <v>0</v>
      </c>
      <c r="Z607" s="1"/>
    </row>
    <row r="608" spans="1:26" x14ac:dyDescent="0.25">
      <c r="A608" s="3">
        <v>9900019119</v>
      </c>
      <c r="B608" s="212">
        <f>Data!$A608-9900010000</f>
        <v>9119</v>
      </c>
      <c r="C608" s="100" t="str">
        <f>IF(EXACT($B608,LOOKUP($B608,'INPUT '!$D$16:$D$116)),LOOKUP($B608,'INPUT '!$D$16:$D$116,'INPUT '!$E$16:$E$116),"0")</f>
        <v>0</v>
      </c>
      <c r="D608" s="100" t="str">
        <f>IF(EXACT($B608,LOOKUP($B608,'INPUT '!$D$16:$D$116)),LOOKUP($B608,'INPUT '!$D$16:$D$116,'INPUT '!$F$16:$F$116),"0")</f>
        <v>0</v>
      </c>
      <c r="E608" s="1" t="s">
        <v>223</v>
      </c>
      <c r="G608" s="315"/>
      <c r="H608" s="26">
        <v>9900009119</v>
      </c>
      <c r="I608" s="4">
        <v>300</v>
      </c>
      <c r="J608" s="222">
        <f t="shared" si="232"/>
        <v>0</v>
      </c>
      <c r="K608" s="11"/>
      <c r="L608" s="2"/>
      <c r="M608" s="16">
        <f t="shared" si="233"/>
        <v>0</v>
      </c>
      <c r="N608" s="9">
        <v>9900000001</v>
      </c>
      <c r="O608" s="2">
        <v>1</v>
      </c>
      <c r="P608" s="16">
        <f t="shared" si="231"/>
        <v>0</v>
      </c>
      <c r="Q608" s="9"/>
      <c r="R608" s="2"/>
      <c r="S608" s="103">
        <f t="shared" si="248"/>
        <v>0</v>
      </c>
      <c r="T608" s="9"/>
      <c r="U608" s="2"/>
      <c r="V608" s="16">
        <f t="shared" si="234"/>
        <v>0</v>
      </c>
      <c r="W608" s="9"/>
      <c r="X608" s="1"/>
      <c r="Y608" s="27">
        <f t="shared" si="235"/>
        <v>0</v>
      </c>
      <c r="Z608" s="1"/>
    </row>
    <row r="609" spans="1:26" x14ac:dyDescent="0.25">
      <c r="A609" s="3">
        <v>9900019120</v>
      </c>
      <c r="B609" s="212">
        <f>Data!$A609-9900010000</f>
        <v>9120</v>
      </c>
      <c r="C609" s="100" t="str">
        <f>IF(EXACT($B609,LOOKUP($B609,'INPUT '!$D$16:$D$116)),LOOKUP($B609,'INPUT '!$D$16:$D$116,'INPUT '!$E$16:$E$116),"0")</f>
        <v>0</v>
      </c>
      <c r="D609" s="100" t="str">
        <f>IF(EXACT($B609,LOOKUP($B609,'INPUT '!$D$16:$D$116)),LOOKUP($B609,'INPUT '!$D$16:$D$116,'INPUT '!$F$16:$F$116),"0")</f>
        <v>0</v>
      </c>
      <c r="E609" s="1" t="s">
        <v>224</v>
      </c>
      <c r="G609" s="315"/>
      <c r="H609" s="26">
        <v>9900009120</v>
      </c>
      <c r="I609" s="4">
        <v>224</v>
      </c>
      <c r="J609" s="222">
        <f t="shared" si="232"/>
        <v>0</v>
      </c>
      <c r="K609" s="11"/>
      <c r="L609" s="2"/>
      <c r="M609" s="16">
        <f t="shared" si="233"/>
        <v>0</v>
      </c>
      <c r="N609" s="9">
        <v>9900000001</v>
      </c>
      <c r="O609" s="2">
        <v>1</v>
      </c>
      <c r="P609" s="16">
        <f t="shared" si="231"/>
        <v>0</v>
      </c>
      <c r="Q609" s="9"/>
      <c r="R609" s="2"/>
      <c r="S609" s="103">
        <f t="shared" si="248"/>
        <v>0</v>
      </c>
      <c r="T609" s="9"/>
      <c r="U609" s="2"/>
      <c r="V609" s="16">
        <f t="shared" si="234"/>
        <v>0</v>
      </c>
      <c r="W609" s="9"/>
      <c r="X609" s="1"/>
      <c r="Y609" s="27">
        <f t="shared" si="235"/>
        <v>0</v>
      </c>
      <c r="Z609" s="1"/>
    </row>
    <row r="610" spans="1:26" x14ac:dyDescent="0.25">
      <c r="A610" s="3">
        <v>9900019126</v>
      </c>
      <c r="B610" s="212">
        <f>Data!$A610-9900010000</f>
        <v>9126</v>
      </c>
      <c r="C610" s="100" t="str">
        <f>IF(EXACT($B610,LOOKUP($B610,'INPUT '!$D$16:$D$116)),LOOKUP($B610,'INPUT '!$D$16:$D$116,'INPUT '!$E$16:$E$116),"0")</f>
        <v>0</v>
      </c>
      <c r="D610" s="100" t="str">
        <f>IF(EXACT($B610,LOOKUP($B610,'INPUT '!$D$16:$D$116)),LOOKUP($B610,'INPUT '!$D$16:$D$116,'INPUT '!$F$16:$F$116),"0")</f>
        <v>0</v>
      </c>
      <c r="E610" s="1" t="s">
        <v>321</v>
      </c>
      <c r="G610" s="315"/>
      <c r="H610" s="26">
        <v>9900009126</v>
      </c>
      <c r="I610" s="101">
        <v>37500</v>
      </c>
      <c r="J610" s="221">
        <f>I610*C610</f>
        <v>0</v>
      </c>
      <c r="K610" s="229"/>
      <c r="L610" s="102"/>
      <c r="M610" s="103">
        <f>L610*C610</f>
        <v>0</v>
      </c>
      <c r="N610" s="9">
        <v>9900006101</v>
      </c>
      <c r="O610" s="102">
        <v>1</v>
      </c>
      <c r="P610" s="103">
        <f>O610*C610</f>
        <v>0</v>
      </c>
      <c r="Q610" s="9">
        <v>9900006102</v>
      </c>
      <c r="R610" s="102">
        <v>1</v>
      </c>
      <c r="S610" s="103">
        <f>R610*C610</f>
        <v>0</v>
      </c>
      <c r="T610" s="9">
        <v>9900006104</v>
      </c>
      <c r="U610" s="102">
        <v>1</v>
      </c>
      <c r="V610" s="103">
        <f>U610*C610</f>
        <v>0</v>
      </c>
      <c r="W610" s="229"/>
      <c r="X610" s="101"/>
      <c r="Y610" s="104">
        <f>X610*C610</f>
        <v>0</v>
      </c>
      <c r="Z610" s="1"/>
    </row>
    <row r="611" spans="1:26" ht="15.75" customHeight="1" x14ac:dyDescent="0.25">
      <c r="A611" s="3">
        <v>9900019202</v>
      </c>
      <c r="B611" s="212">
        <f>Data!$A611-9900010000</f>
        <v>9202</v>
      </c>
      <c r="C611" s="100" t="str">
        <f>IF(EXACT($B611,LOOKUP($B611,'INPUT '!$D$16:$D$116)),LOOKUP($B611,'INPUT '!$D$16:$D$116,'INPUT '!$E$16:$E$116),"0")</f>
        <v>0</v>
      </c>
      <c r="D611" s="258" t="str">
        <f>IF(EXACT($B611,LOOKUP($B611,'INPUT '!$D$16:$D$116)),LOOKUP($B611,'INPUT '!$D$16:$D$116,'INPUT '!$F$16:$F$116),"0")</f>
        <v>0</v>
      </c>
      <c r="E611" s="260" t="s">
        <v>103</v>
      </c>
      <c r="G611" s="315"/>
      <c r="H611" s="26">
        <v>9900009202</v>
      </c>
      <c r="I611" s="101">
        <v>1</v>
      </c>
      <c r="J611" s="221">
        <f>I611*C611</f>
        <v>0</v>
      </c>
      <c r="K611" s="229"/>
      <c r="L611" s="102"/>
      <c r="M611" s="103">
        <f>L611*C611</f>
        <v>0</v>
      </c>
      <c r="N611" s="229"/>
      <c r="O611" s="102"/>
      <c r="P611" s="103">
        <f>O611*C611</f>
        <v>0</v>
      </c>
      <c r="Q611" s="229"/>
      <c r="R611" s="102"/>
      <c r="S611" s="103">
        <f t="shared" si="248"/>
        <v>0</v>
      </c>
      <c r="T611" s="229"/>
      <c r="U611" s="102"/>
      <c r="V611" s="103">
        <f>U611*C611</f>
        <v>0</v>
      </c>
      <c r="W611" s="229"/>
      <c r="X611" s="101"/>
      <c r="Y611" s="104">
        <f>X611*C611</f>
        <v>0</v>
      </c>
      <c r="Z611" s="1"/>
    </row>
    <row r="612" spans="1:26" ht="15.75" customHeight="1" x14ac:dyDescent="0.25">
      <c r="A612" s="3">
        <v>9900019203</v>
      </c>
      <c r="B612" s="212">
        <f>Data!$A612-9900010000</f>
        <v>9203</v>
      </c>
      <c r="C612" s="100" t="str">
        <f>IF(EXACT($B612,LOOKUP($B612,'INPUT '!$D$16:$D$116)),LOOKUP($B612,'INPUT '!$D$16:$D$116,'INPUT '!$E$16:$E$116),"0")</f>
        <v>0</v>
      </c>
      <c r="D612" s="100" t="str">
        <f>IF(EXACT($B612,LOOKUP($B612,'INPUT '!$D$16:$D$116)),LOOKUP($B612,'INPUT '!$D$16:$D$116,'INPUT '!$F$16:$F$116),"0")</f>
        <v>0</v>
      </c>
      <c r="E612" s="1" t="s">
        <v>107</v>
      </c>
      <c r="G612" s="315"/>
      <c r="H612" s="26">
        <v>9900009203</v>
      </c>
      <c r="I612" s="101">
        <v>30</v>
      </c>
      <c r="J612" s="221">
        <f>I612*C612</f>
        <v>0</v>
      </c>
      <c r="K612" s="11">
        <v>9900000061</v>
      </c>
      <c r="L612" s="2">
        <v>1</v>
      </c>
      <c r="M612" s="16">
        <f t="shared" ref="M612" si="249">L612*C612</f>
        <v>0</v>
      </c>
      <c r="N612" s="9">
        <v>9900000001</v>
      </c>
      <c r="O612" s="2">
        <v>1</v>
      </c>
      <c r="P612" s="16">
        <f t="shared" ref="P612" si="250">O612*C612</f>
        <v>0</v>
      </c>
      <c r="Q612" s="9">
        <v>9900000021</v>
      </c>
      <c r="R612" s="2">
        <v>2</v>
      </c>
      <c r="S612" s="103">
        <f t="shared" si="248"/>
        <v>0</v>
      </c>
      <c r="T612" s="9">
        <v>9900000071</v>
      </c>
      <c r="U612" s="2">
        <v>1</v>
      </c>
      <c r="V612" s="103">
        <f>U612*C612</f>
        <v>0</v>
      </c>
      <c r="W612" s="229"/>
      <c r="X612" s="101"/>
      <c r="Y612" s="104">
        <f>X612*C612</f>
        <v>0</v>
      </c>
      <c r="Z612" s="1"/>
    </row>
    <row r="613" spans="1:26" ht="15.75" customHeight="1" x14ac:dyDescent="0.25">
      <c r="A613" s="3">
        <v>9900019204</v>
      </c>
      <c r="B613" s="212">
        <f>Data!$A613-9900010000</f>
        <v>9204</v>
      </c>
      <c r="C613" s="100" t="str">
        <f>IF(EXACT($B613,LOOKUP($B613,'INPUT '!$D$16:$D$116)),LOOKUP($B613,'INPUT '!$D$16:$D$116,'INPUT '!$E$16:$E$116),"0")</f>
        <v>0</v>
      </c>
      <c r="D613" s="100" t="str">
        <f>IF(EXACT($B613,LOOKUP($B613,'INPUT '!$D$16:$D$116)),LOOKUP($B613,'INPUT '!$D$16:$D$116,'INPUT '!$F$16:$F$116),"0")</f>
        <v>0</v>
      </c>
      <c r="E613" s="260" t="s">
        <v>103</v>
      </c>
      <c r="G613" s="315"/>
      <c r="H613" s="26">
        <v>9900009204</v>
      </c>
      <c r="I613" s="101">
        <v>1</v>
      </c>
      <c r="J613" s="221">
        <f>I613*C613</f>
        <v>0</v>
      </c>
      <c r="K613" s="229"/>
      <c r="L613" s="102"/>
      <c r="M613" s="103">
        <f>L613*C613</f>
        <v>0</v>
      </c>
      <c r="N613" s="229"/>
      <c r="O613" s="102"/>
      <c r="P613" s="103">
        <f>O613*C613</f>
        <v>0</v>
      </c>
      <c r="Q613" s="229"/>
      <c r="R613" s="102"/>
      <c r="S613" s="103">
        <f>R613*C613</f>
        <v>0</v>
      </c>
      <c r="T613" s="229"/>
      <c r="U613" s="102"/>
      <c r="V613" s="103">
        <f>U613*C613</f>
        <v>0</v>
      </c>
      <c r="W613" s="229"/>
      <c r="X613" s="101"/>
      <c r="Y613" s="104">
        <f>X613*C613</f>
        <v>0</v>
      </c>
      <c r="Z613" s="1"/>
    </row>
    <row r="614" spans="1:26" x14ac:dyDescent="0.25">
      <c r="A614" s="3">
        <v>9900019208</v>
      </c>
      <c r="B614" s="212">
        <f>Data!$A614-9900010000</f>
        <v>9208</v>
      </c>
      <c r="C614" s="100" t="str">
        <f>IF(EXACT($B614,LOOKUP($B614,'INPUT '!$D$16:$D$116)),LOOKUP($B614,'INPUT '!$D$16:$D$116,'INPUT '!$E$16:$E$116),"0")</f>
        <v>0</v>
      </c>
      <c r="D614" s="100" t="str">
        <f>IF(EXACT($B614,LOOKUP($B614,'INPUT '!$D$16:$D$116)),LOOKUP($B614,'INPUT '!$D$16:$D$116,'INPUT '!$F$16:$F$116),"0")</f>
        <v>0</v>
      </c>
      <c r="E614" s="1" t="s">
        <v>124</v>
      </c>
      <c r="G614" s="315"/>
      <c r="H614" s="26">
        <v>9900009208</v>
      </c>
      <c r="I614" s="4">
        <v>1</v>
      </c>
      <c r="J614" s="222">
        <f t="shared" si="232"/>
        <v>0</v>
      </c>
      <c r="K614" s="11">
        <v>9900009209</v>
      </c>
      <c r="L614" s="2">
        <v>1</v>
      </c>
      <c r="M614" s="16">
        <f t="shared" si="233"/>
        <v>0</v>
      </c>
      <c r="N614" s="9">
        <v>9900001424</v>
      </c>
      <c r="O614" s="2">
        <v>1</v>
      </c>
      <c r="P614" s="16">
        <f t="shared" si="231"/>
        <v>0</v>
      </c>
      <c r="Q614" s="26">
        <v>9900009210</v>
      </c>
      <c r="R614" s="2">
        <v>1</v>
      </c>
      <c r="S614" s="103">
        <f t="shared" si="248"/>
        <v>0</v>
      </c>
      <c r="T614" s="9"/>
      <c r="U614" s="2"/>
      <c r="V614" s="16">
        <f t="shared" si="234"/>
        <v>0</v>
      </c>
      <c r="W614" s="9"/>
      <c r="X614" s="1"/>
      <c r="Y614" s="27">
        <f t="shared" si="235"/>
        <v>0</v>
      </c>
      <c r="Z614" s="1"/>
    </row>
    <row r="615" spans="1:26" x14ac:dyDescent="0.25">
      <c r="A615" s="3">
        <v>9900019211</v>
      </c>
      <c r="B615" s="212">
        <f>Data!$A615-9900010000</f>
        <v>9211</v>
      </c>
      <c r="C615" s="100" t="str">
        <f>IF(EXACT($B615,LOOKUP($B615,'INPUT '!$D$16:$D$116)),LOOKUP($B615,'INPUT '!$D$16:$D$116,'INPUT '!$E$16:$E$116),"0")</f>
        <v>0</v>
      </c>
      <c r="D615" s="100" t="str">
        <f>IF(EXACT($B615,LOOKUP($B615,'INPUT '!$D$16:$D$116)),LOOKUP($B615,'INPUT '!$D$16:$D$116,'INPUT '!$F$16:$F$116),"0")</f>
        <v>0</v>
      </c>
      <c r="E615" s="1" t="s">
        <v>322</v>
      </c>
      <c r="G615" s="315"/>
      <c r="H615" s="26">
        <v>9900029211</v>
      </c>
      <c r="I615" s="101">
        <v>33</v>
      </c>
      <c r="J615" s="221">
        <f>I615*C615</f>
        <v>0</v>
      </c>
      <c r="K615" s="229"/>
      <c r="L615" s="102"/>
      <c r="M615" s="16">
        <f t="shared" si="233"/>
        <v>0</v>
      </c>
      <c r="N615" s="229">
        <v>9900000001</v>
      </c>
      <c r="O615" s="102">
        <v>1</v>
      </c>
      <c r="P615" s="16">
        <f t="shared" si="231"/>
        <v>0</v>
      </c>
      <c r="Q615" s="229">
        <v>9900000021</v>
      </c>
      <c r="R615" s="102">
        <v>4</v>
      </c>
      <c r="S615" s="103">
        <f t="shared" si="248"/>
        <v>0</v>
      </c>
      <c r="T615" s="229">
        <v>9900000071</v>
      </c>
      <c r="U615" s="102">
        <v>1</v>
      </c>
      <c r="V615" s="16">
        <f t="shared" si="234"/>
        <v>0</v>
      </c>
      <c r="W615" s="229"/>
      <c r="X615" s="101"/>
      <c r="Y615" s="104">
        <f>X615*C615</f>
        <v>0</v>
      </c>
      <c r="Z615" s="1"/>
    </row>
    <row r="616" spans="1:26" x14ac:dyDescent="0.25">
      <c r="A616" s="3">
        <v>9900019240</v>
      </c>
      <c r="B616" s="212">
        <f>Data!$A616-9900010000</f>
        <v>9240</v>
      </c>
      <c r="C616" s="100" t="str">
        <f>IF(EXACT($B616,LOOKUP($B616,'INPUT '!$D$16:$D$116)),LOOKUP($B616,'INPUT '!$D$16:$D$116,'INPUT '!$E$16:$E$116),"0")</f>
        <v>0</v>
      </c>
      <c r="D616" s="258" t="str">
        <f>IF(EXACT($B616,LOOKUP($B616,'INPUT '!$D$16:$D$116)),LOOKUP($B616,'INPUT '!$D$16:$D$116,'INPUT '!$F$16:$F$116),"0")</f>
        <v>0</v>
      </c>
      <c r="E616" s="260" t="s">
        <v>164</v>
      </c>
      <c r="G616" s="315"/>
      <c r="H616" s="26">
        <v>9900009240</v>
      </c>
      <c r="I616" s="101">
        <v>6</v>
      </c>
      <c r="J616" s="221">
        <f>I616*C616</f>
        <v>0</v>
      </c>
      <c r="K616" s="229"/>
      <c r="L616" s="102"/>
      <c r="M616" s="103">
        <f>L616*C616</f>
        <v>0</v>
      </c>
      <c r="N616" s="229"/>
      <c r="O616" s="102"/>
      <c r="P616" s="103">
        <f>O616*C616</f>
        <v>0</v>
      </c>
      <c r="Q616" s="229"/>
      <c r="R616" s="102"/>
      <c r="S616" s="103">
        <f t="shared" si="248"/>
        <v>0</v>
      </c>
      <c r="T616" s="229"/>
      <c r="U616" s="102"/>
      <c r="V616" s="103">
        <f>U616*C616</f>
        <v>0</v>
      </c>
      <c r="W616" s="229"/>
      <c r="X616" s="101"/>
      <c r="Y616" s="104">
        <f>X616*C616</f>
        <v>0</v>
      </c>
      <c r="Z616" s="1"/>
    </row>
    <row r="617" spans="1:26" x14ac:dyDescent="0.25">
      <c r="A617" s="3">
        <v>9900019250</v>
      </c>
      <c r="B617" s="212">
        <f>Data!$A617-9900010000</f>
        <v>9250</v>
      </c>
      <c r="C617" s="100" t="str">
        <f>IF(EXACT($B617,LOOKUP($B617,'INPUT '!$D$16:$D$116)),LOOKUP($B617,'INPUT '!$D$16:$D$116,'INPUT '!$E$16:$E$116),"0")</f>
        <v>0</v>
      </c>
      <c r="D617" s="258" t="str">
        <f>IF(EXACT($B617,LOOKUP($B617,'INPUT '!$D$16:$D$116)),LOOKUP($B617,'INPUT '!$D$16:$D$116,'INPUT '!$F$16:$F$116),"0")</f>
        <v>0</v>
      </c>
      <c r="E617" s="260" t="s">
        <v>103</v>
      </c>
      <c r="G617" s="315"/>
      <c r="H617" s="26">
        <v>9900009250</v>
      </c>
      <c r="I617" s="101">
        <v>1</v>
      </c>
      <c r="J617" s="221">
        <f>I617*C617</f>
        <v>0</v>
      </c>
      <c r="K617" s="229"/>
      <c r="L617" s="102"/>
      <c r="M617" s="103">
        <f>L617*C617</f>
        <v>0</v>
      </c>
      <c r="N617" s="229"/>
      <c r="O617" s="102"/>
      <c r="P617" s="103">
        <f>O617*C617</f>
        <v>0</v>
      </c>
      <c r="Q617" s="229"/>
      <c r="R617" s="102"/>
      <c r="S617" s="103">
        <f t="shared" si="248"/>
        <v>0</v>
      </c>
      <c r="T617" s="229"/>
      <c r="U617" s="102"/>
      <c r="V617" s="103">
        <f>U617*C617</f>
        <v>0</v>
      </c>
      <c r="W617" s="229"/>
      <c r="X617" s="101"/>
      <c r="Y617" s="104">
        <f>X617*C617</f>
        <v>0</v>
      </c>
      <c r="Z617" s="1"/>
    </row>
    <row r="618" spans="1:26" x14ac:dyDescent="0.25">
      <c r="A618" s="3">
        <v>9900019251</v>
      </c>
      <c r="B618" s="212">
        <f>Data!$A618-9900010000</f>
        <v>9251</v>
      </c>
      <c r="C618" s="100" t="str">
        <f>IF(EXACT($B618,LOOKUP($B618,'INPUT '!$D$16:$D$116)),LOOKUP($B618,'INPUT '!$D$16:$D$116,'INPUT '!$E$16:$E$116),"0")</f>
        <v>0</v>
      </c>
      <c r="D618" s="258" t="str">
        <f>IF(EXACT($B618,LOOKUP($B618,'INPUT '!$D$16:$D$116)),LOOKUP($B618,'INPUT '!$D$16:$D$116,'INPUT '!$F$16:$F$116),"0")</f>
        <v>0</v>
      </c>
      <c r="E618" s="260" t="s">
        <v>103</v>
      </c>
      <c r="G618" s="315"/>
      <c r="H618" s="26">
        <v>9900009251</v>
      </c>
      <c r="I618" s="101">
        <v>1</v>
      </c>
      <c r="J618" s="221">
        <f>I618*C618</f>
        <v>0</v>
      </c>
      <c r="K618" s="229"/>
      <c r="L618" s="102"/>
      <c r="M618" s="103">
        <f>L618*C618</f>
        <v>0</v>
      </c>
      <c r="N618" s="229"/>
      <c r="O618" s="102"/>
      <c r="P618" s="103">
        <f>O618*C618</f>
        <v>0</v>
      </c>
      <c r="Q618" s="229"/>
      <c r="R618" s="102"/>
      <c r="S618" s="103">
        <f t="shared" si="248"/>
        <v>0</v>
      </c>
      <c r="T618" s="229"/>
      <c r="U618" s="102"/>
      <c r="V618" s="103">
        <f>U618*C618</f>
        <v>0</v>
      </c>
      <c r="W618" s="229"/>
      <c r="X618" s="101"/>
      <c r="Y618" s="104">
        <f>X618*C618</f>
        <v>0</v>
      </c>
      <c r="Z618" s="1"/>
    </row>
    <row r="619" spans="1:26" x14ac:dyDescent="0.25">
      <c r="A619" s="3">
        <v>9900019280</v>
      </c>
      <c r="B619" s="212">
        <f>Data!$A619-9900010000</f>
        <v>9280</v>
      </c>
      <c r="C619" s="100" t="str">
        <f>IF(EXACT($B619,LOOKUP($B619,'INPUT '!$D$16:$D$116)),LOOKUP($B619,'INPUT '!$D$16:$D$116,'INPUT '!$E$16:$E$116),"0")</f>
        <v>0</v>
      </c>
      <c r="D619" s="258" t="str">
        <f>IF(EXACT($B619,LOOKUP($B619,'INPUT '!$D$16:$D$116)),LOOKUP($B619,'INPUT '!$D$16:$D$116,'INPUT '!$F$16:$F$116),"0")</f>
        <v>0</v>
      </c>
      <c r="E619" s="260" t="s">
        <v>228</v>
      </c>
      <c r="G619" s="315"/>
      <c r="H619" s="26">
        <v>9900009280</v>
      </c>
      <c r="I619" s="101">
        <v>1</v>
      </c>
      <c r="J619" s="221">
        <f>I619*C619</f>
        <v>0</v>
      </c>
      <c r="K619" s="229"/>
      <c r="L619" s="102"/>
      <c r="M619" s="103">
        <f>L619*C619</f>
        <v>0</v>
      </c>
      <c r="N619" s="229"/>
      <c r="O619" s="102"/>
      <c r="P619" s="103">
        <f>O619*C619</f>
        <v>0</v>
      </c>
      <c r="Q619" s="229"/>
      <c r="R619" s="102"/>
      <c r="S619" s="103">
        <f t="shared" si="248"/>
        <v>0</v>
      </c>
      <c r="T619" s="229"/>
      <c r="U619" s="102"/>
      <c r="V619" s="103">
        <f>U619*C619</f>
        <v>0</v>
      </c>
      <c r="W619" s="229"/>
      <c r="X619" s="101"/>
      <c r="Y619" s="104">
        <f>X619*C619</f>
        <v>0</v>
      </c>
      <c r="Z619" s="1"/>
    </row>
    <row r="620" spans="1:26" x14ac:dyDescent="0.25">
      <c r="A620" s="3">
        <v>9900019294</v>
      </c>
      <c r="B620" s="212">
        <f>Data!$A620-9900010000</f>
        <v>9294</v>
      </c>
      <c r="C620" s="100" t="str">
        <f>IF(EXACT($B620,LOOKUP($B620,'INPUT '!$D$16:$D$116)),LOOKUP($B620,'INPUT '!$D$16:$D$116,'INPUT '!$E$16:$E$116),"0")</f>
        <v>0</v>
      </c>
      <c r="D620" s="100" t="str">
        <f>IF(EXACT($B620,LOOKUP($B620,'INPUT '!$D$16:$D$116)),LOOKUP($B620,'INPUT '!$D$16:$D$116,'INPUT '!$F$16:$F$116),"0")</f>
        <v>0</v>
      </c>
      <c r="E620" s="1" t="s">
        <v>234</v>
      </c>
      <c r="G620" s="315"/>
      <c r="H620" s="26">
        <v>9900009294</v>
      </c>
      <c r="I620" s="4"/>
      <c r="J620" s="222">
        <f t="shared" si="232"/>
        <v>0</v>
      </c>
      <c r="K620" s="11">
        <v>9900009295</v>
      </c>
      <c r="L620" s="2">
        <v>8</v>
      </c>
      <c r="M620" s="16">
        <f t="shared" si="233"/>
        <v>0</v>
      </c>
      <c r="N620" s="9">
        <v>9900009294</v>
      </c>
      <c r="O620" s="2">
        <v>1</v>
      </c>
      <c r="P620" s="16">
        <f t="shared" si="231"/>
        <v>0</v>
      </c>
      <c r="Q620" s="9">
        <v>9900009296</v>
      </c>
      <c r="R620" s="2">
        <v>4</v>
      </c>
      <c r="S620" s="103">
        <f t="shared" si="248"/>
        <v>0</v>
      </c>
      <c r="T620" s="9"/>
      <c r="U620" s="2"/>
      <c r="V620" s="16">
        <f t="shared" si="234"/>
        <v>0</v>
      </c>
      <c r="W620" s="9"/>
      <c r="X620" s="1"/>
      <c r="Y620" s="27">
        <f t="shared" si="235"/>
        <v>0</v>
      </c>
      <c r="Z620" s="1"/>
    </row>
    <row r="621" spans="1:26" x14ac:dyDescent="0.25">
      <c r="A621" s="3">
        <v>9900019295</v>
      </c>
      <c r="B621" s="212">
        <f>Data!$A621-9900010000</f>
        <v>9295</v>
      </c>
      <c r="C621" s="100" t="str">
        <f>IF(EXACT($B621,LOOKUP($B621,'INPUT '!$D$16:$D$116)),LOOKUP($B621,'INPUT '!$D$16:$D$116,'INPUT '!$E$16:$E$116),"0")</f>
        <v>0</v>
      </c>
      <c r="D621" s="100" t="str">
        <f>IF(EXACT($B621,LOOKUP($B621,'INPUT '!$D$16:$D$116)),LOOKUP($B621,'INPUT '!$D$16:$D$116,'INPUT '!$F$16:$F$116),"0")</f>
        <v>0</v>
      </c>
      <c r="E621" s="1" t="s">
        <v>323</v>
      </c>
      <c r="G621" s="315"/>
      <c r="H621" s="26">
        <v>9900009295</v>
      </c>
      <c r="I621" s="4">
        <v>1</v>
      </c>
      <c r="J621" s="222">
        <f t="shared" si="232"/>
        <v>0</v>
      </c>
      <c r="K621" s="11"/>
      <c r="L621" s="2"/>
      <c r="M621" s="16">
        <f t="shared" si="233"/>
        <v>0</v>
      </c>
      <c r="N621" s="9"/>
      <c r="O621" s="2"/>
      <c r="P621" s="16">
        <f t="shared" si="231"/>
        <v>0</v>
      </c>
      <c r="Q621" s="9"/>
      <c r="R621" s="2"/>
      <c r="S621" s="103">
        <f t="shared" si="248"/>
        <v>0</v>
      </c>
      <c r="T621" s="9"/>
      <c r="U621" s="2"/>
      <c r="V621" s="16">
        <f t="shared" si="234"/>
        <v>0</v>
      </c>
      <c r="W621" s="9"/>
      <c r="X621" s="1"/>
      <c r="Y621" s="27">
        <f t="shared" si="235"/>
        <v>0</v>
      </c>
      <c r="Z621" s="1"/>
    </row>
    <row r="622" spans="1:26" x14ac:dyDescent="0.25">
      <c r="A622" s="3">
        <v>9900019296</v>
      </c>
      <c r="B622" s="212">
        <f>Data!$A622-9900010000</f>
        <v>9296</v>
      </c>
      <c r="C622" s="100" t="str">
        <f>IF(EXACT($B622,LOOKUP($B622,'INPUT '!$D$16:$D$116)),LOOKUP($B622,'INPUT '!$D$16:$D$116,'INPUT '!$E$16:$E$116),"0")</f>
        <v>0</v>
      </c>
      <c r="D622" s="100" t="str">
        <f>IF(EXACT($B622,LOOKUP($B622,'INPUT '!$D$16:$D$116)),LOOKUP($B622,'INPUT '!$D$16:$D$116,'INPUT '!$F$16:$F$116),"0")</f>
        <v>0</v>
      </c>
      <c r="E622" s="1" t="s">
        <v>324</v>
      </c>
      <c r="G622" s="315"/>
      <c r="H622" s="26">
        <v>9900009296</v>
      </c>
      <c r="I622" s="4">
        <v>1</v>
      </c>
      <c r="J622" s="222">
        <f t="shared" si="232"/>
        <v>0</v>
      </c>
      <c r="K622" s="11"/>
      <c r="L622" s="2"/>
      <c r="M622" s="16">
        <f t="shared" si="233"/>
        <v>0</v>
      </c>
      <c r="N622" s="9"/>
      <c r="O622" s="2"/>
      <c r="P622" s="16">
        <f t="shared" si="231"/>
        <v>0</v>
      </c>
      <c r="Q622" s="9"/>
      <c r="R622" s="2"/>
      <c r="S622" s="103">
        <f t="shared" si="248"/>
        <v>0</v>
      </c>
      <c r="T622" s="9"/>
      <c r="U622" s="2"/>
      <c r="V622" s="16">
        <f t="shared" si="234"/>
        <v>0</v>
      </c>
      <c r="W622" s="9"/>
      <c r="X622" s="1"/>
      <c r="Y622" s="27">
        <f t="shared" si="235"/>
        <v>0</v>
      </c>
      <c r="Z622" s="1"/>
    </row>
    <row r="623" spans="1:26" x14ac:dyDescent="0.25">
      <c r="A623" s="3"/>
      <c r="C623" s="100" t="str">
        <f>IF(EXACT($B623,LOOKUP($B623,'INPUT '!$D$16:$D$116)),LOOKUP($B623,'INPUT '!$D$16:$D$116,'INPUT '!$E$16:$E$116),"0")</f>
        <v>0</v>
      </c>
      <c r="D623" s="100" t="str">
        <f>IF(EXACT($B623,LOOKUP($B623,'INPUT '!$D$16:$D$116)),LOOKUP($B623,'INPUT '!$D$16:$D$116,'INPUT '!$F$16:$F$116),"0")</f>
        <v>0</v>
      </c>
      <c r="G623" s="315"/>
      <c r="H623" s="26"/>
      <c r="I623" s="4"/>
      <c r="J623" s="222">
        <f t="shared" si="232"/>
        <v>0</v>
      </c>
      <c r="K623" s="11"/>
      <c r="L623" s="2"/>
      <c r="M623" s="16">
        <f t="shared" si="233"/>
        <v>0</v>
      </c>
      <c r="N623" s="9"/>
      <c r="O623" s="2"/>
      <c r="P623" s="16">
        <f t="shared" si="231"/>
        <v>0</v>
      </c>
      <c r="Q623" s="9"/>
      <c r="R623" s="2"/>
      <c r="S623" s="103">
        <f t="shared" si="248"/>
        <v>0</v>
      </c>
      <c r="T623" s="9"/>
      <c r="U623" s="2"/>
      <c r="V623" s="16">
        <f t="shared" si="234"/>
        <v>0</v>
      </c>
      <c r="W623" s="9"/>
      <c r="X623" s="1"/>
      <c r="Y623" s="27">
        <f t="shared" si="235"/>
        <v>0</v>
      </c>
      <c r="Z623" s="1"/>
    </row>
    <row r="624" spans="1:26" x14ac:dyDescent="0.25">
      <c r="A624" s="3"/>
      <c r="C624" s="100" t="str">
        <f>IF(EXACT($B624,LOOKUP($B624,'INPUT '!$D$16:$D$116)),LOOKUP($B624,'INPUT '!$D$16:$D$116,'INPUT '!$E$16:$E$116),"0")</f>
        <v>0</v>
      </c>
      <c r="D624" s="100" t="str">
        <f>IF(EXACT($B624,LOOKUP($B624,'INPUT '!$D$16:$D$116)),LOOKUP($B624,'INPUT '!$D$16:$D$116,'INPUT '!$F$16:$F$116),"0")</f>
        <v>0</v>
      </c>
      <c r="G624" s="315"/>
      <c r="H624" s="26"/>
      <c r="I624" s="4"/>
      <c r="J624" s="222">
        <f t="shared" si="232"/>
        <v>0</v>
      </c>
      <c r="K624" s="11"/>
      <c r="L624" s="2"/>
      <c r="M624" s="16">
        <f t="shared" si="233"/>
        <v>0</v>
      </c>
      <c r="N624" s="9"/>
      <c r="O624" s="2"/>
      <c r="P624" s="16">
        <f t="shared" si="231"/>
        <v>0</v>
      </c>
      <c r="Q624" s="9"/>
      <c r="R624" s="2"/>
      <c r="S624" s="103">
        <f t="shared" si="248"/>
        <v>0</v>
      </c>
      <c r="T624" s="9"/>
      <c r="U624" s="2"/>
      <c r="V624" s="16">
        <f t="shared" si="234"/>
        <v>0</v>
      </c>
      <c r="W624" s="9"/>
      <c r="X624" s="1"/>
      <c r="Y624" s="27">
        <f t="shared" si="235"/>
        <v>0</v>
      </c>
      <c r="Z624" s="1"/>
    </row>
    <row r="625" spans="1:26" x14ac:dyDescent="0.25">
      <c r="A625" s="3"/>
      <c r="C625" s="100" t="str">
        <f>IF(EXACT($B625,LOOKUP($B625,'INPUT '!$D$16:$D$116)),LOOKUP($B625,'INPUT '!$D$16:$D$116,'INPUT '!$E$16:$E$116),"0")</f>
        <v>0</v>
      </c>
      <c r="D625" s="100" t="str">
        <f>IF(EXACT($B625,LOOKUP($B625,'INPUT '!$D$16:$D$116)),LOOKUP($B625,'INPUT '!$D$16:$D$116,'INPUT '!$F$16:$F$116),"0")</f>
        <v>0</v>
      </c>
      <c r="G625" s="315"/>
      <c r="H625" s="26"/>
      <c r="I625" s="4"/>
      <c r="J625" s="222">
        <f t="shared" si="232"/>
        <v>0</v>
      </c>
      <c r="K625" s="11"/>
      <c r="L625" s="2"/>
      <c r="M625" s="16">
        <f t="shared" si="233"/>
        <v>0</v>
      </c>
      <c r="N625" s="9"/>
      <c r="O625" s="2"/>
      <c r="P625" s="16">
        <f t="shared" si="231"/>
        <v>0</v>
      </c>
      <c r="Q625" s="9"/>
      <c r="R625" s="2"/>
      <c r="S625" s="103">
        <f t="shared" si="248"/>
        <v>0</v>
      </c>
      <c r="T625" s="9"/>
      <c r="U625" s="2"/>
      <c r="V625" s="16">
        <f t="shared" si="234"/>
        <v>0</v>
      </c>
      <c r="W625" s="9"/>
      <c r="X625" s="1"/>
      <c r="Y625" s="27">
        <f t="shared" si="235"/>
        <v>0</v>
      </c>
      <c r="Z625" s="1"/>
    </row>
    <row r="626" spans="1:26" x14ac:dyDescent="0.25">
      <c r="A626" s="3"/>
      <c r="C626" s="100" t="str">
        <f>IF(EXACT($B626,LOOKUP($B626,'INPUT '!$D$16:$D$116)),LOOKUP($B626,'INPUT '!$D$16:$D$116,'INPUT '!$E$16:$E$116),"0")</f>
        <v>0</v>
      </c>
      <c r="D626" s="100" t="str">
        <f>IF(EXACT($B626,LOOKUP($B626,'INPUT '!$D$16:$D$116)),LOOKUP($B626,'INPUT '!$D$16:$D$116,'INPUT '!$F$16:$F$116),"0")</f>
        <v>0</v>
      </c>
      <c r="G626" s="315"/>
      <c r="H626" s="26"/>
      <c r="I626" s="4"/>
      <c r="J626" s="222">
        <f t="shared" si="232"/>
        <v>0</v>
      </c>
      <c r="K626" s="11"/>
      <c r="L626" s="2"/>
      <c r="M626" s="16">
        <f t="shared" si="233"/>
        <v>0</v>
      </c>
      <c r="N626" s="9"/>
      <c r="O626" s="2"/>
      <c r="P626" s="16">
        <f t="shared" si="231"/>
        <v>0</v>
      </c>
      <c r="Q626" s="9"/>
      <c r="R626" s="2"/>
      <c r="S626" s="103">
        <f t="shared" si="248"/>
        <v>0</v>
      </c>
      <c r="T626" s="9"/>
      <c r="U626" s="2"/>
      <c r="V626" s="16">
        <f t="shared" si="234"/>
        <v>0</v>
      </c>
      <c r="W626" s="9"/>
      <c r="X626" s="1"/>
      <c r="Y626" s="27">
        <f t="shared" si="235"/>
        <v>0</v>
      </c>
      <c r="Z626" s="1"/>
    </row>
    <row r="627" spans="1:26" x14ac:dyDescent="0.25">
      <c r="A627" s="3"/>
      <c r="C627" s="100" t="str">
        <f>IF(EXACT($B627,LOOKUP($B627,'INPUT '!$D$16:$D$116)),LOOKUP($B627,'INPUT '!$D$16:$D$116,'INPUT '!$E$16:$E$116),"0")</f>
        <v>0</v>
      </c>
      <c r="D627" s="100" t="str">
        <f>IF(EXACT($B627,LOOKUP($B627,'INPUT '!$D$16:$D$116)),LOOKUP($B627,'INPUT '!$D$16:$D$116,'INPUT '!$F$16:$F$116),"0")</f>
        <v>0</v>
      </c>
      <c r="G627" s="315"/>
      <c r="H627" s="26"/>
      <c r="I627" s="4"/>
      <c r="J627" s="222">
        <f t="shared" si="232"/>
        <v>0</v>
      </c>
      <c r="K627" s="11"/>
      <c r="L627" s="2"/>
      <c r="M627" s="16">
        <f t="shared" si="233"/>
        <v>0</v>
      </c>
      <c r="N627" s="9"/>
      <c r="O627" s="2"/>
      <c r="P627" s="16">
        <f t="shared" si="231"/>
        <v>0</v>
      </c>
      <c r="Q627" s="9"/>
      <c r="R627" s="2"/>
      <c r="S627" s="103">
        <f t="shared" si="248"/>
        <v>0</v>
      </c>
      <c r="T627" s="9"/>
      <c r="U627" s="2"/>
      <c r="V627" s="16">
        <f t="shared" si="234"/>
        <v>0</v>
      </c>
      <c r="W627" s="9"/>
      <c r="X627" s="1"/>
      <c r="Y627" s="27">
        <f t="shared" si="235"/>
        <v>0</v>
      </c>
      <c r="Z627" s="1"/>
    </row>
    <row r="628" spans="1:26" x14ac:dyDescent="0.25">
      <c r="A628" s="3"/>
      <c r="C628" s="100" t="str">
        <f>IF(EXACT($B628,LOOKUP($B628,'INPUT '!$D$16:$D$116)),LOOKUP($B628,'INPUT '!$D$16:$D$116,'INPUT '!$E$16:$E$116),"0")</f>
        <v>0</v>
      </c>
      <c r="D628" s="100" t="str">
        <f>IF(EXACT($B628,LOOKUP($B628,'INPUT '!$D$16:$D$116)),LOOKUP($B628,'INPUT '!$D$16:$D$116,'INPUT '!$F$16:$F$116),"0")</f>
        <v>0</v>
      </c>
      <c r="G628" s="315"/>
      <c r="H628" s="26"/>
      <c r="I628" s="4"/>
      <c r="J628" s="222">
        <f t="shared" si="232"/>
        <v>0</v>
      </c>
      <c r="K628" s="11"/>
      <c r="L628" s="2"/>
      <c r="M628" s="16">
        <f t="shared" si="233"/>
        <v>0</v>
      </c>
      <c r="N628" s="9"/>
      <c r="O628" s="2"/>
      <c r="P628" s="16">
        <f t="shared" si="231"/>
        <v>0</v>
      </c>
      <c r="Q628" s="9"/>
      <c r="R628" s="2"/>
      <c r="S628" s="103">
        <f t="shared" si="248"/>
        <v>0</v>
      </c>
      <c r="T628" s="9"/>
      <c r="U628" s="2"/>
      <c r="V628" s="16">
        <f t="shared" si="234"/>
        <v>0</v>
      </c>
      <c r="W628" s="9"/>
      <c r="X628" s="1"/>
      <c r="Y628" s="27">
        <f t="shared" si="235"/>
        <v>0</v>
      </c>
      <c r="Z628" s="1"/>
    </row>
    <row r="629" spans="1:26" x14ac:dyDescent="0.25">
      <c r="A629" s="3"/>
      <c r="C629" s="100" t="str">
        <f>IF(EXACT($B629,LOOKUP($B629,'INPUT '!$D$16:$D$116)),LOOKUP($B629,'INPUT '!$D$16:$D$116,'INPUT '!$E$16:$E$116),"0")</f>
        <v>0</v>
      </c>
      <c r="D629" s="100" t="str">
        <f>IF(EXACT($B629,LOOKUP($B629,'INPUT '!$D$16:$D$116)),LOOKUP($B629,'INPUT '!$D$16:$D$116,'INPUT '!$F$16:$F$116),"0")</f>
        <v>0</v>
      </c>
      <c r="G629" s="315"/>
      <c r="H629" s="26"/>
      <c r="I629" s="4"/>
      <c r="J629" s="222">
        <f t="shared" si="232"/>
        <v>0</v>
      </c>
      <c r="K629" s="11"/>
      <c r="L629" s="2"/>
      <c r="M629" s="16">
        <f t="shared" si="233"/>
        <v>0</v>
      </c>
      <c r="N629" s="9"/>
      <c r="O629" s="2"/>
      <c r="P629" s="16">
        <f t="shared" si="231"/>
        <v>0</v>
      </c>
      <c r="Q629" s="9"/>
      <c r="R629" s="2"/>
      <c r="S629" s="103">
        <f t="shared" si="248"/>
        <v>0</v>
      </c>
      <c r="T629" s="9"/>
      <c r="U629" s="2"/>
      <c r="V629" s="16">
        <f t="shared" si="234"/>
        <v>0</v>
      </c>
      <c r="W629" s="9"/>
      <c r="X629" s="1"/>
      <c r="Y629" s="27">
        <f t="shared" si="235"/>
        <v>0</v>
      </c>
      <c r="Z629" s="1"/>
    </row>
    <row r="630" spans="1:26" x14ac:dyDescent="0.25">
      <c r="A630" s="3"/>
      <c r="C630" s="100" t="str">
        <f>IF(EXACT($B630,LOOKUP($B630,'INPUT '!$D$16:$D$116)),LOOKUP($B630,'INPUT '!$D$16:$D$116,'INPUT '!$E$16:$E$116),"0")</f>
        <v>0</v>
      </c>
      <c r="D630" s="100" t="str">
        <f>IF(EXACT($B630,LOOKUP($B630,'INPUT '!$D$16:$D$116)),LOOKUP($B630,'INPUT '!$D$16:$D$116,'INPUT '!$F$16:$F$116),"0")</f>
        <v>0</v>
      </c>
      <c r="G630" s="315"/>
      <c r="H630" s="26"/>
      <c r="I630" s="4"/>
      <c r="J630" s="222">
        <f t="shared" si="232"/>
        <v>0</v>
      </c>
      <c r="K630" s="11"/>
      <c r="L630" s="2"/>
      <c r="M630" s="16">
        <f t="shared" si="233"/>
        <v>0</v>
      </c>
      <c r="N630" s="9"/>
      <c r="O630" s="2"/>
      <c r="P630" s="16">
        <f t="shared" si="231"/>
        <v>0</v>
      </c>
      <c r="Q630" s="9"/>
      <c r="R630" s="2"/>
      <c r="S630" s="103">
        <f t="shared" si="248"/>
        <v>0</v>
      </c>
      <c r="T630" s="9"/>
      <c r="U630" s="2"/>
      <c r="V630" s="16">
        <f t="shared" si="234"/>
        <v>0</v>
      </c>
      <c r="W630" s="9"/>
      <c r="X630" s="1"/>
      <c r="Y630" s="27">
        <f t="shared" si="235"/>
        <v>0</v>
      </c>
      <c r="Z630" s="1"/>
    </row>
    <row r="631" spans="1:26" x14ac:dyDescent="0.25">
      <c r="A631" s="3"/>
      <c r="C631" s="100" t="str">
        <f>IF(EXACT($B631,LOOKUP($B631,'INPUT '!$D$16:$D$116)),LOOKUP($B631,'INPUT '!$D$16:$D$116,'INPUT '!$E$16:$E$116),"0")</f>
        <v>0</v>
      </c>
      <c r="D631" s="100" t="str">
        <f>IF(EXACT($B631,LOOKUP($B631,'INPUT '!$D$16:$D$116)),LOOKUP($B631,'INPUT '!$D$16:$D$116,'INPUT '!$F$16:$F$116),"0")</f>
        <v>0</v>
      </c>
      <c r="G631" s="315"/>
      <c r="H631" s="26"/>
      <c r="I631" s="4"/>
      <c r="J631" s="222">
        <f t="shared" si="232"/>
        <v>0</v>
      </c>
      <c r="K631" s="11"/>
      <c r="L631" s="2"/>
      <c r="M631" s="16">
        <f t="shared" si="233"/>
        <v>0</v>
      </c>
      <c r="N631" s="9"/>
      <c r="O631" s="2"/>
      <c r="P631" s="16">
        <f t="shared" si="231"/>
        <v>0</v>
      </c>
      <c r="Q631" s="9"/>
      <c r="R631" s="2"/>
      <c r="S631" s="103">
        <f t="shared" si="248"/>
        <v>0</v>
      </c>
      <c r="T631" s="9"/>
      <c r="U631" s="2"/>
      <c r="V631" s="16">
        <f t="shared" si="234"/>
        <v>0</v>
      </c>
      <c r="W631" s="9"/>
      <c r="X631" s="1"/>
      <c r="Y631" s="27">
        <f t="shared" si="235"/>
        <v>0</v>
      </c>
      <c r="Z631" s="1"/>
    </row>
    <row r="632" spans="1:26" x14ac:dyDescent="0.25">
      <c r="A632" s="3"/>
      <c r="C632" s="100" t="str">
        <f>IF(EXACT($B632,LOOKUP($B632,'INPUT '!$D$16:$D$116)),LOOKUP($B632,'INPUT '!$D$16:$D$116,'INPUT '!$E$16:$E$116),"0")</f>
        <v>0</v>
      </c>
      <c r="D632" s="100" t="str">
        <f>IF(EXACT($B632,LOOKUP($B632,'INPUT '!$D$16:$D$116)),LOOKUP($B632,'INPUT '!$D$16:$D$116,'INPUT '!$F$16:$F$116),"0")</f>
        <v>0</v>
      </c>
      <c r="G632" s="315"/>
      <c r="H632" s="26"/>
      <c r="I632" s="4"/>
      <c r="J632" s="222">
        <f t="shared" si="232"/>
        <v>0</v>
      </c>
      <c r="K632" s="11"/>
      <c r="L632" s="2"/>
      <c r="M632" s="16">
        <f t="shared" si="233"/>
        <v>0</v>
      </c>
      <c r="N632" s="9"/>
      <c r="O632" s="2"/>
      <c r="P632" s="16">
        <f t="shared" si="231"/>
        <v>0</v>
      </c>
      <c r="Q632" s="9"/>
      <c r="R632" s="2"/>
      <c r="S632" s="103">
        <f t="shared" si="248"/>
        <v>0</v>
      </c>
      <c r="T632" s="9"/>
      <c r="U632" s="2"/>
      <c r="V632" s="16">
        <f t="shared" si="234"/>
        <v>0</v>
      </c>
      <c r="W632" s="9"/>
      <c r="X632" s="1"/>
      <c r="Y632" s="27">
        <f t="shared" si="235"/>
        <v>0</v>
      </c>
      <c r="Z632" s="1"/>
    </row>
    <row r="633" spans="1:26" x14ac:dyDescent="0.25">
      <c r="A633" s="3"/>
      <c r="C633" s="100" t="str">
        <f>IF(EXACT($B633,LOOKUP($B633,'INPUT '!$D$16:$D$116)),LOOKUP($B633,'INPUT '!$D$16:$D$116,'INPUT '!$E$16:$E$116),"0")</f>
        <v>0</v>
      </c>
      <c r="D633" s="100" t="str">
        <f>IF(EXACT($B633,LOOKUP($B633,'INPUT '!$D$16:$D$116)),LOOKUP($B633,'INPUT '!$D$16:$D$116,'INPUT '!$F$16:$F$116),"0")</f>
        <v>0</v>
      </c>
      <c r="G633" s="315"/>
      <c r="H633" s="26"/>
      <c r="I633" s="4"/>
      <c r="J633" s="222">
        <f t="shared" si="232"/>
        <v>0</v>
      </c>
      <c r="K633" s="11"/>
      <c r="L633" s="2"/>
      <c r="M633" s="16">
        <f t="shared" si="233"/>
        <v>0</v>
      </c>
      <c r="N633" s="9"/>
      <c r="O633" s="2"/>
      <c r="P633" s="16">
        <f t="shared" si="231"/>
        <v>0</v>
      </c>
      <c r="Q633" s="9"/>
      <c r="R633" s="2"/>
      <c r="S633" s="103">
        <f t="shared" si="248"/>
        <v>0</v>
      </c>
      <c r="T633" s="9"/>
      <c r="U633" s="2"/>
      <c r="V633" s="16">
        <f t="shared" si="234"/>
        <v>0</v>
      </c>
      <c r="W633" s="9"/>
      <c r="X633" s="1"/>
      <c r="Y633" s="27">
        <f t="shared" si="235"/>
        <v>0</v>
      </c>
      <c r="Z633" s="1"/>
    </row>
    <row r="634" spans="1:26" x14ac:dyDescent="0.25">
      <c r="A634" s="3"/>
      <c r="C634" s="100" t="str">
        <f>IF(EXACT($B634,LOOKUP($B634,'INPUT '!$D$16:$D$116)),LOOKUP($B634,'INPUT '!$D$16:$D$116,'INPUT '!$E$16:$E$116),"0")</f>
        <v>0</v>
      </c>
      <c r="D634" s="100" t="str">
        <f>IF(EXACT($B634,LOOKUP($B634,'INPUT '!$D$16:$D$116)),LOOKUP($B634,'INPUT '!$D$16:$D$116,'INPUT '!$F$16:$F$116),"0")</f>
        <v>0</v>
      </c>
      <c r="G634" s="315"/>
      <c r="H634" s="26"/>
      <c r="I634" s="4"/>
      <c r="J634" s="222">
        <f t="shared" si="232"/>
        <v>0</v>
      </c>
      <c r="K634" s="11"/>
      <c r="L634" s="2"/>
      <c r="M634" s="16">
        <f t="shared" si="233"/>
        <v>0</v>
      </c>
      <c r="N634" s="9"/>
      <c r="O634" s="2"/>
      <c r="P634" s="16">
        <f t="shared" si="231"/>
        <v>0</v>
      </c>
      <c r="Q634" s="9"/>
      <c r="R634" s="2"/>
      <c r="S634" s="103">
        <f t="shared" si="248"/>
        <v>0</v>
      </c>
      <c r="T634" s="9"/>
      <c r="U634" s="2"/>
      <c r="V634" s="16">
        <f t="shared" si="234"/>
        <v>0</v>
      </c>
      <c r="W634" s="9"/>
      <c r="X634" s="1"/>
      <c r="Y634" s="27">
        <f t="shared" si="235"/>
        <v>0</v>
      </c>
      <c r="Z634" s="1"/>
    </row>
    <row r="635" spans="1:26" x14ac:dyDescent="0.25">
      <c r="A635" s="3"/>
      <c r="C635" s="100" t="str">
        <f>IF(EXACT($B635,LOOKUP($B635,'INPUT '!$D$16:$D$116)),LOOKUP($B635,'INPUT '!$D$16:$D$116,'INPUT '!$E$16:$E$116),"0")</f>
        <v>0</v>
      </c>
      <c r="D635" s="100" t="str">
        <f>IF(EXACT($B635,LOOKUP($B635,'INPUT '!$D$16:$D$116)),LOOKUP($B635,'INPUT '!$D$16:$D$116,'INPUT '!$F$16:$F$116),"0")</f>
        <v>0</v>
      </c>
      <c r="G635" s="315"/>
      <c r="H635" s="26"/>
      <c r="I635" s="4"/>
      <c r="J635" s="222">
        <f t="shared" si="232"/>
        <v>0</v>
      </c>
      <c r="K635" s="11"/>
      <c r="L635" s="2"/>
      <c r="M635" s="16">
        <f t="shared" si="233"/>
        <v>0</v>
      </c>
      <c r="N635" s="9"/>
      <c r="O635" s="2"/>
      <c r="P635" s="16">
        <f t="shared" si="231"/>
        <v>0</v>
      </c>
      <c r="Q635" s="9"/>
      <c r="R635" s="2"/>
      <c r="S635" s="103">
        <f t="shared" si="248"/>
        <v>0</v>
      </c>
      <c r="T635" s="9"/>
      <c r="U635" s="2"/>
      <c r="V635" s="16">
        <f t="shared" si="234"/>
        <v>0</v>
      </c>
      <c r="W635" s="9"/>
      <c r="X635" s="1"/>
      <c r="Y635" s="27">
        <f t="shared" si="235"/>
        <v>0</v>
      </c>
      <c r="Z635" s="1"/>
    </row>
    <row r="636" spans="1:26" x14ac:dyDescent="0.25">
      <c r="A636" s="3"/>
      <c r="C636" s="100" t="str">
        <f>IF(EXACT($B636,LOOKUP($B636,'INPUT '!$D$16:$D$116)),LOOKUP($B636,'INPUT '!$D$16:$D$116,'INPUT '!$E$16:$E$116),"0")</f>
        <v>0</v>
      </c>
      <c r="D636" s="100" t="str">
        <f>IF(EXACT($B636,LOOKUP($B636,'INPUT '!$D$16:$D$116)),LOOKUP($B636,'INPUT '!$D$16:$D$116,'INPUT '!$F$16:$F$116),"0")</f>
        <v>0</v>
      </c>
      <c r="G636" s="315"/>
      <c r="H636" s="26"/>
      <c r="I636" s="4"/>
      <c r="J636" s="222">
        <f t="shared" si="232"/>
        <v>0</v>
      </c>
      <c r="K636" s="11"/>
      <c r="L636" s="2"/>
      <c r="M636" s="16">
        <f t="shared" si="233"/>
        <v>0</v>
      </c>
      <c r="N636" s="9"/>
      <c r="O636" s="2"/>
      <c r="P636" s="16">
        <f t="shared" si="231"/>
        <v>0</v>
      </c>
      <c r="Q636" s="9"/>
      <c r="R636" s="2"/>
      <c r="S636" s="103">
        <f t="shared" si="248"/>
        <v>0</v>
      </c>
      <c r="T636" s="9"/>
      <c r="U636" s="2"/>
      <c r="V636" s="16">
        <f t="shared" si="234"/>
        <v>0</v>
      </c>
      <c r="W636" s="9"/>
      <c r="X636" s="1"/>
      <c r="Y636" s="27">
        <f t="shared" si="235"/>
        <v>0</v>
      </c>
      <c r="Z636" s="1"/>
    </row>
    <row r="637" spans="1:26" x14ac:dyDescent="0.25">
      <c r="A637" s="3"/>
      <c r="C637" s="100" t="str">
        <f>IF(EXACT($B637,LOOKUP($B637,'INPUT '!$D$16:$D$116)),LOOKUP($B637,'INPUT '!$D$16:$D$116,'INPUT '!$E$16:$E$116),"0")</f>
        <v>0</v>
      </c>
      <c r="D637" s="100" t="str">
        <f>IF(EXACT($B637,LOOKUP($B637,'INPUT '!$D$16:$D$116)),LOOKUP($B637,'INPUT '!$D$16:$D$116,'INPUT '!$F$16:$F$116),"0")</f>
        <v>0</v>
      </c>
      <c r="G637" s="315"/>
      <c r="H637" s="26"/>
      <c r="I637" s="4"/>
      <c r="J637" s="222">
        <f t="shared" si="232"/>
        <v>0</v>
      </c>
      <c r="K637" s="11"/>
      <c r="L637" s="2"/>
      <c r="M637" s="16">
        <f t="shared" si="233"/>
        <v>0</v>
      </c>
      <c r="N637" s="9"/>
      <c r="O637" s="2"/>
      <c r="P637" s="16">
        <f t="shared" si="231"/>
        <v>0</v>
      </c>
      <c r="Q637" s="9"/>
      <c r="R637" s="2"/>
      <c r="S637" s="103">
        <f t="shared" si="248"/>
        <v>0</v>
      </c>
      <c r="T637" s="9"/>
      <c r="U637" s="2"/>
      <c r="V637" s="16">
        <f t="shared" si="234"/>
        <v>0</v>
      </c>
      <c r="W637" s="9"/>
      <c r="X637" s="1"/>
      <c r="Y637" s="27">
        <f t="shared" si="235"/>
        <v>0</v>
      </c>
      <c r="Z637" s="1"/>
    </row>
    <row r="638" spans="1:26" x14ac:dyDescent="0.25">
      <c r="A638" s="3"/>
      <c r="C638" s="100" t="str">
        <f>IF(EXACT($B638,LOOKUP($B638,'INPUT '!$D$16:$D$116)),LOOKUP($B638,'INPUT '!$D$16:$D$116,'INPUT '!$E$16:$E$116),"0")</f>
        <v>0</v>
      </c>
      <c r="D638" s="100" t="str">
        <f>IF(EXACT($B638,LOOKUP($B638,'INPUT '!$D$16:$D$116)),LOOKUP($B638,'INPUT '!$D$16:$D$116,'INPUT '!$F$16:$F$116),"0")</f>
        <v>0</v>
      </c>
      <c r="G638" s="315"/>
      <c r="H638" s="26"/>
      <c r="I638" s="4"/>
      <c r="J638" s="222">
        <f t="shared" si="232"/>
        <v>0</v>
      </c>
      <c r="K638" s="11"/>
      <c r="L638" s="2"/>
      <c r="M638" s="16">
        <f t="shared" si="233"/>
        <v>0</v>
      </c>
      <c r="N638" s="9"/>
      <c r="O638" s="2"/>
      <c r="P638" s="16">
        <f t="shared" si="231"/>
        <v>0</v>
      </c>
      <c r="Q638" s="9"/>
      <c r="R638" s="2"/>
      <c r="S638" s="103">
        <f t="shared" si="248"/>
        <v>0</v>
      </c>
      <c r="T638" s="9"/>
      <c r="U638" s="2"/>
      <c r="V638" s="16">
        <f t="shared" si="234"/>
        <v>0</v>
      </c>
      <c r="W638" s="9"/>
      <c r="X638" s="1"/>
      <c r="Y638" s="27">
        <f t="shared" si="235"/>
        <v>0</v>
      </c>
      <c r="Z638" s="1"/>
    </row>
    <row r="639" spans="1:26" x14ac:dyDescent="0.25">
      <c r="A639" s="3"/>
      <c r="C639" s="100" t="str">
        <f>IF(EXACT($B639,LOOKUP($B639,'INPUT '!$D$16:$D$116)),LOOKUP($B639,'INPUT '!$D$16:$D$116,'INPUT '!$E$16:$E$116),"0")</f>
        <v>0</v>
      </c>
      <c r="D639" s="100" t="str">
        <f>IF(EXACT($B639,LOOKUP($B639,'INPUT '!$D$16:$D$116)),LOOKUP($B639,'INPUT '!$D$16:$D$116,'INPUT '!$F$16:$F$116),"0")</f>
        <v>0</v>
      </c>
      <c r="G639" s="315"/>
      <c r="H639" s="26"/>
      <c r="I639" s="4"/>
      <c r="J639" s="222">
        <f t="shared" si="232"/>
        <v>0</v>
      </c>
      <c r="K639" s="11"/>
      <c r="L639" s="2"/>
      <c r="M639" s="16">
        <f t="shared" si="233"/>
        <v>0</v>
      </c>
      <c r="N639" s="9"/>
      <c r="O639" s="2"/>
      <c r="P639" s="16">
        <f t="shared" si="231"/>
        <v>0</v>
      </c>
      <c r="Q639" s="9"/>
      <c r="R639" s="2"/>
      <c r="S639" s="103">
        <f t="shared" si="248"/>
        <v>0</v>
      </c>
      <c r="T639" s="9"/>
      <c r="U639" s="2"/>
      <c r="V639" s="16">
        <f t="shared" si="234"/>
        <v>0</v>
      </c>
      <c r="W639" s="9"/>
      <c r="X639" s="1"/>
      <c r="Y639" s="27">
        <f t="shared" si="235"/>
        <v>0</v>
      </c>
      <c r="Z639" s="1"/>
    </row>
    <row r="640" spans="1:26" x14ac:dyDescent="0.25">
      <c r="A640" s="3"/>
      <c r="C640" s="100" t="str">
        <f>IF(EXACT($B640,LOOKUP($B640,'INPUT '!$D$16:$D$116)),LOOKUP($B640,'INPUT '!$D$16:$D$116,'INPUT '!$E$16:$E$116),"0")</f>
        <v>0</v>
      </c>
      <c r="D640" s="100" t="str">
        <f>IF(EXACT($B640,LOOKUP($B640,'INPUT '!$D$16:$D$116)),LOOKUP($B640,'INPUT '!$D$16:$D$116,'INPUT '!$F$16:$F$116),"0")</f>
        <v>0</v>
      </c>
      <c r="G640" s="315"/>
      <c r="H640" s="26"/>
      <c r="I640" s="4"/>
      <c r="J640" s="222">
        <f t="shared" si="232"/>
        <v>0</v>
      </c>
      <c r="K640" s="11"/>
      <c r="L640" s="2"/>
      <c r="M640" s="16">
        <f t="shared" si="233"/>
        <v>0</v>
      </c>
      <c r="N640" s="9"/>
      <c r="O640" s="2"/>
      <c r="P640" s="16">
        <f t="shared" si="231"/>
        <v>0</v>
      </c>
      <c r="Q640" s="9"/>
      <c r="R640" s="2"/>
      <c r="S640" s="103">
        <f t="shared" si="248"/>
        <v>0</v>
      </c>
      <c r="T640" s="9"/>
      <c r="U640" s="2"/>
      <c r="V640" s="16">
        <f t="shared" si="234"/>
        <v>0</v>
      </c>
      <c r="W640" s="9"/>
      <c r="X640" s="1"/>
      <c r="Y640" s="27">
        <f t="shared" si="235"/>
        <v>0</v>
      </c>
      <c r="Z640" s="1"/>
    </row>
    <row r="641" spans="1:26" x14ac:dyDescent="0.25">
      <c r="A641" s="3"/>
      <c r="C641" s="100" t="str">
        <f>IF(EXACT($B641,LOOKUP($B641,'INPUT '!$D$16:$D$116)),LOOKUP($B641,'INPUT '!$D$16:$D$116,'INPUT '!$E$16:$E$116),"0")</f>
        <v>0</v>
      </c>
      <c r="D641" s="100" t="str">
        <f>IF(EXACT($B641,LOOKUP($B641,'INPUT '!$D$16:$D$116)),LOOKUP($B641,'INPUT '!$D$16:$D$116,'INPUT '!$F$16:$F$116),"0")</f>
        <v>0</v>
      </c>
      <c r="G641" s="315"/>
      <c r="H641" s="26"/>
      <c r="I641" s="4"/>
      <c r="J641" s="222">
        <f t="shared" si="232"/>
        <v>0</v>
      </c>
      <c r="K641" s="11"/>
      <c r="L641" s="2"/>
      <c r="M641" s="16">
        <f t="shared" si="233"/>
        <v>0</v>
      </c>
      <c r="N641" s="9"/>
      <c r="O641" s="2"/>
      <c r="P641" s="16">
        <f t="shared" si="231"/>
        <v>0</v>
      </c>
      <c r="Q641" s="9"/>
      <c r="R641" s="2"/>
      <c r="S641" s="103">
        <f t="shared" si="248"/>
        <v>0</v>
      </c>
      <c r="T641" s="9"/>
      <c r="U641" s="2"/>
      <c r="V641" s="16">
        <f t="shared" si="234"/>
        <v>0</v>
      </c>
      <c r="W641" s="9"/>
      <c r="X641" s="1"/>
      <c r="Y641" s="27">
        <f t="shared" si="235"/>
        <v>0</v>
      </c>
      <c r="Z641" s="1"/>
    </row>
    <row r="642" spans="1:26" x14ac:dyDescent="0.25">
      <c r="A642" s="3"/>
      <c r="C642" s="100" t="str">
        <f>IF(EXACT($B642,LOOKUP($B642,'INPUT '!$D$16:$D$116)),LOOKUP($B642,'INPUT '!$D$16:$D$116,'INPUT '!$E$16:$E$116),"0")</f>
        <v>0</v>
      </c>
      <c r="D642" s="100" t="str">
        <f>IF(EXACT($B642,LOOKUP($B642,'INPUT '!$D$16:$D$116)),LOOKUP($B642,'INPUT '!$D$16:$D$116,'INPUT '!$F$16:$F$116),"0")</f>
        <v>0</v>
      </c>
      <c r="G642" s="315"/>
      <c r="H642" s="26"/>
      <c r="I642" s="4"/>
      <c r="J642" s="222">
        <f t="shared" si="232"/>
        <v>0</v>
      </c>
      <c r="K642" s="11"/>
      <c r="L642" s="2"/>
      <c r="M642" s="16">
        <f t="shared" si="233"/>
        <v>0</v>
      </c>
      <c r="N642" s="9"/>
      <c r="O642" s="2"/>
      <c r="P642" s="16">
        <f t="shared" si="231"/>
        <v>0</v>
      </c>
      <c r="Q642" s="9"/>
      <c r="R642" s="2"/>
      <c r="S642" s="103">
        <f t="shared" si="248"/>
        <v>0</v>
      </c>
      <c r="T642" s="9"/>
      <c r="U642" s="2"/>
      <c r="V642" s="16">
        <f t="shared" si="234"/>
        <v>0</v>
      </c>
      <c r="W642" s="9"/>
      <c r="X642" s="1"/>
      <c r="Y642" s="27">
        <f t="shared" si="235"/>
        <v>0</v>
      </c>
      <c r="Z642" s="1"/>
    </row>
    <row r="643" spans="1:26" x14ac:dyDescent="0.25">
      <c r="A643" s="3"/>
      <c r="C643" s="100" t="str">
        <f>IF(EXACT($B643,LOOKUP($B643,'INPUT '!$D$16:$D$116)),LOOKUP($B643,'INPUT '!$D$16:$D$116,'INPUT '!$E$16:$E$116),"0")</f>
        <v>0</v>
      </c>
      <c r="D643" s="100" t="str">
        <f>IF(EXACT($B643,LOOKUP($B643,'INPUT '!$D$16:$D$116)),LOOKUP($B643,'INPUT '!$D$16:$D$116,'INPUT '!$F$16:$F$116),"0")</f>
        <v>0</v>
      </c>
      <c r="G643" s="315"/>
      <c r="H643" s="26"/>
      <c r="I643" s="4"/>
      <c r="J643" s="222">
        <f t="shared" si="232"/>
        <v>0</v>
      </c>
      <c r="K643" s="11"/>
      <c r="L643" s="2"/>
      <c r="M643" s="16">
        <f t="shared" si="233"/>
        <v>0</v>
      </c>
      <c r="N643" s="9"/>
      <c r="O643" s="2"/>
      <c r="P643" s="16">
        <f t="shared" si="231"/>
        <v>0</v>
      </c>
      <c r="Q643" s="9"/>
      <c r="R643" s="2"/>
      <c r="S643" s="103">
        <f t="shared" si="248"/>
        <v>0</v>
      </c>
      <c r="T643" s="9"/>
      <c r="U643" s="2"/>
      <c r="V643" s="16">
        <f t="shared" si="234"/>
        <v>0</v>
      </c>
      <c r="W643" s="9"/>
      <c r="X643" s="1"/>
      <c r="Y643" s="27">
        <f t="shared" si="235"/>
        <v>0</v>
      </c>
      <c r="Z643" s="1"/>
    </row>
    <row r="644" spans="1:26" x14ac:dyDescent="0.25">
      <c r="A644" s="3"/>
      <c r="C644" s="100" t="str">
        <f>IF(EXACT($B644,LOOKUP($B644,'INPUT '!$D$16:$D$116)),LOOKUP($B644,'INPUT '!$D$16:$D$116,'INPUT '!$E$16:$E$116),"0")</f>
        <v>0</v>
      </c>
      <c r="D644" s="100" t="str">
        <f>IF(EXACT($B644,LOOKUP($B644,'INPUT '!$D$16:$D$116)),LOOKUP($B644,'INPUT '!$D$16:$D$116,'INPUT '!$F$16:$F$116),"0")</f>
        <v>0</v>
      </c>
      <c r="G644" s="315"/>
      <c r="H644" s="26"/>
      <c r="I644" s="4"/>
      <c r="J644" s="222">
        <f t="shared" si="232"/>
        <v>0</v>
      </c>
      <c r="K644" s="11"/>
      <c r="L644" s="2"/>
      <c r="M644" s="16">
        <f t="shared" si="233"/>
        <v>0</v>
      </c>
      <c r="N644" s="9"/>
      <c r="O644" s="2"/>
      <c r="P644" s="16">
        <f t="shared" si="231"/>
        <v>0</v>
      </c>
      <c r="Q644" s="9"/>
      <c r="R644" s="2"/>
      <c r="S644" s="103">
        <f t="shared" si="248"/>
        <v>0</v>
      </c>
      <c r="T644" s="9"/>
      <c r="U644" s="2"/>
      <c r="V644" s="16">
        <f t="shared" si="234"/>
        <v>0</v>
      </c>
      <c r="W644" s="9"/>
      <c r="X644" s="1"/>
      <c r="Y644" s="27">
        <f t="shared" si="235"/>
        <v>0</v>
      </c>
      <c r="Z644" s="1"/>
    </row>
    <row r="645" spans="1:26" x14ac:dyDescent="0.25">
      <c r="A645" s="3"/>
      <c r="C645" s="100" t="str">
        <f>IF(EXACT($B645,LOOKUP($B645,'INPUT '!$D$16:$D$116)),LOOKUP($B645,'INPUT '!$D$16:$D$116,'INPUT '!$E$16:$E$116),"0")</f>
        <v>0</v>
      </c>
      <c r="D645" s="100" t="str">
        <f>IF(EXACT($B645,LOOKUP($B645,'INPUT '!$D$16:$D$116)),LOOKUP($B645,'INPUT '!$D$16:$D$116,'INPUT '!$F$16:$F$116),"0")</f>
        <v>0</v>
      </c>
      <c r="G645" s="315"/>
      <c r="H645" s="26"/>
      <c r="I645" s="4"/>
      <c r="J645" s="222">
        <f t="shared" si="232"/>
        <v>0</v>
      </c>
      <c r="K645" s="11"/>
      <c r="L645" s="2"/>
      <c r="M645" s="16">
        <f t="shared" si="233"/>
        <v>0</v>
      </c>
      <c r="N645" s="9"/>
      <c r="O645" s="2"/>
      <c r="P645" s="16">
        <f t="shared" si="231"/>
        <v>0</v>
      </c>
      <c r="Q645" s="9"/>
      <c r="R645" s="2"/>
      <c r="S645" s="103">
        <f t="shared" si="248"/>
        <v>0</v>
      </c>
      <c r="T645" s="9"/>
      <c r="U645" s="2"/>
      <c r="V645" s="16">
        <f t="shared" si="234"/>
        <v>0</v>
      </c>
      <c r="W645" s="9"/>
      <c r="X645" s="1"/>
      <c r="Y645" s="27">
        <f t="shared" si="235"/>
        <v>0</v>
      </c>
      <c r="Z645" s="1"/>
    </row>
    <row r="646" spans="1:26" x14ac:dyDescent="0.25">
      <c r="A646" s="3"/>
      <c r="C646" s="100" t="str">
        <f>IF(EXACT($B646,LOOKUP($B646,'INPUT '!$D$16:$D$116)),LOOKUP($B646,'INPUT '!$D$16:$D$116,'INPUT '!$E$16:$E$116),"0")</f>
        <v>0</v>
      </c>
      <c r="D646" s="100" t="str">
        <f>IF(EXACT($B646,LOOKUP($B646,'INPUT '!$D$16:$D$116)),LOOKUP($B646,'INPUT '!$D$16:$D$116,'INPUT '!$F$16:$F$116),"0")</f>
        <v>0</v>
      </c>
      <c r="G646" s="315"/>
      <c r="H646" s="26"/>
      <c r="I646" s="4"/>
      <c r="J646" s="222">
        <f t="shared" si="232"/>
        <v>0</v>
      </c>
      <c r="K646" s="11"/>
      <c r="L646" s="2"/>
      <c r="M646" s="16">
        <f t="shared" si="233"/>
        <v>0</v>
      </c>
      <c r="N646" s="9"/>
      <c r="O646" s="2"/>
      <c r="P646" s="16">
        <f t="shared" si="231"/>
        <v>0</v>
      </c>
      <c r="Q646" s="9"/>
      <c r="R646" s="2"/>
      <c r="S646" s="103">
        <f t="shared" si="248"/>
        <v>0</v>
      </c>
      <c r="T646" s="9"/>
      <c r="U646" s="2"/>
      <c r="V646" s="16">
        <f t="shared" si="234"/>
        <v>0</v>
      </c>
      <c r="W646" s="9"/>
      <c r="X646" s="1"/>
      <c r="Y646" s="27">
        <f t="shared" si="235"/>
        <v>0</v>
      </c>
      <c r="Z646" s="1"/>
    </row>
    <row r="647" spans="1:26" x14ac:dyDescent="0.25">
      <c r="A647" s="3"/>
      <c r="C647" s="100" t="str">
        <f>IF(EXACT($B647,LOOKUP($B647,'INPUT '!$D$16:$D$116)),LOOKUP($B647,'INPUT '!$D$16:$D$116,'INPUT '!$E$16:$E$116),"0")</f>
        <v>0</v>
      </c>
      <c r="D647" s="100" t="str">
        <f>IF(EXACT($B647,LOOKUP($B647,'INPUT '!$D$16:$D$116)),LOOKUP($B647,'INPUT '!$D$16:$D$116,'INPUT '!$F$16:$F$116),"0")</f>
        <v>0</v>
      </c>
      <c r="G647" s="315"/>
      <c r="H647" s="26"/>
      <c r="I647" s="4"/>
      <c r="J647" s="222">
        <f t="shared" si="232"/>
        <v>0</v>
      </c>
      <c r="K647" s="11"/>
      <c r="L647" s="2"/>
      <c r="M647" s="16">
        <f t="shared" si="233"/>
        <v>0</v>
      </c>
      <c r="N647" s="9"/>
      <c r="O647" s="2"/>
      <c r="P647" s="16">
        <f t="shared" si="231"/>
        <v>0</v>
      </c>
      <c r="Q647" s="9"/>
      <c r="R647" s="2"/>
      <c r="S647" s="103">
        <f t="shared" si="248"/>
        <v>0</v>
      </c>
      <c r="T647" s="9"/>
      <c r="U647" s="2"/>
      <c r="V647" s="16">
        <f t="shared" si="234"/>
        <v>0</v>
      </c>
      <c r="W647" s="9"/>
      <c r="X647" s="1"/>
      <c r="Y647" s="27">
        <f t="shared" si="235"/>
        <v>0</v>
      </c>
      <c r="Z647" s="1"/>
    </row>
    <row r="648" spans="1:26" x14ac:dyDescent="0.25">
      <c r="A648" s="3"/>
      <c r="C648" s="100" t="str">
        <f>IF(EXACT($B648,LOOKUP($B648,'INPUT '!$D$16:$D$116)),LOOKUP($B648,'INPUT '!$D$16:$D$116,'INPUT '!$E$16:$E$116),"0")</f>
        <v>0</v>
      </c>
      <c r="D648" s="100" t="str">
        <f>IF(EXACT($B648,LOOKUP($B648,'INPUT '!$D$16:$D$116)),LOOKUP($B648,'INPUT '!$D$16:$D$116,'INPUT '!$F$16:$F$116),"0")</f>
        <v>0</v>
      </c>
      <c r="G648" s="315"/>
      <c r="H648" s="26"/>
      <c r="I648" s="4"/>
      <c r="J648" s="222">
        <f t="shared" si="232"/>
        <v>0</v>
      </c>
      <c r="K648" s="11"/>
      <c r="L648" s="2"/>
      <c r="M648" s="16">
        <f t="shared" si="233"/>
        <v>0</v>
      </c>
      <c r="N648" s="9"/>
      <c r="O648" s="2"/>
      <c r="P648" s="16">
        <f t="shared" si="231"/>
        <v>0</v>
      </c>
      <c r="Q648" s="9"/>
      <c r="R648" s="2"/>
      <c r="S648" s="103">
        <f t="shared" si="248"/>
        <v>0</v>
      </c>
      <c r="T648" s="9"/>
      <c r="U648" s="2"/>
      <c r="V648" s="16">
        <f t="shared" si="234"/>
        <v>0</v>
      </c>
      <c r="W648" s="9"/>
      <c r="X648" s="1"/>
      <c r="Y648" s="27">
        <f t="shared" si="235"/>
        <v>0</v>
      </c>
      <c r="Z648" s="1"/>
    </row>
    <row r="649" spans="1:26" x14ac:dyDescent="0.25">
      <c r="A649" s="3"/>
      <c r="C649" s="100" t="str">
        <f>IF(EXACT($B649,LOOKUP($B649,'INPUT '!$D$16:$D$116)),LOOKUP($B649,'INPUT '!$D$16:$D$116,'INPUT '!$E$16:$E$116),"0")</f>
        <v>0</v>
      </c>
      <c r="D649" s="100" t="str">
        <f>IF(EXACT($B649,LOOKUP($B649,'INPUT '!$D$16:$D$116)),LOOKUP($B649,'INPUT '!$D$16:$D$116,'INPUT '!$F$16:$F$116),"0")</f>
        <v>0</v>
      </c>
      <c r="G649" s="315"/>
      <c r="H649" s="26"/>
      <c r="I649" s="4"/>
      <c r="J649" s="222">
        <f t="shared" si="232"/>
        <v>0</v>
      </c>
      <c r="K649" s="11"/>
      <c r="L649" s="2"/>
      <c r="M649" s="16">
        <f t="shared" si="233"/>
        <v>0</v>
      </c>
      <c r="N649" s="9"/>
      <c r="O649" s="2"/>
      <c r="P649" s="16">
        <f t="shared" si="231"/>
        <v>0</v>
      </c>
      <c r="Q649" s="9"/>
      <c r="R649" s="2"/>
      <c r="S649" s="103">
        <f t="shared" si="248"/>
        <v>0</v>
      </c>
      <c r="T649" s="9"/>
      <c r="U649" s="2"/>
      <c r="V649" s="16">
        <f t="shared" si="234"/>
        <v>0</v>
      </c>
      <c r="W649" s="9"/>
      <c r="X649" s="1"/>
      <c r="Y649" s="27">
        <f t="shared" si="235"/>
        <v>0</v>
      </c>
      <c r="Z649" s="1"/>
    </row>
    <row r="650" spans="1:26" x14ac:dyDescent="0.25">
      <c r="A650" s="3"/>
      <c r="C650" s="100" t="str">
        <f>IF(EXACT($B650,LOOKUP($B650,'INPUT '!$D$16:$D$116)),LOOKUP($B650,'INPUT '!$D$16:$D$116,'INPUT '!$E$16:$E$116),"0")</f>
        <v>0</v>
      </c>
      <c r="D650" s="100" t="str">
        <f>IF(EXACT($B650,LOOKUP($B650,'INPUT '!$D$16:$D$116)),LOOKUP($B650,'INPUT '!$D$16:$D$116,'INPUT '!$F$16:$F$116),"0")</f>
        <v>0</v>
      </c>
      <c r="G650" s="315"/>
      <c r="H650" s="26"/>
      <c r="I650" s="4"/>
      <c r="J650" s="222">
        <f t="shared" si="232"/>
        <v>0</v>
      </c>
      <c r="K650" s="11"/>
      <c r="L650" s="2"/>
      <c r="M650" s="16">
        <f t="shared" si="233"/>
        <v>0</v>
      </c>
      <c r="N650" s="9"/>
      <c r="O650" s="2"/>
      <c r="P650" s="16">
        <f t="shared" si="231"/>
        <v>0</v>
      </c>
      <c r="Q650" s="9"/>
      <c r="R650" s="2"/>
      <c r="S650" s="103">
        <f t="shared" si="248"/>
        <v>0</v>
      </c>
      <c r="T650" s="9"/>
      <c r="U650" s="2"/>
      <c r="V650" s="16">
        <f t="shared" si="234"/>
        <v>0</v>
      </c>
      <c r="W650" s="9"/>
      <c r="X650" s="1"/>
      <c r="Y650" s="27">
        <f t="shared" si="235"/>
        <v>0</v>
      </c>
      <c r="Z650" s="1"/>
    </row>
    <row r="651" spans="1:26" x14ac:dyDescent="0.25">
      <c r="A651" s="3"/>
      <c r="C651" s="100" t="str">
        <f>IF(EXACT($B651,LOOKUP($B651,'INPUT '!$D$16:$D$116)),LOOKUP($B651,'INPUT '!$D$16:$D$116,'INPUT '!$E$16:$E$116),"0")</f>
        <v>0</v>
      </c>
      <c r="D651" s="100" t="str">
        <f>IF(EXACT($B651,LOOKUP($B651,'INPUT '!$D$16:$D$116)),LOOKUP($B651,'INPUT '!$D$16:$D$116,'INPUT '!$F$16:$F$116),"0")</f>
        <v>0</v>
      </c>
      <c r="G651" s="315"/>
      <c r="H651" s="26"/>
      <c r="I651" s="4"/>
      <c r="J651" s="222">
        <f t="shared" si="232"/>
        <v>0</v>
      </c>
      <c r="K651" s="11"/>
      <c r="L651" s="2"/>
      <c r="M651" s="16">
        <f t="shared" si="233"/>
        <v>0</v>
      </c>
      <c r="N651" s="9"/>
      <c r="O651" s="2"/>
      <c r="P651" s="16">
        <f t="shared" ref="P651:P714" si="251">O651*C651</f>
        <v>0</v>
      </c>
      <c r="Q651" s="9"/>
      <c r="R651" s="2"/>
      <c r="S651" s="103">
        <f t="shared" si="248"/>
        <v>0</v>
      </c>
      <c r="T651" s="9"/>
      <c r="U651" s="2"/>
      <c r="V651" s="16">
        <f t="shared" si="234"/>
        <v>0</v>
      </c>
      <c r="W651" s="9"/>
      <c r="X651" s="1"/>
      <c r="Y651" s="27">
        <f t="shared" si="235"/>
        <v>0</v>
      </c>
      <c r="Z651" s="1"/>
    </row>
    <row r="652" spans="1:26" x14ac:dyDescent="0.25">
      <c r="A652" s="3"/>
      <c r="C652" s="100" t="str">
        <f>IF(EXACT($B652,LOOKUP($B652,'INPUT '!$D$16:$D$116)),LOOKUP($B652,'INPUT '!$D$16:$D$116,'INPUT '!$E$16:$E$116),"0")</f>
        <v>0</v>
      </c>
      <c r="D652" s="100" t="str">
        <f>IF(EXACT($B652,LOOKUP($B652,'INPUT '!$D$16:$D$116)),LOOKUP($B652,'INPUT '!$D$16:$D$116,'INPUT '!$F$16:$F$116),"0")</f>
        <v>0</v>
      </c>
      <c r="G652" s="315"/>
      <c r="H652" s="26"/>
      <c r="I652" s="4"/>
      <c r="J652" s="222">
        <f t="shared" si="232"/>
        <v>0</v>
      </c>
      <c r="K652" s="11"/>
      <c r="L652" s="2"/>
      <c r="M652" s="16">
        <f t="shared" si="233"/>
        <v>0</v>
      </c>
      <c r="N652" s="9"/>
      <c r="O652" s="2"/>
      <c r="P652" s="16">
        <f t="shared" si="251"/>
        <v>0</v>
      </c>
      <c r="Q652" s="9"/>
      <c r="R652" s="2"/>
      <c r="S652" s="103">
        <f t="shared" si="248"/>
        <v>0</v>
      </c>
      <c r="T652" s="9"/>
      <c r="U652" s="2"/>
      <c r="V652" s="16">
        <f t="shared" si="234"/>
        <v>0</v>
      </c>
      <c r="W652" s="9"/>
      <c r="X652" s="1"/>
      <c r="Y652" s="27">
        <f t="shared" si="235"/>
        <v>0</v>
      </c>
      <c r="Z652" s="1"/>
    </row>
    <row r="653" spans="1:26" x14ac:dyDescent="0.25">
      <c r="A653" s="3"/>
      <c r="C653" s="100" t="str">
        <f>IF(EXACT($B653,LOOKUP($B653,'INPUT '!$D$16:$D$116)),LOOKUP($B653,'INPUT '!$D$16:$D$116,'INPUT '!$E$16:$E$116),"0")</f>
        <v>0</v>
      </c>
      <c r="D653" s="100" t="str">
        <f>IF(EXACT($B653,LOOKUP($B653,'INPUT '!$D$16:$D$116)),LOOKUP($B653,'INPUT '!$D$16:$D$116,'INPUT '!$F$16:$F$116),"0")</f>
        <v>0</v>
      </c>
      <c r="G653" s="315"/>
      <c r="H653" s="26"/>
      <c r="I653" s="4"/>
      <c r="J653" s="222">
        <f t="shared" ref="J653:J716" si="252">I653*C653</f>
        <v>0</v>
      </c>
      <c r="K653" s="11"/>
      <c r="L653" s="2"/>
      <c r="M653" s="16">
        <f t="shared" ref="M653:M716" si="253">L653*C653</f>
        <v>0</v>
      </c>
      <c r="N653" s="9"/>
      <c r="O653" s="2"/>
      <c r="P653" s="16">
        <f t="shared" si="251"/>
        <v>0</v>
      </c>
      <c r="Q653" s="9"/>
      <c r="R653" s="2"/>
      <c r="S653" s="103">
        <f t="shared" si="248"/>
        <v>0</v>
      </c>
      <c r="T653" s="9"/>
      <c r="U653" s="2"/>
      <c r="V653" s="16">
        <f t="shared" ref="V653:V716" si="254">U653*C653</f>
        <v>0</v>
      </c>
      <c r="W653" s="9"/>
      <c r="X653" s="1"/>
      <c r="Y653" s="27">
        <f t="shared" ref="Y653:Y716" si="255">X653*C653</f>
        <v>0</v>
      </c>
      <c r="Z653" s="1"/>
    </row>
    <row r="654" spans="1:26" x14ac:dyDescent="0.25">
      <c r="A654" s="3"/>
      <c r="C654" s="100" t="str">
        <f>IF(EXACT($B654,LOOKUP($B654,'INPUT '!$D$16:$D$116)),LOOKUP($B654,'INPUT '!$D$16:$D$116,'INPUT '!$E$16:$E$116),"0")</f>
        <v>0</v>
      </c>
      <c r="D654" s="100" t="str">
        <f>IF(EXACT($B654,LOOKUP($B654,'INPUT '!$D$16:$D$116)),LOOKUP($B654,'INPUT '!$D$16:$D$116,'INPUT '!$F$16:$F$116),"0")</f>
        <v>0</v>
      </c>
      <c r="G654" s="315"/>
      <c r="H654" s="26"/>
      <c r="I654" s="4"/>
      <c r="J654" s="222">
        <f t="shared" si="252"/>
        <v>0</v>
      </c>
      <c r="K654" s="11"/>
      <c r="L654" s="2"/>
      <c r="M654" s="16">
        <f t="shared" si="253"/>
        <v>0</v>
      </c>
      <c r="N654" s="9"/>
      <c r="O654" s="2"/>
      <c r="P654" s="16">
        <f t="shared" si="251"/>
        <v>0</v>
      </c>
      <c r="Q654" s="9"/>
      <c r="R654" s="2"/>
      <c r="S654" s="103">
        <f t="shared" si="248"/>
        <v>0</v>
      </c>
      <c r="T654" s="9"/>
      <c r="U654" s="2"/>
      <c r="V654" s="16">
        <f t="shared" si="254"/>
        <v>0</v>
      </c>
      <c r="W654" s="9"/>
      <c r="X654" s="1"/>
      <c r="Y654" s="27">
        <f t="shared" si="255"/>
        <v>0</v>
      </c>
      <c r="Z654" s="1"/>
    </row>
    <row r="655" spans="1:26" x14ac:dyDescent="0.25">
      <c r="A655" s="3"/>
      <c r="C655" s="100" t="str">
        <f>IF(EXACT($B655,LOOKUP($B655,'INPUT '!$D$16:$D$116)),LOOKUP($B655,'INPUT '!$D$16:$D$116,'INPUT '!$E$16:$E$116),"0")</f>
        <v>0</v>
      </c>
      <c r="D655" s="100" t="str">
        <f>IF(EXACT($B655,LOOKUP($B655,'INPUT '!$D$16:$D$116)),LOOKUP($B655,'INPUT '!$D$16:$D$116,'INPUT '!$F$16:$F$116),"0")</f>
        <v>0</v>
      </c>
      <c r="G655" s="315"/>
      <c r="H655" s="26"/>
      <c r="I655" s="4"/>
      <c r="J655" s="222">
        <f t="shared" si="252"/>
        <v>0</v>
      </c>
      <c r="K655" s="11"/>
      <c r="L655" s="2"/>
      <c r="M655" s="16">
        <f t="shared" si="253"/>
        <v>0</v>
      </c>
      <c r="N655" s="9"/>
      <c r="O655" s="2"/>
      <c r="P655" s="16">
        <f t="shared" si="251"/>
        <v>0</v>
      </c>
      <c r="Q655" s="9"/>
      <c r="R655" s="2"/>
      <c r="S655" s="103">
        <f t="shared" si="248"/>
        <v>0</v>
      </c>
      <c r="T655" s="9"/>
      <c r="U655" s="2"/>
      <c r="V655" s="16">
        <f t="shared" si="254"/>
        <v>0</v>
      </c>
      <c r="W655" s="9"/>
      <c r="X655" s="1"/>
      <c r="Y655" s="27">
        <f t="shared" si="255"/>
        <v>0</v>
      </c>
      <c r="Z655" s="1"/>
    </row>
    <row r="656" spans="1:26" x14ac:dyDescent="0.25">
      <c r="A656" s="3"/>
      <c r="C656" s="100" t="str">
        <f>IF(EXACT($B656,LOOKUP($B656,'INPUT '!$D$16:$D$116)),LOOKUP($B656,'INPUT '!$D$16:$D$116,'INPUT '!$E$16:$E$116),"0")</f>
        <v>0</v>
      </c>
      <c r="D656" s="100" t="str">
        <f>IF(EXACT($B656,LOOKUP($B656,'INPUT '!$D$16:$D$116)),LOOKUP($B656,'INPUT '!$D$16:$D$116,'INPUT '!$F$16:$F$116),"0")</f>
        <v>0</v>
      </c>
      <c r="G656" s="315"/>
      <c r="H656" s="26"/>
      <c r="I656" s="4"/>
      <c r="J656" s="222">
        <f t="shared" si="252"/>
        <v>0</v>
      </c>
      <c r="K656" s="11"/>
      <c r="L656" s="2"/>
      <c r="M656" s="16">
        <f t="shared" si="253"/>
        <v>0</v>
      </c>
      <c r="N656" s="9"/>
      <c r="O656" s="2"/>
      <c r="P656" s="16">
        <f t="shared" si="251"/>
        <v>0</v>
      </c>
      <c r="Q656" s="9"/>
      <c r="R656" s="2"/>
      <c r="S656" s="103">
        <f t="shared" si="248"/>
        <v>0</v>
      </c>
      <c r="T656" s="9"/>
      <c r="U656" s="2"/>
      <c r="V656" s="16">
        <f t="shared" si="254"/>
        <v>0</v>
      </c>
      <c r="W656" s="9"/>
      <c r="X656" s="1"/>
      <c r="Y656" s="27">
        <f t="shared" si="255"/>
        <v>0</v>
      </c>
      <c r="Z656" s="1"/>
    </row>
    <row r="657" spans="1:26" x14ac:dyDescent="0.25">
      <c r="A657" s="3"/>
      <c r="C657" s="100" t="str">
        <f>IF(EXACT($B657,LOOKUP($B657,'INPUT '!$D$16:$D$116)),LOOKUP($B657,'INPUT '!$D$16:$D$116,'INPUT '!$E$16:$E$116),"0")</f>
        <v>0</v>
      </c>
      <c r="D657" s="100" t="str">
        <f>IF(EXACT($B657,LOOKUP($B657,'INPUT '!$D$16:$D$116)),LOOKUP($B657,'INPUT '!$D$16:$D$116,'INPUT '!$F$16:$F$116),"0")</f>
        <v>0</v>
      </c>
      <c r="G657" s="315"/>
      <c r="H657" s="26"/>
      <c r="I657" s="4"/>
      <c r="J657" s="222">
        <f t="shared" si="252"/>
        <v>0</v>
      </c>
      <c r="K657" s="11"/>
      <c r="L657" s="2"/>
      <c r="M657" s="16">
        <f t="shared" si="253"/>
        <v>0</v>
      </c>
      <c r="N657" s="9"/>
      <c r="O657" s="2"/>
      <c r="P657" s="16">
        <f t="shared" si="251"/>
        <v>0</v>
      </c>
      <c r="Q657" s="9"/>
      <c r="R657" s="2"/>
      <c r="S657" s="103">
        <f t="shared" si="248"/>
        <v>0</v>
      </c>
      <c r="T657" s="9"/>
      <c r="U657" s="2"/>
      <c r="V657" s="16">
        <f t="shared" si="254"/>
        <v>0</v>
      </c>
      <c r="W657" s="9"/>
      <c r="X657" s="1"/>
      <c r="Y657" s="27">
        <f t="shared" si="255"/>
        <v>0</v>
      </c>
      <c r="Z657" s="1"/>
    </row>
    <row r="658" spans="1:26" x14ac:dyDescent="0.25">
      <c r="A658" s="3"/>
      <c r="C658" s="100" t="str">
        <f>IF(EXACT($B658,LOOKUP($B658,'INPUT '!$D$16:$D$116)),LOOKUP($B658,'INPUT '!$D$16:$D$116,'INPUT '!$E$16:$E$116),"0")</f>
        <v>0</v>
      </c>
      <c r="D658" s="100" t="str">
        <f>IF(EXACT($B658,LOOKUP($B658,'INPUT '!$D$16:$D$116)),LOOKUP($B658,'INPUT '!$D$16:$D$116,'INPUT '!$F$16:$F$116),"0")</f>
        <v>0</v>
      </c>
      <c r="G658" s="315"/>
      <c r="H658" s="26"/>
      <c r="I658" s="4"/>
      <c r="J658" s="222">
        <f t="shared" si="252"/>
        <v>0</v>
      </c>
      <c r="K658" s="11"/>
      <c r="L658" s="2"/>
      <c r="M658" s="16">
        <f t="shared" si="253"/>
        <v>0</v>
      </c>
      <c r="N658" s="9"/>
      <c r="O658" s="2"/>
      <c r="P658" s="16">
        <f t="shared" si="251"/>
        <v>0</v>
      </c>
      <c r="Q658" s="9"/>
      <c r="R658" s="2"/>
      <c r="S658" s="103">
        <f t="shared" si="248"/>
        <v>0</v>
      </c>
      <c r="T658" s="9"/>
      <c r="U658" s="2"/>
      <c r="V658" s="16">
        <f t="shared" si="254"/>
        <v>0</v>
      </c>
      <c r="W658" s="9"/>
      <c r="X658" s="1"/>
      <c r="Y658" s="27">
        <f t="shared" si="255"/>
        <v>0</v>
      </c>
      <c r="Z658" s="1"/>
    </row>
    <row r="659" spans="1:26" x14ac:dyDescent="0.25">
      <c r="A659" s="3"/>
      <c r="C659" s="100" t="str">
        <f>IF(EXACT($B659,LOOKUP($B659,'INPUT '!$D$16:$D$116)),LOOKUP($B659,'INPUT '!$D$16:$D$116,'INPUT '!$E$16:$E$116),"0")</f>
        <v>0</v>
      </c>
      <c r="D659" s="100" t="str">
        <f>IF(EXACT($B659,LOOKUP($B659,'INPUT '!$D$16:$D$116)),LOOKUP($B659,'INPUT '!$D$16:$D$116,'INPUT '!$F$16:$F$116),"0")</f>
        <v>0</v>
      </c>
      <c r="G659" s="315"/>
      <c r="H659" s="26"/>
      <c r="I659" s="4"/>
      <c r="J659" s="222">
        <f t="shared" si="252"/>
        <v>0</v>
      </c>
      <c r="K659" s="11"/>
      <c r="L659" s="2"/>
      <c r="M659" s="16">
        <f t="shared" si="253"/>
        <v>0</v>
      </c>
      <c r="N659" s="9"/>
      <c r="O659" s="2"/>
      <c r="P659" s="16">
        <f t="shared" si="251"/>
        <v>0</v>
      </c>
      <c r="Q659" s="9"/>
      <c r="R659" s="2"/>
      <c r="S659" s="103">
        <f t="shared" si="248"/>
        <v>0</v>
      </c>
      <c r="T659" s="9"/>
      <c r="U659" s="2"/>
      <c r="V659" s="16">
        <f t="shared" si="254"/>
        <v>0</v>
      </c>
      <c r="W659" s="9"/>
      <c r="X659" s="1"/>
      <c r="Y659" s="27">
        <f t="shared" si="255"/>
        <v>0</v>
      </c>
      <c r="Z659" s="1"/>
    </row>
    <row r="660" spans="1:26" x14ac:dyDescent="0.25">
      <c r="A660" s="3"/>
      <c r="C660" s="100" t="str">
        <f>IF(EXACT($B660,LOOKUP($B660,'INPUT '!$D$16:$D$116)),LOOKUP($B660,'INPUT '!$D$16:$D$116,'INPUT '!$E$16:$E$116),"0")</f>
        <v>0</v>
      </c>
      <c r="D660" s="100" t="str">
        <f>IF(EXACT($B660,LOOKUP($B660,'INPUT '!$D$16:$D$116)),LOOKUP($B660,'INPUT '!$D$16:$D$116,'INPUT '!$F$16:$F$116),"0")</f>
        <v>0</v>
      </c>
      <c r="G660" s="315"/>
      <c r="H660" s="26"/>
      <c r="I660" s="4"/>
      <c r="J660" s="222">
        <f t="shared" si="252"/>
        <v>0</v>
      </c>
      <c r="K660" s="11"/>
      <c r="L660" s="2"/>
      <c r="M660" s="16">
        <f t="shared" si="253"/>
        <v>0</v>
      </c>
      <c r="N660" s="9"/>
      <c r="O660" s="2"/>
      <c r="P660" s="16">
        <f t="shared" si="251"/>
        <v>0</v>
      </c>
      <c r="Q660" s="9"/>
      <c r="R660" s="2"/>
      <c r="S660" s="103">
        <f t="shared" si="248"/>
        <v>0</v>
      </c>
      <c r="T660" s="9"/>
      <c r="U660" s="2"/>
      <c r="V660" s="16">
        <f t="shared" si="254"/>
        <v>0</v>
      </c>
      <c r="W660" s="9"/>
      <c r="X660" s="1"/>
      <c r="Y660" s="27">
        <f t="shared" si="255"/>
        <v>0</v>
      </c>
      <c r="Z660" s="1"/>
    </row>
    <row r="661" spans="1:26" x14ac:dyDescent="0.25">
      <c r="A661" s="3"/>
      <c r="C661" s="100" t="str">
        <f>IF(EXACT($B661,LOOKUP($B661,'INPUT '!$D$16:$D$116)),LOOKUP($B661,'INPUT '!$D$16:$D$116,'INPUT '!$E$16:$E$116),"0")</f>
        <v>0</v>
      </c>
      <c r="D661" s="100" t="str">
        <f>IF(EXACT($B661,LOOKUP($B661,'INPUT '!$D$16:$D$116)),LOOKUP($B661,'INPUT '!$D$16:$D$116,'INPUT '!$F$16:$F$116),"0")</f>
        <v>0</v>
      </c>
      <c r="G661" s="315"/>
      <c r="H661" s="26"/>
      <c r="I661" s="4"/>
      <c r="J661" s="222">
        <f t="shared" si="252"/>
        <v>0</v>
      </c>
      <c r="K661" s="11"/>
      <c r="L661" s="2"/>
      <c r="M661" s="16">
        <f t="shared" si="253"/>
        <v>0</v>
      </c>
      <c r="N661" s="9"/>
      <c r="O661" s="2"/>
      <c r="P661" s="16">
        <f t="shared" si="251"/>
        <v>0</v>
      </c>
      <c r="Q661" s="9"/>
      <c r="R661" s="2"/>
      <c r="S661" s="103">
        <f t="shared" si="248"/>
        <v>0</v>
      </c>
      <c r="T661" s="9"/>
      <c r="U661" s="2"/>
      <c r="V661" s="16">
        <f t="shared" si="254"/>
        <v>0</v>
      </c>
      <c r="W661" s="9"/>
      <c r="X661" s="1"/>
      <c r="Y661" s="27">
        <f t="shared" si="255"/>
        <v>0</v>
      </c>
      <c r="Z661" s="1"/>
    </row>
    <row r="662" spans="1:26" x14ac:dyDescent="0.25">
      <c r="A662" s="3"/>
      <c r="C662" s="100" t="str">
        <f>IF(EXACT($B662,LOOKUP($B662,'INPUT '!$D$16:$D$116)),LOOKUP($B662,'INPUT '!$D$16:$D$116,'INPUT '!$E$16:$E$116),"0")</f>
        <v>0</v>
      </c>
      <c r="D662" s="100" t="str">
        <f>IF(EXACT($B662,LOOKUP($B662,'INPUT '!$D$16:$D$116)),LOOKUP($B662,'INPUT '!$D$16:$D$116,'INPUT '!$F$16:$F$116),"0")</f>
        <v>0</v>
      </c>
      <c r="G662" s="315"/>
      <c r="H662" s="26"/>
      <c r="I662" s="4"/>
      <c r="J662" s="222">
        <f t="shared" si="252"/>
        <v>0</v>
      </c>
      <c r="K662" s="11"/>
      <c r="L662" s="2"/>
      <c r="M662" s="16">
        <f t="shared" si="253"/>
        <v>0</v>
      </c>
      <c r="N662" s="9"/>
      <c r="O662" s="2"/>
      <c r="P662" s="16">
        <f t="shared" si="251"/>
        <v>0</v>
      </c>
      <c r="Q662" s="9"/>
      <c r="R662" s="2"/>
      <c r="S662" s="103">
        <f t="shared" si="248"/>
        <v>0</v>
      </c>
      <c r="T662" s="9"/>
      <c r="U662" s="2"/>
      <c r="V662" s="16">
        <f t="shared" si="254"/>
        <v>0</v>
      </c>
      <c r="W662" s="9"/>
      <c r="X662" s="1"/>
      <c r="Y662" s="27">
        <f t="shared" si="255"/>
        <v>0</v>
      </c>
      <c r="Z662" s="1"/>
    </row>
    <row r="663" spans="1:26" x14ac:dyDescent="0.25">
      <c r="A663" s="3"/>
      <c r="C663" s="100" t="str">
        <f>IF(EXACT($B663,LOOKUP($B663,'INPUT '!$D$16:$D$116)),LOOKUP($B663,'INPUT '!$D$16:$D$116,'INPUT '!$E$16:$E$116),"0")</f>
        <v>0</v>
      </c>
      <c r="D663" s="100" t="str">
        <f>IF(EXACT($B663,LOOKUP($B663,'INPUT '!$D$16:$D$116)),LOOKUP($B663,'INPUT '!$D$16:$D$116,'INPUT '!$F$16:$F$116),"0")</f>
        <v>0</v>
      </c>
      <c r="G663" s="315"/>
      <c r="H663" s="26"/>
      <c r="I663" s="4"/>
      <c r="J663" s="222">
        <f t="shared" si="252"/>
        <v>0</v>
      </c>
      <c r="K663" s="11"/>
      <c r="L663" s="2"/>
      <c r="M663" s="16">
        <f t="shared" si="253"/>
        <v>0</v>
      </c>
      <c r="N663" s="9"/>
      <c r="O663" s="2"/>
      <c r="P663" s="16">
        <f t="shared" si="251"/>
        <v>0</v>
      </c>
      <c r="Q663" s="9"/>
      <c r="R663" s="2"/>
      <c r="S663" s="103">
        <f t="shared" si="248"/>
        <v>0</v>
      </c>
      <c r="T663" s="9"/>
      <c r="U663" s="2"/>
      <c r="V663" s="16">
        <f t="shared" si="254"/>
        <v>0</v>
      </c>
      <c r="W663" s="9"/>
      <c r="X663" s="1"/>
      <c r="Y663" s="27">
        <f t="shared" si="255"/>
        <v>0</v>
      </c>
      <c r="Z663" s="1"/>
    </row>
    <row r="664" spans="1:26" x14ac:dyDescent="0.25">
      <c r="A664" s="3"/>
      <c r="C664" s="100" t="str">
        <f>IF(EXACT($B664,LOOKUP($B664,'INPUT '!$D$16:$D$116)),LOOKUP($B664,'INPUT '!$D$16:$D$116,'INPUT '!$E$16:$E$116),"0")</f>
        <v>0</v>
      </c>
      <c r="D664" s="100" t="str">
        <f>IF(EXACT($B664,LOOKUP($B664,'INPUT '!$D$16:$D$116)),LOOKUP($B664,'INPUT '!$D$16:$D$116,'INPUT '!$F$16:$F$116),"0")</f>
        <v>0</v>
      </c>
      <c r="G664" s="315"/>
      <c r="H664" s="26"/>
      <c r="I664" s="4"/>
      <c r="J664" s="222">
        <f t="shared" si="252"/>
        <v>0</v>
      </c>
      <c r="K664" s="11"/>
      <c r="L664" s="2"/>
      <c r="M664" s="16">
        <f t="shared" si="253"/>
        <v>0</v>
      </c>
      <c r="N664" s="9"/>
      <c r="O664" s="2"/>
      <c r="P664" s="16">
        <f t="shared" si="251"/>
        <v>0</v>
      </c>
      <c r="Q664" s="9"/>
      <c r="R664" s="2"/>
      <c r="S664" s="103">
        <f t="shared" si="248"/>
        <v>0</v>
      </c>
      <c r="T664" s="9"/>
      <c r="U664" s="2"/>
      <c r="V664" s="16">
        <f t="shared" si="254"/>
        <v>0</v>
      </c>
      <c r="W664" s="9"/>
      <c r="X664" s="1"/>
      <c r="Y664" s="27">
        <f t="shared" si="255"/>
        <v>0</v>
      </c>
      <c r="Z664" s="1"/>
    </row>
    <row r="665" spans="1:26" x14ac:dyDescent="0.25">
      <c r="A665" s="3"/>
      <c r="C665" s="100" t="str">
        <f>IF(EXACT($B665,LOOKUP($B665,'INPUT '!$D$16:$D$116)),LOOKUP($B665,'INPUT '!$D$16:$D$116,'INPUT '!$E$16:$E$116),"0")</f>
        <v>0</v>
      </c>
      <c r="D665" s="100" t="str">
        <f>IF(EXACT($B665,LOOKUP($B665,'INPUT '!$D$16:$D$116)),LOOKUP($B665,'INPUT '!$D$16:$D$116,'INPUT '!$F$16:$F$116),"0")</f>
        <v>0</v>
      </c>
      <c r="G665" s="315"/>
      <c r="H665" s="26"/>
      <c r="I665" s="4"/>
      <c r="J665" s="222">
        <f t="shared" si="252"/>
        <v>0</v>
      </c>
      <c r="K665" s="11"/>
      <c r="L665" s="2"/>
      <c r="M665" s="16">
        <f t="shared" si="253"/>
        <v>0</v>
      </c>
      <c r="N665" s="9"/>
      <c r="O665" s="2"/>
      <c r="P665" s="16">
        <f t="shared" si="251"/>
        <v>0</v>
      </c>
      <c r="Q665" s="9"/>
      <c r="R665" s="2"/>
      <c r="S665" s="103">
        <f t="shared" ref="S665:S728" si="256">R665*C665</f>
        <v>0</v>
      </c>
      <c r="T665" s="9"/>
      <c r="U665" s="2"/>
      <c r="V665" s="16">
        <f t="shared" si="254"/>
        <v>0</v>
      </c>
      <c r="W665" s="9"/>
      <c r="X665" s="1"/>
      <c r="Y665" s="27">
        <f t="shared" si="255"/>
        <v>0</v>
      </c>
      <c r="Z665" s="1"/>
    </row>
    <row r="666" spans="1:26" x14ac:dyDescent="0.25">
      <c r="A666" s="3"/>
      <c r="C666" s="100" t="str">
        <f>IF(EXACT($B666,LOOKUP($B666,'INPUT '!$D$16:$D$116)),LOOKUP($B666,'INPUT '!$D$16:$D$116,'INPUT '!$E$16:$E$116),"0")</f>
        <v>0</v>
      </c>
      <c r="D666" s="100" t="str">
        <f>IF(EXACT($B666,LOOKUP($B666,'INPUT '!$D$16:$D$116)),LOOKUP($B666,'INPUT '!$D$16:$D$116,'INPUT '!$F$16:$F$116),"0")</f>
        <v>0</v>
      </c>
      <c r="G666" s="315"/>
      <c r="H666" s="26"/>
      <c r="I666" s="4"/>
      <c r="J666" s="222">
        <f t="shared" si="252"/>
        <v>0</v>
      </c>
      <c r="K666" s="11"/>
      <c r="L666" s="2"/>
      <c r="M666" s="16">
        <f t="shared" si="253"/>
        <v>0</v>
      </c>
      <c r="N666" s="9"/>
      <c r="O666" s="2"/>
      <c r="P666" s="16">
        <f t="shared" si="251"/>
        <v>0</v>
      </c>
      <c r="Q666" s="9"/>
      <c r="R666" s="2"/>
      <c r="S666" s="103">
        <f t="shared" si="256"/>
        <v>0</v>
      </c>
      <c r="T666" s="9"/>
      <c r="U666" s="2"/>
      <c r="V666" s="16">
        <f t="shared" si="254"/>
        <v>0</v>
      </c>
      <c r="W666" s="9"/>
      <c r="X666" s="1"/>
      <c r="Y666" s="27">
        <f t="shared" si="255"/>
        <v>0</v>
      </c>
      <c r="Z666" s="1"/>
    </row>
    <row r="667" spans="1:26" x14ac:dyDescent="0.25">
      <c r="A667" s="3"/>
      <c r="C667" s="100" t="str">
        <f>IF(EXACT($B667,LOOKUP($B667,'INPUT '!$D$16:$D$116)),LOOKUP($B667,'INPUT '!$D$16:$D$116,'INPUT '!$E$16:$E$116),"0")</f>
        <v>0</v>
      </c>
      <c r="D667" s="100" t="str">
        <f>IF(EXACT($B667,LOOKUP($B667,'INPUT '!$D$16:$D$116)),LOOKUP($B667,'INPUT '!$D$16:$D$116,'INPUT '!$F$16:$F$116),"0")</f>
        <v>0</v>
      </c>
      <c r="G667" s="315"/>
      <c r="H667" s="26"/>
      <c r="I667" s="4"/>
      <c r="J667" s="222">
        <f t="shared" si="252"/>
        <v>0</v>
      </c>
      <c r="K667" s="11"/>
      <c r="L667" s="2"/>
      <c r="M667" s="16">
        <f t="shared" si="253"/>
        <v>0</v>
      </c>
      <c r="N667" s="9"/>
      <c r="O667" s="2"/>
      <c r="P667" s="16">
        <f t="shared" si="251"/>
        <v>0</v>
      </c>
      <c r="Q667" s="9"/>
      <c r="R667" s="2"/>
      <c r="S667" s="103">
        <f t="shared" si="256"/>
        <v>0</v>
      </c>
      <c r="T667" s="9"/>
      <c r="U667" s="2"/>
      <c r="V667" s="16">
        <f t="shared" si="254"/>
        <v>0</v>
      </c>
      <c r="W667" s="9"/>
      <c r="X667" s="1"/>
      <c r="Y667" s="27">
        <f t="shared" si="255"/>
        <v>0</v>
      </c>
      <c r="Z667" s="1"/>
    </row>
    <row r="668" spans="1:26" x14ac:dyDescent="0.25">
      <c r="A668" s="3"/>
      <c r="C668" s="100" t="str">
        <f>IF(EXACT($B668,LOOKUP($B668,'INPUT '!$D$16:$D$116)),LOOKUP($B668,'INPUT '!$D$16:$D$116,'INPUT '!$E$16:$E$116),"0")</f>
        <v>0</v>
      </c>
      <c r="D668" s="100" t="str">
        <f>IF(EXACT($B668,LOOKUP($B668,'INPUT '!$D$16:$D$116)),LOOKUP($B668,'INPUT '!$D$16:$D$116,'INPUT '!$F$16:$F$116),"0")</f>
        <v>0</v>
      </c>
      <c r="G668" s="315"/>
      <c r="H668" s="26"/>
      <c r="I668" s="4"/>
      <c r="J668" s="222">
        <f t="shared" si="252"/>
        <v>0</v>
      </c>
      <c r="K668" s="11"/>
      <c r="L668" s="2"/>
      <c r="M668" s="16">
        <f t="shared" si="253"/>
        <v>0</v>
      </c>
      <c r="N668" s="9"/>
      <c r="O668" s="2"/>
      <c r="P668" s="16">
        <f t="shared" si="251"/>
        <v>0</v>
      </c>
      <c r="Q668" s="9"/>
      <c r="R668" s="2"/>
      <c r="S668" s="103">
        <f t="shared" si="256"/>
        <v>0</v>
      </c>
      <c r="T668" s="9"/>
      <c r="U668" s="2"/>
      <c r="V668" s="16">
        <f t="shared" si="254"/>
        <v>0</v>
      </c>
      <c r="W668" s="9"/>
      <c r="X668" s="1"/>
      <c r="Y668" s="27">
        <f t="shared" si="255"/>
        <v>0</v>
      </c>
      <c r="Z668" s="1"/>
    </row>
    <row r="669" spans="1:26" x14ac:dyDescent="0.25">
      <c r="A669" s="3"/>
      <c r="C669" s="100" t="str">
        <f>IF(EXACT($B669,LOOKUP($B669,'INPUT '!$D$16:$D$116)),LOOKUP($B669,'INPUT '!$D$16:$D$116,'INPUT '!$E$16:$E$116),"0")</f>
        <v>0</v>
      </c>
      <c r="D669" s="100" t="str">
        <f>IF(EXACT($B669,LOOKUP($B669,'INPUT '!$D$16:$D$116)),LOOKUP($B669,'INPUT '!$D$16:$D$116,'INPUT '!$F$16:$F$116),"0")</f>
        <v>0</v>
      </c>
      <c r="G669" s="315"/>
      <c r="H669" s="26"/>
      <c r="I669" s="4"/>
      <c r="J669" s="222">
        <f t="shared" si="252"/>
        <v>0</v>
      </c>
      <c r="K669" s="11"/>
      <c r="L669" s="2"/>
      <c r="M669" s="16">
        <f t="shared" si="253"/>
        <v>0</v>
      </c>
      <c r="N669" s="9"/>
      <c r="O669" s="2"/>
      <c r="P669" s="16">
        <f t="shared" si="251"/>
        <v>0</v>
      </c>
      <c r="Q669" s="9"/>
      <c r="R669" s="2"/>
      <c r="S669" s="103">
        <f t="shared" si="256"/>
        <v>0</v>
      </c>
      <c r="T669" s="9"/>
      <c r="U669" s="2"/>
      <c r="V669" s="16">
        <f t="shared" si="254"/>
        <v>0</v>
      </c>
      <c r="W669" s="9"/>
      <c r="X669" s="1"/>
      <c r="Y669" s="27">
        <f t="shared" si="255"/>
        <v>0</v>
      </c>
      <c r="Z669" s="1"/>
    </row>
    <row r="670" spans="1:26" x14ac:dyDescent="0.25">
      <c r="A670" s="3"/>
      <c r="C670" s="100" t="str">
        <f>IF(EXACT($B670,LOOKUP($B670,'INPUT '!$D$16:$D$116)),LOOKUP($B670,'INPUT '!$D$16:$D$116,'INPUT '!$E$16:$E$116),"0")</f>
        <v>0</v>
      </c>
      <c r="D670" s="100" t="str">
        <f>IF(EXACT($B670,LOOKUP($B670,'INPUT '!$D$16:$D$116)),LOOKUP($B670,'INPUT '!$D$16:$D$116,'INPUT '!$F$16:$F$116),"0")</f>
        <v>0</v>
      </c>
      <c r="G670" s="315"/>
      <c r="H670" s="26"/>
      <c r="I670" s="4"/>
      <c r="J670" s="222">
        <f t="shared" si="252"/>
        <v>0</v>
      </c>
      <c r="K670" s="11"/>
      <c r="L670" s="2"/>
      <c r="M670" s="16">
        <f t="shared" si="253"/>
        <v>0</v>
      </c>
      <c r="N670" s="9"/>
      <c r="O670" s="2"/>
      <c r="P670" s="16">
        <f t="shared" si="251"/>
        <v>0</v>
      </c>
      <c r="Q670" s="9"/>
      <c r="R670" s="2"/>
      <c r="S670" s="103">
        <f t="shared" si="256"/>
        <v>0</v>
      </c>
      <c r="T670" s="9"/>
      <c r="U670" s="2"/>
      <c r="V670" s="16">
        <f t="shared" si="254"/>
        <v>0</v>
      </c>
      <c r="W670" s="9"/>
      <c r="X670" s="1"/>
      <c r="Y670" s="27">
        <f t="shared" si="255"/>
        <v>0</v>
      </c>
      <c r="Z670" s="1"/>
    </row>
    <row r="671" spans="1:26" x14ac:dyDescent="0.25">
      <c r="A671" s="3"/>
      <c r="C671" s="100" t="str">
        <f>IF(EXACT($B671,LOOKUP($B671,'INPUT '!$D$16:$D$116)),LOOKUP($B671,'INPUT '!$D$16:$D$116,'INPUT '!$E$16:$E$116),"0")</f>
        <v>0</v>
      </c>
      <c r="D671" s="100" t="str">
        <f>IF(EXACT($B671,LOOKUP($B671,'INPUT '!$D$16:$D$116)),LOOKUP($B671,'INPUT '!$D$16:$D$116,'INPUT '!$F$16:$F$116),"0")</f>
        <v>0</v>
      </c>
      <c r="G671" s="315"/>
      <c r="H671" s="26"/>
      <c r="I671" s="4"/>
      <c r="J671" s="222">
        <f t="shared" si="252"/>
        <v>0</v>
      </c>
      <c r="K671" s="11"/>
      <c r="L671" s="2"/>
      <c r="M671" s="16">
        <f t="shared" si="253"/>
        <v>0</v>
      </c>
      <c r="N671" s="9"/>
      <c r="O671" s="2"/>
      <c r="P671" s="16">
        <f t="shared" si="251"/>
        <v>0</v>
      </c>
      <c r="Q671" s="9"/>
      <c r="R671" s="2"/>
      <c r="S671" s="103">
        <f t="shared" si="256"/>
        <v>0</v>
      </c>
      <c r="T671" s="9"/>
      <c r="U671" s="2"/>
      <c r="V671" s="16">
        <f t="shared" si="254"/>
        <v>0</v>
      </c>
      <c r="W671" s="9"/>
      <c r="X671" s="1"/>
      <c r="Y671" s="27">
        <f t="shared" si="255"/>
        <v>0</v>
      </c>
      <c r="Z671" s="1"/>
    </row>
    <row r="672" spans="1:26" x14ac:dyDescent="0.25">
      <c r="A672" s="3"/>
      <c r="C672" s="100" t="str">
        <f>IF(EXACT($B672,LOOKUP($B672,'INPUT '!$D$16:$D$116)),LOOKUP($B672,'INPUT '!$D$16:$D$116,'INPUT '!$E$16:$E$116),"0")</f>
        <v>0</v>
      </c>
      <c r="D672" s="100" t="str">
        <f>IF(EXACT($B672,LOOKUP($B672,'INPUT '!$D$16:$D$116)),LOOKUP($B672,'INPUT '!$D$16:$D$116,'INPUT '!$F$16:$F$116),"0")</f>
        <v>0</v>
      </c>
      <c r="G672" s="315"/>
      <c r="H672" s="26"/>
      <c r="I672" s="4"/>
      <c r="J672" s="222">
        <f t="shared" si="252"/>
        <v>0</v>
      </c>
      <c r="K672" s="11"/>
      <c r="L672" s="2"/>
      <c r="M672" s="16">
        <f t="shared" si="253"/>
        <v>0</v>
      </c>
      <c r="N672" s="9"/>
      <c r="O672" s="2"/>
      <c r="P672" s="16">
        <f t="shared" si="251"/>
        <v>0</v>
      </c>
      <c r="Q672" s="9"/>
      <c r="R672" s="2"/>
      <c r="S672" s="103">
        <f t="shared" si="256"/>
        <v>0</v>
      </c>
      <c r="T672" s="9"/>
      <c r="U672" s="2"/>
      <c r="V672" s="16">
        <f t="shared" si="254"/>
        <v>0</v>
      </c>
      <c r="W672" s="9"/>
      <c r="X672" s="1"/>
      <c r="Y672" s="27">
        <f t="shared" si="255"/>
        <v>0</v>
      </c>
      <c r="Z672" s="1"/>
    </row>
    <row r="673" spans="1:26" x14ac:dyDescent="0.25">
      <c r="A673" s="3"/>
      <c r="C673" s="100" t="str">
        <f>IF(EXACT($B673,LOOKUP($B673,'INPUT '!$D$16:$D$116)),LOOKUP($B673,'INPUT '!$D$16:$D$116,'INPUT '!$E$16:$E$116),"0")</f>
        <v>0</v>
      </c>
      <c r="D673" s="100" t="str">
        <f>IF(EXACT($B673,LOOKUP($B673,'INPUT '!$D$16:$D$116)),LOOKUP($B673,'INPUT '!$D$16:$D$116,'INPUT '!$F$16:$F$116),"0")</f>
        <v>0</v>
      </c>
      <c r="G673" s="315"/>
      <c r="H673" s="26"/>
      <c r="I673" s="4"/>
      <c r="J673" s="222">
        <f t="shared" si="252"/>
        <v>0</v>
      </c>
      <c r="K673" s="11"/>
      <c r="L673" s="2"/>
      <c r="M673" s="16">
        <f t="shared" si="253"/>
        <v>0</v>
      </c>
      <c r="N673" s="9"/>
      <c r="O673" s="2"/>
      <c r="P673" s="16">
        <f t="shared" si="251"/>
        <v>0</v>
      </c>
      <c r="Q673" s="9"/>
      <c r="R673" s="2"/>
      <c r="S673" s="103">
        <f t="shared" si="256"/>
        <v>0</v>
      </c>
      <c r="T673" s="9"/>
      <c r="U673" s="2"/>
      <c r="V673" s="16">
        <f t="shared" si="254"/>
        <v>0</v>
      </c>
      <c r="W673" s="9"/>
      <c r="X673" s="1"/>
      <c r="Y673" s="27">
        <f t="shared" si="255"/>
        <v>0</v>
      </c>
      <c r="Z673" s="1"/>
    </row>
    <row r="674" spans="1:26" x14ac:dyDescent="0.25">
      <c r="A674" s="3"/>
      <c r="C674" s="100" t="str">
        <f>IF(EXACT($B674,LOOKUP($B674,'INPUT '!$D$16:$D$116)),LOOKUP($B674,'INPUT '!$D$16:$D$116,'INPUT '!$E$16:$E$116),"0")</f>
        <v>0</v>
      </c>
      <c r="D674" s="100" t="str">
        <f>IF(EXACT($B674,LOOKUP($B674,'INPUT '!$D$16:$D$116)),LOOKUP($B674,'INPUT '!$D$16:$D$116,'INPUT '!$F$16:$F$116),"0")</f>
        <v>0</v>
      </c>
      <c r="G674" s="315"/>
      <c r="H674" s="26"/>
      <c r="I674" s="4"/>
      <c r="J674" s="222">
        <f t="shared" si="252"/>
        <v>0</v>
      </c>
      <c r="K674" s="11"/>
      <c r="L674" s="2"/>
      <c r="M674" s="16">
        <f t="shared" si="253"/>
        <v>0</v>
      </c>
      <c r="N674" s="9"/>
      <c r="O674" s="2"/>
      <c r="P674" s="16">
        <f t="shared" si="251"/>
        <v>0</v>
      </c>
      <c r="Q674" s="9"/>
      <c r="R674" s="2"/>
      <c r="S674" s="103">
        <f t="shared" si="256"/>
        <v>0</v>
      </c>
      <c r="T674" s="9"/>
      <c r="U674" s="2"/>
      <c r="V674" s="16">
        <f t="shared" si="254"/>
        <v>0</v>
      </c>
      <c r="W674" s="9"/>
      <c r="X674" s="1"/>
      <c r="Y674" s="27">
        <f t="shared" si="255"/>
        <v>0</v>
      </c>
      <c r="Z674" s="1"/>
    </row>
    <row r="675" spans="1:26" x14ac:dyDescent="0.25">
      <c r="A675" s="3"/>
      <c r="C675" s="100" t="str">
        <f>IF(EXACT($B675,LOOKUP($B675,'INPUT '!$D$16:$D$116)),LOOKUP($B675,'INPUT '!$D$16:$D$116,'INPUT '!$E$16:$E$116),"0")</f>
        <v>0</v>
      </c>
      <c r="D675" s="100" t="str">
        <f>IF(EXACT($B675,LOOKUP($B675,'INPUT '!$D$16:$D$116)),LOOKUP($B675,'INPUT '!$D$16:$D$116,'INPUT '!$F$16:$F$116),"0")</f>
        <v>0</v>
      </c>
      <c r="G675" s="315"/>
      <c r="H675" s="26"/>
      <c r="I675" s="4"/>
      <c r="J675" s="222">
        <f t="shared" si="252"/>
        <v>0</v>
      </c>
      <c r="K675" s="11"/>
      <c r="L675" s="2"/>
      <c r="M675" s="16">
        <f t="shared" si="253"/>
        <v>0</v>
      </c>
      <c r="N675" s="9"/>
      <c r="O675" s="2"/>
      <c r="P675" s="16">
        <f t="shared" si="251"/>
        <v>0</v>
      </c>
      <c r="Q675" s="9"/>
      <c r="R675" s="2"/>
      <c r="S675" s="103">
        <f t="shared" si="256"/>
        <v>0</v>
      </c>
      <c r="T675" s="9"/>
      <c r="U675" s="2"/>
      <c r="V675" s="16">
        <f t="shared" si="254"/>
        <v>0</v>
      </c>
      <c r="W675" s="9"/>
      <c r="X675" s="1"/>
      <c r="Y675" s="27">
        <f t="shared" si="255"/>
        <v>0</v>
      </c>
      <c r="Z675" s="1"/>
    </row>
    <row r="676" spans="1:26" x14ac:dyDescent="0.25">
      <c r="A676" s="3"/>
      <c r="C676" s="100" t="str">
        <f>IF(EXACT($B676,LOOKUP($B676,'INPUT '!$D$16:$D$116)),LOOKUP($B676,'INPUT '!$D$16:$D$116,'INPUT '!$E$16:$E$116),"0")</f>
        <v>0</v>
      </c>
      <c r="D676" s="100" t="str">
        <f>IF(EXACT($B676,LOOKUP($B676,'INPUT '!$D$16:$D$116)),LOOKUP($B676,'INPUT '!$D$16:$D$116,'INPUT '!$F$16:$F$116),"0")</f>
        <v>0</v>
      </c>
      <c r="G676" s="315"/>
      <c r="H676" s="26"/>
      <c r="I676" s="4"/>
      <c r="J676" s="222">
        <f t="shared" si="252"/>
        <v>0</v>
      </c>
      <c r="K676" s="11"/>
      <c r="L676" s="2"/>
      <c r="M676" s="16">
        <f t="shared" si="253"/>
        <v>0</v>
      </c>
      <c r="N676" s="9"/>
      <c r="O676" s="2"/>
      <c r="P676" s="16">
        <f t="shared" si="251"/>
        <v>0</v>
      </c>
      <c r="Q676" s="9"/>
      <c r="R676" s="2"/>
      <c r="S676" s="103">
        <f t="shared" si="256"/>
        <v>0</v>
      </c>
      <c r="T676" s="9"/>
      <c r="U676" s="2"/>
      <c r="V676" s="16">
        <f t="shared" si="254"/>
        <v>0</v>
      </c>
      <c r="W676" s="9"/>
      <c r="X676" s="1"/>
      <c r="Y676" s="27">
        <f t="shared" si="255"/>
        <v>0</v>
      </c>
      <c r="Z676" s="1"/>
    </row>
    <row r="677" spans="1:26" x14ac:dyDescent="0.25">
      <c r="A677" s="3"/>
      <c r="C677" s="100" t="str">
        <f>IF(EXACT($B677,LOOKUP($B677,'INPUT '!$D$16:$D$116)),LOOKUP($B677,'INPUT '!$D$16:$D$116,'INPUT '!$E$16:$E$116),"0")</f>
        <v>0</v>
      </c>
      <c r="D677" s="100" t="str">
        <f>IF(EXACT($B677,LOOKUP($B677,'INPUT '!$D$16:$D$116)),LOOKUP($B677,'INPUT '!$D$16:$D$116,'INPUT '!$F$16:$F$116),"0")</f>
        <v>0</v>
      </c>
      <c r="G677" s="315"/>
      <c r="H677" s="26"/>
      <c r="I677" s="4"/>
      <c r="J677" s="222">
        <f t="shared" si="252"/>
        <v>0</v>
      </c>
      <c r="K677" s="11"/>
      <c r="L677" s="2"/>
      <c r="M677" s="16">
        <f t="shared" si="253"/>
        <v>0</v>
      </c>
      <c r="N677" s="9"/>
      <c r="O677" s="2"/>
      <c r="P677" s="16">
        <f t="shared" si="251"/>
        <v>0</v>
      </c>
      <c r="Q677" s="9"/>
      <c r="R677" s="2"/>
      <c r="S677" s="103">
        <f t="shared" si="256"/>
        <v>0</v>
      </c>
      <c r="T677" s="9"/>
      <c r="U677" s="2"/>
      <c r="V677" s="16">
        <f t="shared" si="254"/>
        <v>0</v>
      </c>
      <c r="W677" s="9"/>
      <c r="X677" s="1"/>
      <c r="Y677" s="27">
        <f t="shared" si="255"/>
        <v>0</v>
      </c>
      <c r="Z677" s="1"/>
    </row>
    <row r="678" spans="1:26" x14ac:dyDescent="0.25">
      <c r="A678" s="3"/>
      <c r="C678" s="100" t="str">
        <f>IF(EXACT($B678,LOOKUP($B678,'INPUT '!$D$16:$D$116)),LOOKUP($B678,'INPUT '!$D$16:$D$116,'INPUT '!$E$16:$E$116),"0")</f>
        <v>0</v>
      </c>
      <c r="D678" s="100" t="str">
        <f>IF(EXACT($B678,LOOKUP($B678,'INPUT '!$D$16:$D$116)),LOOKUP($B678,'INPUT '!$D$16:$D$116,'INPUT '!$F$16:$F$116),"0")</f>
        <v>0</v>
      </c>
      <c r="G678" s="315"/>
      <c r="H678" s="26"/>
      <c r="I678" s="4"/>
      <c r="J678" s="222">
        <f t="shared" si="252"/>
        <v>0</v>
      </c>
      <c r="K678" s="11"/>
      <c r="L678" s="2"/>
      <c r="M678" s="16">
        <f t="shared" si="253"/>
        <v>0</v>
      </c>
      <c r="N678" s="9"/>
      <c r="O678" s="2"/>
      <c r="P678" s="16">
        <f t="shared" si="251"/>
        <v>0</v>
      </c>
      <c r="Q678" s="9"/>
      <c r="R678" s="2"/>
      <c r="S678" s="103">
        <f t="shared" si="256"/>
        <v>0</v>
      </c>
      <c r="T678" s="9"/>
      <c r="U678" s="2"/>
      <c r="V678" s="16">
        <f t="shared" si="254"/>
        <v>0</v>
      </c>
      <c r="W678" s="9"/>
      <c r="X678" s="1"/>
      <c r="Y678" s="27">
        <f t="shared" si="255"/>
        <v>0</v>
      </c>
      <c r="Z678" s="1"/>
    </row>
    <row r="679" spans="1:26" x14ac:dyDescent="0.25">
      <c r="A679" s="3"/>
      <c r="C679" s="100" t="str">
        <f>IF(EXACT($B679,LOOKUP($B679,'INPUT '!$D$16:$D$116)),LOOKUP($B679,'INPUT '!$D$16:$D$116,'INPUT '!$E$16:$E$116),"0")</f>
        <v>0</v>
      </c>
      <c r="D679" s="100" t="str">
        <f>IF(EXACT($B679,LOOKUP($B679,'INPUT '!$D$16:$D$116)),LOOKUP($B679,'INPUT '!$D$16:$D$116,'INPUT '!$F$16:$F$116),"0")</f>
        <v>0</v>
      </c>
      <c r="G679" s="315"/>
      <c r="H679" s="26"/>
      <c r="I679" s="4"/>
      <c r="J679" s="222">
        <f t="shared" si="252"/>
        <v>0</v>
      </c>
      <c r="K679" s="11"/>
      <c r="L679" s="2"/>
      <c r="M679" s="16">
        <f t="shared" si="253"/>
        <v>0</v>
      </c>
      <c r="N679" s="9"/>
      <c r="O679" s="2"/>
      <c r="P679" s="16">
        <f t="shared" si="251"/>
        <v>0</v>
      </c>
      <c r="Q679" s="9"/>
      <c r="R679" s="2"/>
      <c r="S679" s="103">
        <f t="shared" si="256"/>
        <v>0</v>
      </c>
      <c r="T679" s="9"/>
      <c r="U679" s="2"/>
      <c r="V679" s="16">
        <f t="shared" si="254"/>
        <v>0</v>
      </c>
      <c r="W679" s="9"/>
      <c r="X679" s="1"/>
      <c r="Y679" s="27">
        <f t="shared" si="255"/>
        <v>0</v>
      </c>
      <c r="Z679" s="1"/>
    </row>
    <row r="680" spans="1:26" x14ac:dyDescent="0.25">
      <c r="A680" s="3"/>
      <c r="C680" s="100" t="str">
        <f>IF(EXACT($B680,LOOKUP($B680,'INPUT '!$D$16:$D$116)),LOOKUP($B680,'INPUT '!$D$16:$D$116,'INPUT '!$E$16:$E$116),"0")</f>
        <v>0</v>
      </c>
      <c r="D680" s="100" t="str">
        <f>IF(EXACT($B680,LOOKUP($B680,'INPUT '!$D$16:$D$116)),LOOKUP($B680,'INPUT '!$D$16:$D$116,'INPUT '!$F$16:$F$116),"0")</f>
        <v>0</v>
      </c>
      <c r="G680" s="315"/>
      <c r="H680" s="26"/>
      <c r="I680" s="4"/>
      <c r="J680" s="222">
        <f t="shared" si="252"/>
        <v>0</v>
      </c>
      <c r="K680" s="11"/>
      <c r="L680" s="2"/>
      <c r="M680" s="16">
        <f t="shared" si="253"/>
        <v>0</v>
      </c>
      <c r="N680" s="9"/>
      <c r="O680" s="2"/>
      <c r="P680" s="16">
        <f t="shared" si="251"/>
        <v>0</v>
      </c>
      <c r="Q680" s="9"/>
      <c r="R680" s="2"/>
      <c r="S680" s="103">
        <f t="shared" si="256"/>
        <v>0</v>
      </c>
      <c r="T680" s="9"/>
      <c r="U680" s="2"/>
      <c r="V680" s="16">
        <f t="shared" si="254"/>
        <v>0</v>
      </c>
      <c r="W680" s="9"/>
      <c r="X680" s="1"/>
      <c r="Y680" s="27">
        <f t="shared" si="255"/>
        <v>0</v>
      </c>
      <c r="Z680" s="1"/>
    </row>
    <row r="681" spans="1:26" x14ac:dyDescent="0.25">
      <c r="A681" s="3"/>
      <c r="C681" s="100" t="str">
        <f>IF(EXACT($B681,LOOKUP($B681,'INPUT '!$D$16:$D$116)),LOOKUP($B681,'INPUT '!$D$16:$D$116,'INPUT '!$E$16:$E$116),"0")</f>
        <v>0</v>
      </c>
      <c r="D681" s="100" t="str">
        <f>IF(EXACT($B681,LOOKUP($B681,'INPUT '!$D$16:$D$116)),LOOKUP($B681,'INPUT '!$D$16:$D$116,'INPUT '!$F$16:$F$116),"0")</f>
        <v>0</v>
      </c>
      <c r="G681" s="315"/>
      <c r="H681" s="26"/>
      <c r="I681" s="4"/>
      <c r="J681" s="222">
        <f t="shared" si="252"/>
        <v>0</v>
      </c>
      <c r="K681" s="11"/>
      <c r="L681" s="2"/>
      <c r="M681" s="16">
        <f t="shared" si="253"/>
        <v>0</v>
      </c>
      <c r="N681" s="9"/>
      <c r="O681" s="2"/>
      <c r="P681" s="16">
        <f t="shared" si="251"/>
        <v>0</v>
      </c>
      <c r="Q681" s="9"/>
      <c r="R681" s="2"/>
      <c r="S681" s="103">
        <f t="shared" si="256"/>
        <v>0</v>
      </c>
      <c r="T681" s="9"/>
      <c r="U681" s="2"/>
      <c r="V681" s="16">
        <f t="shared" si="254"/>
        <v>0</v>
      </c>
      <c r="W681" s="9"/>
      <c r="X681" s="1"/>
      <c r="Y681" s="27">
        <f t="shared" si="255"/>
        <v>0</v>
      </c>
      <c r="Z681" s="1"/>
    </row>
    <row r="682" spans="1:26" x14ac:dyDescent="0.25">
      <c r="A682" s="3"/>
      <c r="C682" s="100" t="str">
        <f>IF(EXACT($B682,LOOKUP($B682,'INPUT '!$D$16:$D$116)),LOOKUP($B682,'INPUT '!$D$16:$D$116,'INPUT '!$E$16:$E$116),"0")</f>
        <v>0</v>
      </c>
      <c r="D682" s="100" t="str">
        <f>IF(EXACT($B682,LOOKUP($B682,'INPUT '!$D$16:$D$116)),LOOKUP($B682,'INPUT '!$D$16:$D$116,'INPUT '!$F$16:$F$116),"0")</f>
        <v>0</v>
      </c>
      <c r="G682" s="315"/>
      <c r="H682" s="26"/>
      <c r="I682" s="4"/>
      <c r="J682" s="222">
        <f t="shared" si="252"/>
        <v>0</v>
      </c>
      <c r="K682" s="11"/>
      <c r="L682" s="2"/>
      <c r="M682" s="16">
        <f t="shared" si="253"/>
        <v>0</v>
      </c>
      <c r="N682" s="9"/>
      <c r="O682" s="2"/>
      <c r="P682" s="16">
        <f t="shared" si="251"/>
        <v>0</v>
      </c>
      <c r="Q682" s="9"/>
      <c r="R682" s="2"/>
      <c r="S682" s="103">
        <f t="shared" si="256"/>
        <v>0</v>
      </c>
      <c r="T682" s="9"/>
      <c r="U682" s="2"/>
      <c r="V682" s="16">
        <f t="shared" si="254"/>
        <v>0</v>
      </c>
      <c r="W682" s="9"/>
      <c r="X682" s="1"/>
      <c r="Y682" s="27">
        <f t="shared" si="255"/>
        <v>0</v>
      </c>
      <c r="Z682" s="1"/>
    </row>
    <row r="683" spans="1:26" x14ac:dyDescent="0.25">
      <c r="A683" s="3"/>
      <c r="C683" s="100" t="str">
        <f>IF(EXACT($B683,LOOKUP($B683,'INPUT '!$D$16:$D$116)),LOOKUP($B683,'INPUT '!$D$16:$D$116,'INPUT '!$E$16:$E$116),"0")</f>
        <v>0</v>
      </c>
      <c r="D683" s="100" t="str">
        <f>IF(EXACT($B683,LOOKUP($B683,'INPUT '!$D$16:$D$116)),LOOKUP($B683,'INPUT '!$D$16:$D$116,'INPUT '!$F$16:$F$116),"0")</f>
        <v>0</v>
      </c>
      <c r="G683" s="315"/>
      <c r="H683" s="26"/>
      <c r="I683" s="4"/>
      <c r="J683" s="222">
        <f t="shared" si="252"/>
        <v>0</v>
      </c>
      <c r="K683" s="11"/>
      <c r="L683" s="2"/>
      <c r="M683" s="16">
        <f t="shared" si="253"/>
        <v>0</v>
      </c>
      <c r="N683" s="9"/>
      <c r="O683" s="2"/>
      <c r="P683" s="16">
        <f t="shared" si="251"/>
        <v>0</v>
      </c>
      <c r="Q683" s="9"/>
      <c r="R683" s="2"/>
      <c r="S683" s="103">
        <f t="shared" si="256"/>
        <v>0</v>
      </c>
      <c r="T683" s="9"/>
      <c r="U683" s="2"/>
      <c r="V683" s="16">
        <f t="shared" si="254"/>
        <v>0</v>
      </c>
      <c r="W683" s="9"/>
      <c r="X683" s="1"/>
      <c r="Y683" s="27">
        <f t="shared" si="255"/>
        <v>0</v>
      </c>
      <c r="Z683" s="1"/>
    </row>
    <row r="684" spans="1:26" x14ac:dyDescent="0.25">
      <c r="A684" s="3"/>
      <c r="C684" s="100" t="str">
        <f>IF(EXACT($B684,LOOKUP($B684,'INPUT '!$D$16:$D$116)),LOOKUP($B684,'INPUT '!$D$16:$D$116,'INPUT '!$E$16:$E$116),"0")</f>
        <v>0</v>
      </c>
      <c r="D684" s="100" t="str">
        <f>IF(EXACT($B684,LOOKUP($B684,'INPUT '!$D$16:$D$116)),LOOKUP($B684,'INPUT '!$D$16:$D$116,'INPUT '!$F$16:$F$116),"0")</f>
        <v>0</v>
      </c>
      <c r="G684" s="315"/>
      <c r="H684" s="26"/>
      <c r="I684" s="4"/>
      <c r="J684" s="222">
        <f t="shared" si="252"/>
        <v>0</v>
      </c>
      <c r="K684" s="11"/>
      <c r="L684" s="2"/>
      <c r="M684" s="16">
        <f t="shared" si="253"/>
        <v>0</v>
      </c>
      <c r="N684" s="9"/>
      <c r="O684" s="2"/>
      <c r="P684" s="16">
        <f t="shared" si="251"/>
        <v>0</v>
      </c>
      <c r="Q684" s="9"/>
      <c r="R684" s="2"/>
      <c r="S684" s="103">
        <f t="shared" si="256"/>
        <v>0</v>
      </c>
      <c r="T684" s="9"/>
      <c r="U684" s="2"/>
      <c r="V684" s="16">
        <f t="shared" si="254"/>
        <v>0</v>
      </c>
      <c r="W684" s="9"/>
      <c r="X684" s="1"/>
      <c r="Y684" s="27">
        <f t="shared" si="255"/>
        <v>0</v>
      </c>
      <c r="Z684" s="1"/>
    </row>
    <row r="685" spans="1:26" x14ac:dyDescent="0.25">
      <c r="A685" s="3"/>
      <c r="C685" s="100" t="str">
        <f>IF(EXACT($B685,LOOKUP($B685,'INPUT '!$D$16:$D$116)),LOOKUP($B685,'INPUT '!$D$16:$D$116,'INPUT '!$E$16:$E$116),"0")</f>
        <v>0</v>
      </c>
      <c r="D685" s="100" t="str">
        <f>IF(EXACT($B685,LOOKUP($B685,'INPUT '!$D$16:$D$116)),LOOKUP($B685,'INPUT '!$D$16:$D$116,'INPUT '!$F$16:$F$116),"0")</f>
        <v>0</v>
      </c>
      <c r="G685" s="315"/>
      <c r="H685" s="26"/>
      <c r="I685" s="4"/>
      <c r="J685" s="222">
        <f t="shared" si="252"/>
        <v>0</v>
      </c>
      <c r="K685" s="11"/>
      <c r="L685" s="2"/>
      <c r="M685" s="16">
        <f t="shared" si="253"/>
        <v>0</v>
      </c>
      <c r="N685" s="9"/>
      <c r="O685" s="2"/>
      <c r="P685" s="16">
        <f t="shared" si="251"/>
        <v>0</v>
      </c>
      <c r="Q685" s="9"/>
      <c r="R685" s="2"/>
      <c r="S685" s="103">
        <f t="shared" si="256"/>
        <v>0</v>
      </c>
      <c r="T685" s="9"/>
      <c r="U685" s="2"/>
      <c r="V685" s="16">
        <f t="shared" si="254"/>
        <v>0</v>
      </c>
      <c r="W685" s="9"/>
      <c r="X685" s="1"/>
      <c r="Y685" s="27">
        <f t="shared" si="255"/>
        <v>0</v>
      </c>
      <c r="Z685" s="1"/>
    </row>
    <row r="686" spans="1:26" x14ac:dyDescent="0.25">
      <c r="A686" s="3"/>
      <c r="C686" s="100" t="str">
        <f>IF(EXACT($B686,LOOKUP($B686,'INPUT '!$D$16:$D$116)),LOOKUP($B686,'INPUT '!$D$16:$D$116,'INPUT '!$E$16:$E$116),"0")</f>
        <v>0</v>
      </c>
      <c r="D686" s="100" t="str">
        <f>IF(EXACT($B686,LOOKUP($B686,'INPUT '!$D$16:$D$116)),LOOKUP($B686,'INPUT '!$D$16:$D$116,'INPUT '!$F$16:$F$116),"0")</f>
        <v>0</v>
      </c>
      <c r="G686" s="315"/>
      <c r="H686" s="26"/>
      <c r="I686" s="4"/>
      <c r="J686" s="222">
        <f t="shared" si="252"/>
        <v>0</v>
      </c>
      <c r="K686" s="11"/>
      <c r="L686" s="2"/>
      <c r="M686" s="16">
        <f t="shared" si="253"/>
        <v>0</v>
      </c>
      <c r="N686" s="9"/>
      <c r="O686" s="2"/>
      <c r="P686" s="16">
        <f t="shared" si="251"/>
        <v>0</v>
      </c>
      <c r="Q686" s="9"/>
      <c r="R686" s="2"/>
      <c r="S686" s="103">
        <f t="shared" si="256"/>
        <v>0</v>
      </c>
      <c r="T686" s="9"/>
      <c r="U686" s="2"/>
      <c r="V686" s="16">
        <f t="shared" si="254"/>
        <v>0</v>
      </c>
      <c r="W686" s="9"/>
      <c r="X686" s="1"/>
      <c r="Y686" s="27">
        <f t="shared" si="255"/>
        <v>0</v>
      </c>
      <c r="Z686" s="1"/>
    </row>
    <row r="687" spans="1:26" x14ac:dyDescent="0.25">
      <c r="A687" s="3"/>
      <c r="C687" s="100" t="str">
        <f>IF(EXACT($B687,LOOKUP($B687,'INPUT '!$D$16:$D$116)),LOOKUP($B687,'INPUT '!$D$16:$D$116,'INPUT '!$E$16:$E$116),"0")</f>
        <v>0</v>
      </c>
      <c r="D687" s="100" t="str">
        <f>IF(EXACT($B687,LOOKUP($B687,'INPUT '!$D$16:$D$116)),LOOKUP($B687,'INPUT '!$D$16:$D$116,'INPUT '!$F$16:$F$116),"0")</f>
        <v>0</v>
      </c>
      <c r="G687" s="315"/>
      <c r="H687" s="26"/>
      <c r="I687" s="4"/>
      <c r="J687" s="222">
        <f t="shared" si="252"/>
        <v>0</v>
      </c>
      <c r="K687" s="11"/>
      <c r="L687" s="2"/>
      <c r="M687" s="16">
        <f t="shared" si="253"/>
        <v>0</v>
      </c>
      <c r="N687" s="9"/>
      <c r="O687" s="2"/>
      <c r="P687" s="16">
        <f t="shared" si="251"/>
        <v>0</v>
      </c>
      <c r="Q687" s="9"/>
      <c r="R687" s="2"/>
      <c r="S687" s="103">
        <f t="shared" si="256"/>
        <v>0</v>
      </c>
      <c r="T687" s="9"/>
      <c r="U687" s="2"/>
      <c r="V687" s="16">
        <f t="shared" si="254"/>
        <v>0</v>
      </c>
      <c r="W687" s="9"/>
      <c r="X687" s="1"/>
      <c r="Y687" s="27">
        <f t="shared" si="255"/>
        <v>0</v>
      </c>
      <c r="Z687" s="1"/>
    </row>
    <row r="688" spans="1:26" x14ac:dyDescent="0.25">
      <c r="A688" s="3"/>
      <c r="C688" s="100" t="str">
        <f>IF(EXACT($B688,LOOKUP($B688,'INPUT '!$D$16:$D$116)),LOOKUP($B688,'INPUT '!$D$16:$D$116,'INPUT '!$E$16:$E$116),"0")</f>
        <v>0</v>
      </c>
      <c r="D688" s="100" t="str">
        <f>IF(EXACT($B688,LOOKUP($B688,'INPUT '!$D$16:$D$116)),LOOKUP($B688,'INPUT '!$D$16:$D$116,'INPUT '!$F$16:$F$116),"0")</f>
        <v>0</v>
      </c>
      <c r="G688" s="315"/>
      <c r="H688" s="26"/>
      <c r="I688" s="4"/>
      <c r="J688" s="222">
        <f t="shared" si="252"/>
        <v>0</v>
      </c>
      <c r="K688" s="11"/>
      <c r="L688" s="2"/>
      <c r="M688" s="16">
        <f t="shared" si="253"/>
        <v>0</v>
      </c>
      <c r="N688" s="9"/>
      <c r="O688" s="2"/>
      <c r="P688" s="16">
        <f t="shared" si="251"/>
        <v>0</v>
      </c>
      <c r="Q688" s="9"/>
      <c r="R688" s="2"/>
      <c r="S688" s="103">
        <f t="shared" si="256"/>
        <v>0</v>
      </c>
      <c r="T688" s="9"/>
      <c r="U688" s="2"/>
      <c r="V688" s="16">
        <f t="shared" si="254"/>
        <v>0</v>
      </c>
      <c r="W688" s="9"/>
      <c r="X688" s="1"/>
      <c r="Y688" s="27">
        <f t="shared" si="255"/>
        <v>0</v>
      </c>
      <c r="Z688" s="1"/>
    </row>
    <row r="689" spans="1:26" x14ac:dyDescent="0.25">
      <c r="A689" s="3"/>
      <c r="C689" s="100" t="str">
        <f>IF(EXACT($B689,LOOKUP($B689,'INPUT '!$D$16:$D$116)),LOOKUP($B689,'INPUT '!$D$16:$D$116,'INPUT '!$E$16:$E$116),"0")</f>
        <v>0</v>
      </c>
      <c r="D689" s="100" t="str">
        <f>IF(EXACT($B689,LOOKUP($B689,'INPUT '!$D$16:$D$116)),LOOKUP($B689,'INPUT '!$D$16:$D$116,'INPUT '!$F$16:$F$116),"0")</f>
        <v>0</v>
      </c>
      <c r="G689" s="315"/>
      <c r="H689" s="26"/>
      <c r="I689" s="4"/>
      <c r="J689" s="222">
        <f t="shared" si="252"/>
        <v>0</v>
      </c>
      <c r="K689" s="11"/>
      <c r="L689" s="2"/>
      <c r="M689" s="16">
        <f t="shared" si="253"/>
        <v>0</v>
      </c>
      <c r="N689" s="9"/>
      <c r="O689" s="2"/>
      <c r="P689" s="16">
        <f t="shared" si="251"/>
        <v>0</v>
      </c>
      <c r="Q689" s="9"/>
      <c r="R689" s="2"/>
      <c r="S689" s="103">
        <f t="shared" si="256"/>
        <v>0</v>
      </c>
      <c r="T689" s="9"/>
      <c r="U689" s="2"/>
      <c r="V689" s="16">
        <f t="shared" si="254"/>
        <v>0</v>
      </c>
      <c r="W689" s="9"/>
      <c r="X689" s="1"/>
      <c r="Y689" s="27">
        <f t="shared" si="255"/>
        <v>0</v>
      </c>
      <c r="Z689" s="1"/>
    </row>
    <row r="690" spans="1:26" x14ac:dyDescent="0.25">
      <c r="A690" s="3"/>
      <c r="C690" s="100" t="str">
        <f>IF(EXACT($B690,LOOKUP($B690,'INPUT '!$D$16:$D$116)),LOOKUP($B690,'INPUT '!$D$16:$D$116,'INPUT '!$E$16:$E$116),"0")</f>
        <v>0</v>
      </c>
      <c r="D690" s="100" t="str">
        <f>IF(EXACT($B690,LOOKUP($B690,'INPUT '!$D$16:$D$116)),LOOKUP($B690,'INPUT '!$D$16:$D$116,'INPUT '!$F$16:$F$116),"0")</f>
        <v>0</v>
      </c>
      <c r="G690" s="315"/>
      <c r="H690" s="26"/>
      <c r="I690" s="4"/>
      <c r="J690" s="222">
        <f t="shared" si="252"/>
        <v>0</v>
      </c>
      <c r="K690" s="11"/>
      <c r="L690" s="2"/>
      <c r="M690" s="16">
        <f t="shared" si="253"/>
        <v>0</v>
      </c>
      <c r="N690" s="9"/>
      <c r="O690" s="2"/>
      <c r="P690" s="16">
        <f t="shared" si="251"/>
        <v>0</v>
      </c>
      <c r="Q690" s="9"/>
      <c r="R690" s="2"/>
      <c r="S690" s="103">
        <f t="shared" si="256"/>
        <v>0</v>
      </c>
      <c r="T690" s="9"/>
      <c r="U690" s="2"/>
      <c r="V690" s="16">
        <f t="shared" si="254"/>
        <v>0</v>
      </c>
      <c r="W690" s="9"/>
      <c r="X690" s="1"/>
      <c r="Y690" s="27">
        <f t="shared" si="255"/>
        <v>0</v>
      </c>
      <c r="Z690" s="1"/>
    </row>
    <row r="691" spans="1:26" x14ac:dyDescent="0.25">
      <c r="A691" s="3"/>
      <c r="C691" s="100" t="str">
        <f>IF(EXACT($B691,LOOKUP($B691,'INPUT '!$D$16:$D$116)),LOOKUP($B691,'INPUT '!$D$16:$D$116,'INPUT '!$E$16:$E$116),"0")</f>
        <v>0</v>
      </c>
      <c r="D691" s="100" t="str">
        <f>IF(EXACT($B691,LOOKUP($B691,'INPUT '!$D$16:$D$116)),LOOKUP($B691,'INPUT '!$D$16:$D$116,'INPUT '!$F$16:$F$116),"0")</f>
        <v>0</v>
      </c>
      <c r="G691" s="315"/>
      <c r="H691" s="26"/>
      <c r="I691" s="4"/>
      <c r="J691" s="222">
        <f t="shared" si="252"/>
        <v>0</v>
      </c>
      <c r="K691" s="11"/>
      <c r="L691" s="2"/>
      <c r="M691" s="16">
        <f t="shared" si="253"/>
        <v>0</v>
      </c>
      <c r="N691" s="9"/>
      <c r="O691" s="2"/>
      <c r="P691" s="16">
        <f t="shared" si="251"/>
        <v>0</v>
      </c>
      <c r="Q691" s="9"/>
      <c r="R691" s="2"/>
      <c r="S691" s="103">
        <f t="shared" si="256"/>
        <v>0</v>
      </c>
      <c r="T691" s="9"/>
      <c r="U691" s="2"/>
      <c r="V691" s="16">
        <f t="shared" si="254"/>
        <v>0</v>
      </c>
      <c r="W691" s="9"/>
      <c r="X691" s="1"/>
      <c r="Y691" s="27">
        <f t="shared" si="255"/>
        <v>0</v>
      </c>
      <c r="Z691" s="1"/>
    </row>
    <row r="692" spans="1:26" x14ac:dyDescent="0.25">
      <c r="A692" s="3"/>
      <c r="C692" s="100" t="str">
        <f>IF(EXACT($B692,LOOKUP($B692,'INPUT '!$D$16:$D$116)),LOOKUP($B692,'INPUT '!$D$16:$D$116,'INPUT '!$E$16:$E$116),"0")</f>
        <v>0</v>
      </c>
      <c r="D692" s="100" t="str">
        <f>IF(EXACT($B692,LOOKUP($B692,'INPUT '!$D$16:$D$116)),LOOKUP($B692,'INPUT '!$D$16:$D$116,'INPUT '!$F$16:$F$116),"0")</f>
        <v>0</v>
      </c>
      <c r="G692" s="315"/>
      <c r="H692" s="26"/>
      <c r="I692" s="4"/>
      <c r="J692" s="222">
        <f t="shared" si="252"/>
        <v>0</v>
      </c>
      <c r="K692" s="11"/>
      <c r="L692" s="2"/>
      <c r="M692" s="16">
        <f t="shared" si="253"/>
        <v>0</v>
      </c>
      <c r="N692" s="9"/>
      <c r="O692" s="2"/>
      <c r="P692" s="16">
        <f t="shared" si="251"/>
        <v>0</v>
      </c>
      <c r="Q692" s="9"/>
      <c r="R692" s="2"/>
      <c r="S692" s="103">
        <f t="shared" si="256"/>
        <v>0</v>
      </c>
      <c r="T692" s="9"/>
      <c r="U692" s="2"/>
      <c r="V692" s="16">
        <f t="shared" si="254"/>
        <v>0</v>
      </c>
      <c r="W692" s="9"/>
      <c r="X692" s="1"/>
      <c r="Y692" s="27">
        <f t="shared" si="255"/>
        <v>0</v>
      </c>
      <c r="Z692" s="1"/>
    </row>
    <row r="693" spans="1:26" x14ac:dyDescent="0.25">
      <c r="A693" s="3"/>
      <c r="C693" s="100" t="str">
        <f>IF(EXACT($B693,LOOKUP($B693,'INPUT '!$D$16:$D$116)),LOOKUP($B693,'INPUT '!$D$16:$D$116,'INPUT '!$E$16:$E$116),"0")</f>
        <v>0</v>
      </c>
      <c r="D693" s="100" t="str">
        <f>IF(EXACT($B693,LOOKUP($B693,'INPUT '!$D$16:$D$116)),LOOKUP($B693,'INPUT '!$D$16:$D$116,'INPUT '!$F$16:$F$116),"0")</f>
        <v>0</v>
      </c>
      <c r="G693" s="315"/>
      <c r="H693" s="26"/>
      <c r="I693" s="4"/>
      <c r="J693" s="222">
        <f t="shared" si="252"/>
        <v>0</v>
      </c>
      <c r="K693" s="11"/>
      <c r="L693" s="2"/>
      <c r="M693" s="16">
        <f t="shared" si="253"/>
        <v>0</v>
      </c>
      <c r="N693" s="9"/>
      <c r="O693" s="2"/>
      <c r="P693" s="16">
        <f t="shared" si="251"/>
        <v>0</v>
      </c>
      <c r="Q693" s="9"/>
      <c r="R693" s="2"/>
      <c r="S693" s="103">
        <f t="shared" si="256"/>
        <v>0</v>
      </c>
      <c r="T693" s="9"/>
      <c r="U693" s="2"/>
      <c r="V693" s="16">
        <f t="shared" si="254"/>
        <v>0</v>
      </c>
      <c r="W693" s="9"/>
      <c r="X693" s="1"/>
      <c r="Y693" s="27">
        <f t="shared" si="255"/>
        <v>0</v>
      </c>
      <c r="Z693" s="1"/>
    </row>
    <row r="694" spans="1:26" x14ac:dyDescent="0.25">
      <c r="A694" s="3"/>
      <c r="C694" s="100" t="str">
        <f>IF(EXACT($B694,LOOKUP($B694,'INPUT '!$D$16:$D$116)),LOOKUP($B694,'INPUT '!$D$16:$D$116,'INPUT '!$E$16:$E$116),"0")</f>
        <v>0</v>
      </c>
      <c r="D694" s="100" t="str">
        <f>IF(EXACT($B694,LOOKUP($B694,'INPUT '!$D$16:$D$116)),LOOKUP($B694,'INPUT '!$D$16:$D$116,'INPUT '!$F$16:$F$116),"0")</f>
        <v>0</v>
      </c>
      <c r="G694" s="315"/>
      <c r="H694" s="26"/>
      <c r="I694" s="4"/>
      <c r="J694" s="222">
        <f t="shared" si="252"/>
        <v>0</v>
      </c>
      <c r="K694" s="11"/>
      <c r="L694" s="2"/>
      <c r="M694" s="16">
        <f t="shared" si="253"/>
        <v>0</v>
      </c>
      <c r="N694" s="9"/>
      <c r="O694" s="2"/>
      <c r="P694" s="16">
        <f t="shared" si="251"/>
        <v>0</v>
      </c>
      <c r="Q694" s="9"/>
      <c r="R694" s="2"/>
      <c r="S694" s="103">
        <f t="shared" si="256"/>
        <v>0</v>
      </c>
      <c r="T694" s="9"/>
      <c r="U694" s="2"/>
      <c r="V694" s="16">
        <f t="shared" si="254"/>
        <v>0</v>
      </c>
      <c r="W694" s="9"/>
      <c r="X694" s="1"/>
      <c r="Y694" s="27">
        <f t="shared" si="255"/>
        <v>0</v>
      </c>
      <c r="Z694" s="1"/>
    </row>
    <row r="695" spans="1:26" x14ac:dyDescent="0.25">
      <c r="A695" s="3"/>
      <c r="C695" s="100" t="str">
        <f>IF(EXACT($B695,LOOKUP($B695,'INPUT '!$D$16:$D$116)),LOOKUP($B695,'INPUT '!$D$16:$D$116,'INPUT '!$E$16:$E$116),"0")</f>
        <v>0</v>
      </c>
      <c r="D695" s="100" t="str">
        <f>IF(EXACT($B695,LOOKUP($B695,'INPUT '!$D$16:$D$116)),LOOKUP($B695,'INPUT '!$D$16:$D$116,'INPUT '!$F$16:$F$116),"0")</f>
        <v>0</v>
      </c>
      <c r="G695" s="315"/>
      <c r="H695" s="26"/>
      <c r="I695" s="4"/>
      <c r="J695" s="222">
        <f t="shared" si="252"/>
        <v>0</v>
      </c>
      <c r="K695" s="11"/>
      <c r="L695" s="2"/>
      <c r="M695" s="16">
        <f t="shared" si="253"/>
        <v>0</v>
      </c>
      <c r="N695" s="9"/>
      <c r="O695" s="2"/>
      <c r="P695" s="16">
        <f t="shared" si="251"/>
        <v>0</v>
      </c>
      <c r="Q695" s="9"/>
      <c r="R695" s="2"/>
      <c r="S695" s="103">
        <f t="shared" si="256"/>
        <v>0</v>
      </c>
      <c r="T695" s="9"/>
      <c r="U695" s="2"/>
      <c r="V695" s="16">
        <f t="shared" si="254"/>
        <v>0</v>
      </c>
      <c r="W695" s="9"/>
      <c r="X695" s="1"/>
      <c r="Y695" s="27">
        <f t="shared" si="255"/>
        <v>0</v>
      </c>
      <c r="Z695" s="1"/>
    </row>
    <row r="696" spans="1:26" x14ac:dyDescent="0.25">
      <c r="A696" s="3"/>
      <c r="C696" s="100" t="str">
        <f>IF(EXACT($B696,LOOKUP($B696,'INPUT '!$D$16:$D$116)),LOOKUP($B696,'INPUT '!$D$16:$D$116,'INPUT '!$E$16:$E$116),"0")</f>
        <v>0</v>
      </c>
      <c r="D696" s="100" t="str">
        <f>IF(EXACT($B696,LOOKUP($B696,'INPUT '!$D$16:$D$116)),LOOKUP($B696,'INPUT '!$D$16:$D$116,'INPUT '!$F$16:$F$116),"0")</f>
        <v>0</v>
      </c>
      <c r="G696" s="315"/>
      <c r="H696" s="26"/>
      <c r="I696" s="4"/>
      <c r="J696" s="222">
        <f t="shared" si="252"/>
        <v>0</v>
      </c>
      <c r="K696" s="11"/>
      <c r="L696" s="2"/>
      <c r="M696" s="16">
        <f t="shared" si="253"/>
        <v>0</v>
      </c>
      <c r="N696" s="9"/>
      <c r="O696" s="2"/>
      <c r="P696" s="16">
        <f t="shared" si="251"/>
        <v>0</v>
      </c>
      <c r="Q696" s="9"/>
      <c r="R696" s="2"/>
      <c r="S696" s="103">
        <f t="shared" si="256"/>
        <v>0</v>
      </c>
      <c r="T696" s="9"/>
      <c r="U696" s="2"/>
      <c r="V696" s="16">
        <f t="shared" si="254"/>
        <v>0</v>
      </c>
      <c r="W696" s="9"/>
      <c r="X696" s="1"/>
      <c r="Y696" s="27">
        <f t="shared" si="255"/>
        <v>0</v>
      </c>
      <c r="Z696" s="1"/>
    </row>
    <row r="697" spans="1:26" x14ac:dyDescent="0.25">
      <c r="A697" s="3"/>
      <c r="C697" s="100" t="str">
        <f>IF(EXACT($B697,LOOKUP($B697,'INPUT '!$D$16:$D$116)),LOOKUP($B697,'INPUT '!$D$16:$D$116,'INPUT '!$E$16:$E$116),"0")</f>
        <v>0</v>
      </c>
      <c r="D697" s="100" t="str">
        <f>IF(EXACT($B697,LOOKUP($B697,'INPUT '!$D$16:$D$116)),LOOKUP($B697,'INPUT '!$D$16:$D$116,'INPUT '!$F$16:$F$116),"0")</f>
        <v>0</v>
      </c>
      <c r="G697" s="315"/>
      <c r="H697" s="26"/>
      <c r="I697" s="4"/>
      <c r="J697" s="222">
        <f t="shared" si="252"/>
        <v>0</v>
      </c>
      <c r="K697" s="11"/>
      <c r="L697" s="2"/>
      <c r="M697" s="16">
        <f t="shared" si="253"/>
        <v>0</v>
      </c>
      <c r="N697" s="9"/>
      <c r="O697" s="2"/>
      <c r="P697" s="16">
        <f t="shared" si="251"/>
        <v>0</v>
      </c>
      <c r="Q697" s="9"/>
      <c r="R697" s="2"/>
      <c r="S697" s="103">
        <f t="shared" si="256"/>
        <v>0</v>
      </c>
      <c r="T697" s="9"/>
      <c r="U697" s="2"/>
      <c r="V697" s="16">
        <f t="shared" si="254"/>
        <v>0</v>
      </c>
      <c r="W697" s="9"/>
      <c r="X697" s="1"/>
      <c r="Y697" s="27">
        <f t="shared" si="255"/>
        <v>0</v>
      </c>
      <c r="Z697" s="1"/>
    </row>
    <row r="698" spans="1:26" x14ac:dyDescent="0.25">
      <c r="A698" s="3"/>
      <c r="C698" s="100" t="str">
        <f>IF(EXACT($B698,LOOKUP($B698,'INPUT '!$D$16:$D$116)),LOOKUP($B698,'INPUT '!$D$16:$D$116,'INPUT '!$E$16:$E$116),"0")</f>
        <v>0</v>
      </c>
      <c r="D698" s="100" t="str">
        <f>IF(EXACT($B698,LOOKUP($B698,'INPUT '!$D$16:$D$116)),LOOKUP($B698,'INPUT '!$D$16:$D$116,'INPUT '!$F$16:$F$116),"0")</f>
        <v>0</v>
      </c>
      <c r="G698" s="315"/>
      <c r="H698" s="26"/>
      <c r="I698" s="4"/>
      <c r="J698" s="222">
        <f t="shared" si="252"/>
        <v>0</v>
      </c>
      <c r="K698" s="11"/>
      <c r="L698" s="2"/>
      <c r="M698" s="16">
        <f t="shared" si="253"/>
        <v>0</v>
      </c>
      <c r="N698" s="9"/>
      <c r="O698" s="2"/>
      <c r="P698" s="16">
        <f t="shared" si="251"/>
        <v>0</v>
      </c>
      <c r="Q698" s="9"/>
      <c r="R698" s="2"/>
      <c r="S698" s="103">
        <f t="shared" si="256"/>
        <v>0</v>
      </c>
      <c r="T698" s="9"/>
      <c r="U698" s="2"/>
      <c r="V698" s="16">
        <f t="shared" si="254"/>
        <v>0</v>
      </c>
      <c r="W698" s="9"/>
      <c r="X698" s="1"/>
      <c r="Y698" s="27">
        <f t="shared" si="255"/>
        <v>0</v>
      </c>
      <c r="Z698" s="1"/>
    </row>
    <row r="699" spans="1:26" x14ac:dyDescent="0.25">
      <c r="A699" s="3"/>
      <c r="C699" s="100" t="str">
        <f>IF(EXACT($B699,LOOKUP($B699,'INPUT '!$D$16:$D$116)),LOOKUP($B699,'INPUT '!$D$16:$D$116,'INPUT '!$E$16:$E$116),"0")</f>
        <v>0</v>
      </c>
      <c r="D699" s="100" t="str">
        <f>IF(EXACT($B699,LOOKUP($B699,'INPUT '!$D$16:$D$116)),LOOKUP($B699,'INPUT '!$D$16:$D$116,'INPUT '!$F$16:$F$116),"0")</f>
        <v>0</v>
      </c>
      <c r="G699" s="315"/>
      <c r="H699" s="26"/>
      <c r="I699" s="4"/>
      <c r="J699" s="222">
        <f t="shared" si="252"/>
        <v>0</v>
      </c>
      <c r="K699" s="11"/>
      <c r="L699" s="2"/>
      <c r="M699" s="16">
        <f t="shared" si="253"/>
        <v>0</v>
      </c>
      <c r="N699" s="9"/>
      <c r="O699" s="2"/>
      <c r="P699" s="16">
        <f t="shared" si="251"/>
        <v>0</v>
      </c>
      <c r="Q699" s="9"/>
      <c r="R699" s="2"/>
      <c r="S699" s="103">
        <f t="shared" si="256"/>
        <v>0</v>
      </c>
      <c r="T699" s="9"/>
      <c r="U699" s="2"/>
      <c r="V699" s="16">
        <f t="shared" si="254"/>
        <v>0</v>
      </c>
      <c r="W699" s="9"/>
      <c r="X699" s="1"/>
      <c r="Y699" s="27">
        <f t="shared" si="255"/>
        <v>0</v>
      </c>
      <c r="Z699" s="1"/>
    </row>
    <row r="700" spans="1:26" x14ac:dyDescent="0.25">
      <c r="A700" s="3"/>
      <c r="C700" s="100" t="str">
        <f>IF(EXACT($B700,LOOKUP($B700,'INPUT '!$D$16:$D$116)),LOOKUP($B700,'INPUT '!$D$16:$D$116,'INPUT '!$E$16:$E$116),"0")</f>
        <v>0</v>
      </c>
      <c r="D700" s="100" t="str">
        <f>IF(EXACT($B700,LOOKUP($B700,'INPUT '!$D$16:$D$116)),LOOKUP($B700,'INPUT '!$D$16:$D$116,'INPUT '!$F$16:$F$116),"0")</f>
        <v>0</v>
      </c>
      <c r="G700" s="315"/>
      <c r="H700" s="26"/>
      <c r="I700" s="4"/>
      <c r="J700" s="222">
        <f t="shared" si="252"/>
        <v>0</v>
      </c>
      <c r="K700" s="11"/>
      <c r="L700" s="2"/>
      <c r="M700" s="16">
        <f t="shared" si="253"/>
        <v>0</v>
      </c>
      <c r="N700" s="9"/>
      <c r="O700" s="2"/>
      <c r="P700" s="16">
        <f t="shared" si="251"/>
        <v>0</v>
      </c>
      <c r="Q700" s="9"/>
      <c r="R700" s="2"/>
      <c r="S700" s="103">
        <f t="shared" si="256"/>
        <v>0</v>
      </c>
      <c r="T700" s="9"/>
      <c r="U700" s="2"/>
      <c r="V700" s="16">
        <f t="shared" si="254"/>
        <v>0</v>
      </c>
      <c r="W700" s="9"/>
      <c r="X700" s="1"/>
      <c r="Y700" s="27">
        <f t="shared" si="255"/>
        <v>0</v>
      </c>
      <c r="Z700" s="1"/>
    </row>
    <row r="701" spans="1:26" x14ac:dyDescent="0.25">
      <c r="A701" s="3"/>
      <c r="C701" s="100" t="str">
        <f>IF(EXACT($B701,LOOKUP($B701,'INPUT '!$D$16:$D$116)),LOOKUP($B701,'INPUT '!$D$16:$D$116,'INPUT '!$E$16:$E$116),"0")</f>
        <v>0</v>
      </c>
      <c r="D701" s="100" t="str">
        <f>IF(EXACT($B701,LOOKUP($B701,'INPUT '!$D$16:$D$116)),LOOKUP($B701,'INPUT '!$D$16:$D$116,'INPUT '!$F$16:$F$116),"0")</f>
        <v>0</v>
      </c>
      <c r="G701" s="315"/>
      <c r="H701" s="26"/>
      <c r="I701" s="4"/>
      <c r="J701" s="222">
        <f t="shared" si="252"/>
        <v>0</v>
      </c>
      <c r="K701" s="11"/>
      <c r="L701" s="2"/>
      <c r="M701" s="16">
        <f t="shared" si="253"/>
        <v>0</v>
      </c>
      <c r="N701" s="9"/>
      <c r="O701" s="2"/>
      <c r="P701" s="16">
        <f t="shared" si="251"/>
        <v>0</v>
      </c>
      <c r="Q701" s="9"/>
      <c r="R701" s="2"/>
      <c r="S701" s="103">
        <f t="shared" si="256"/>
        <v>0</v>
      </c>
      <c r="T701" s="9"/>
      <c r="U701" s="2"/>
      <c r="V701" s="16">
        <f t="shared" si="254"/>
        <v>0</v>
      </c>
      <c r="W701" s="9"/>
      <c r="X701" s="1"/>
      <c r="Y701" s="27">
        <f t="shared" si="255"/>
        <v>0</v>
      </c>
      <c r="Z701" s="1"/>
    </row>
    <row r="702" spans="1:26" x14ac:dyDescent="0.25">
      <c r="A702" s="3"/>
      <c r="C702" s="100" t="str">
        <f>IF(EXACT($B702,LOOKUP($B702,'INPUT '!$D$16:$D$116)),LOOKUP($B702,'INPUT '!$D$16:$D$116,'INPUT '!$E$16:$E$116),"0")</f>
        <v>0</v>
      </c>
      <c r="D702" s="100" t="str">
        <f>IF(EXACT($B702,LOOKUP($B702,'INPUT '!$D$16:$D$116)),LOOKUP($B702,'INPUT '!$D$16:$D$116,'INPUT '!$F$16:$F$116),"0")</f>
        <v>0</v>
      </c>
      <c r="G702" s="315"/>
      <c r="H702" s="26"/>
      <c r="I702" s="4"/>
      <c r="J702" s="222">
        <f t="shared" si="252"/>
        <v>0</v>
      </c>
      <c r="K702" s="11"/>
      <c r="L702" s="2"/>
      <c r="M702" s="16">
        <f t="shared" si="253"/>
        <v>0</v>
      </c>
      <c r="N702" s="9"/>
      <c r="O702" s="2"/>
      <c r="P702" s="16">
        <f t="shared" si="251"/>
        <v>0</v>
      </c>
      <c r="Q702" s="9"/>
      <c r="R702" s="2"/>
      <c r="S702" s="103">
        <f t="shared" si="256"/>
        <v>0</v>
      </c>
      <c r="T702" s="9"/>
      <c r="U702" s="2"/>
      <c r="V702" s="16">
        <f t="shared" si="254"/>
        <v>0</v>
      </c>
      <c r="W702" s="9"/>
      <c r="X702" s="1"/>
      <c r="Y702" s="27">
        <f t="shared" si="255"/>
        <v>0</v>
      </c>
      <c r="Z702" s="1"/>
    </row>
    <row r="703" spans="1:26" x14ac:dyDescent="0.25">
      <c r="A703" s="3"/>
      <c r="C703" s="100" t="str">
        <f>IF(EXACT($B703,LOOKUP($B703,'INPUT '!$D$16:$D$116)),LOOKUP($B703,'INPUT '!$D$16:$D$116,'INPUT '!$E$16:$E$116),"0")</f>
        <v>0</v>
      </c>
      <c r="D703" s="100" t="str">
        <f>IF(EXACT($B703,LOOKUP($B703,'INPUT '!$D$16:$D$116)),LOOKUP($B703,'INPUT '!$D$16:$D$116,'INPUT '!$F$16:$F$116),"0")</f>
        <v>0</v>
      </c>
      <c r="G703" s="315"/>
      <c r="H703" s="26"/>
      <c r="I703" s="4"/>
      <c r="J703" s="222">
        <f t="shared" si="252"/>
        <v>0</v>
      </c>
      <c r="K703" s="11"/>
      <c r="L703" s="2"/>
      <c r="M703" s="16">
        <f t="shared" si="253"/>
        <v>0</v>
      </c>
      <c r="N703" s="9"/>
      <c r="O703" s="2"/>
      <c r="P703" s="16">
        <f t="shared" si="251"/>
        <v>0</v>
      </c>
      <c r="Q703" s="9"/>
      <c r="R703" s="2"/>
      <c r="S703" s="103">
        <f t="shared" si="256"/>
        <v>0</v>
      </c>
      <c r="T703" s="9"/>
      <c r="U703" s="2"/>
      <c r="V703" s="16">
        <f t="shared" si="254"/>
        <v>0</v>
      </c>
      <c r="W703" s="9"/>
      <c r="X703" s="1"/>
      <c r="Y703" s="27">
        <f t="shared" si="255"/>
        <v>0</v>
      </c>
      <c r="Z703" s="1"/>
    </row>
    <row r="704" spans="1:26" x14ac:dyDescent="0.25">
      <c r="A704" s="3"/>
      <c r="C704" s="100" t="str">
        <f>IF(EXACT($B704,LOOKUP($B704,'INPUT '!$D$16:$D$116)),LOOKUP($B704,'INPUT '!$D$16:$D$116,'INPUT '!$E$16:$E$116),"0")</f>
        <v>0</v>
      </c>
      <c r="D704" s="100" t="str">
        <f>IF(EXACT($B704,LOOKUP($B704,'INPUT '!$D$16:$D$116)),LOOKUP($B704,'INPUT '!$D$16:$D$116,'INPUT '!$F$16:$F$116),"0")</f>
        <v>0</v>
      </c>
      <c r="G704" s="315"/>
      <c r="H704" s="26"/>
      <c r="I704" s="4"/>
      <c r="J704" s="222">
        <f t="shared" si="252"/>
        <v>0</v>
      </c>
      <c r="K704" s="11"/>
      <c r="L704" s="2"/>
      <c r="M704" s="16">
        <f t="shared" si="253"/>
        <v>0</v>
      </c>
      <c r="N704" s="9"/>
      <c r="O704" s="2"/>
      <c r="P704" s="16">
        <f t="shared" si="251"/>
        <v>0</v>
      </c>
      <c r="Q704" s="9"/>
      <c r="R704" s="2"/>
      <c r="S704" s="103">
        <f t="shared" si="256"/>
        <v>0</v>
      </c>
      <c r="T704" s="9"/>
      <c r="U704" s="2"/>
      <c r="V704" s="16">
        <f t="shared" si="254"/>
        <v>0</v>
      </c>
      <c r="W704" s="9"/>
      <c r="X704" s="1"/>
      <c r="Y704" s="27">
        <f t="shared" si="255"/>
        <v>0</v>
      </c>
      <c r="Z704" s="1"/>
    </row>
    <row r="705" spans="1:26" x14ac:dyDescent="0.25">
      <c r="A705" s="3"/>
      <c r="C705" s="100" t="str">
        <f>IF(EXACT($B705,LOOKUP($B705,'INPUT '!$D$16:$D$116)),LOOKUP($B705,'INPUT '!$D$16:$D$116,'INPUT '!$E$16:$E$116),"0")</f>
        <v>0</v>
      </c>
      <c r="D705" s="100" t="str">
        <f>IF(EXACT($B705,LOOKUP($B705,'INPUT '!$D$16:$D$116)),LOOKUP($B705,'INPUT '!$D$16:$D$116,'INPUT '!$F$16:$F$116),"0")</f>
        <v>0</v>
      </c>
      <c r="G705" s="315"/>
      <c r="H705" s="26"/>
      <c r="I705" s="4"/>
      <c r="J705" s="222">
        <f t="shared" si="252"/>
        <v>0</v>
      </c>
      <c r="K705" s="11"/>
      <c r="L705" s="2"/>
      <c r="M705" s="16">
        <f t="shared" si="253"/>
        <v>0</v>
      </c>
      <c r="N705" s="9"/>
      <c r="O705" s="2"/>
      <c r="P705" s="16">
        <f t="shared" si="251"/>
        <v>0</v>
      </c>
      <c r="Q705" s="9"/>
      <c r="R705" s="2"/>
      <c r="S705" s="103">
        <f t="shared" si="256"/>
        <v>0</v>
      </c>
      <c r="T705" s="9"/>
      <c r="U705" s="2"/>
      <c r="V705" s="16">
        <f t="shared" si="254"/>
        <v>0</v>
      </c>
      <c r="W705" s="9"/>
      <c r="X705" s="1"/>
      <c r="Y705" s="27">
        <f t="shared" si="255"/>
        <v>0</v>
      </c>
      <c r="Z705" s="1"/>
    </row>
    <row r="706" spans="1:26" x14ac:dyDescent="0.25">
      <c r="A706" s="3"/>
      <c r="C706" s="100" t="str">
        <f>IF(EXACT($B706,LOOKUP($B706,'INPUT '!$D$16:$D$116)),LOOKUP($B706,'INPUT '!$D$16:$D$116,'INPUT '!$E$16:$E$116),"0")</f>
        <v>0</v>
      </c>
      <c r="D706" s="100" t="str">
        <f>IF(EXACT($B706,LOOKUP($B706,'INPUT '!$D$16:$D$116)),LOOKUP($B706,'INPUT '!$D$16:$D$116,'INPUT '!$F$16:$F$116),"0")</f>
        <v>0</v>
      </c>
      <c r="G706" s="315"/>
      <c r="H706" s="26"/>
      <c r="I706" s="4"/>
      <c r="J706" s="222">
        <f t="shared" si="252"/>
        <v>0</v>
      </c>
      <c r="K706" s="11"/>
      <c r="L706" s="2"/>
      <c r="M706" s="16">
        <f t="shared" si="253"/>
        <v>0</v>
      </c>
      <c r="N706" s="9"/>
      <c r="O706" s="2"/>
      <c r="P706" s="16">
        <f t="shared" si="251"/>
        <v>0</v>
      </c>
      <c r="Q706" s="9"/>
      <c r="R706" s="2"/>
      <c r="S706" s="103">
        <f t="shared" si="256"/>
        <v>0</v>
      </c>
      <c r="T706" s="9"/>
      <c r="U706" s="2"/>
      <c r="V706" s="16">
        <f t="shared" si="254"/>
        <v>0</v>
      </c>
      <c r="W706" s="9"/>
      <c r="X706" s="1"/>
      <c r="Y706" s="27">
        <f t="shared" si="255"/>
        <v>0</v>
      </c>
      <c r="Z706" s="1"/>
    </row>
    <row r="707" spans="1:26" x14ac:dyDescent="0.25">
      <c r="A707" s="3"/>
      <c r="C707" s="100" t="str">
        <f>IF(EXACT($B707,LOOKUP($B707,'INPUT '!$D$16:$D$116)),LOOKUP($B707,'INPUT '!$D$16:$D$116,'INPUT '!$E$16:$E$116),"0")</f>
        <v>0</v>
      </c>
      <c r="D707" s="100" t="str">
        <f>IF(EXACT($B707,LOOKUP($B707,'INPUT '!$D$16:$D$116)),LOOKUP($B707,'INPUT '!$D$16:$D$116,'INPUT '!$F$16:$F$116),"0")</f>
        <v>0</v>
      </c>
      <c r="G707" s="315"/>
      <c r="H707" s="26"/>
      <c r="I707" s="4"/>
      <c r="J707" s="222">
        <f t="shared" si="252"/>
        <v>0</v>
      </c>
      <c r="K707" s="11"/>
      <c r="L707" s="2"/>
      <c r="M707" s="16">
        <f t="shared" si="253"/>
        <v>0</v>
      </c>
      <c r="N707" s="9"/>
      <c r="O707" s="2"/>
      <c r="P707" s="16">
        <f t="shared" si="251"/>
        <v>0</v>
      </c>
      <c r="Q707" s="9"/>
      <c r="R707" s="2"/>
      <c r="S707" s="103">
        <f t="shared" si="256"/>
        <v>0</v>
      </c>
      <c r="T707" s="9"/>
      <c r="U707" s="2"/>
      <c r="V707" s="16">
        <f t="shared" si="254"/>
        <v>0</v>
      </c>
      <c r="W707" s="9"/>
      <c r="X707" s="1"/>
      <c r="Y707" s="27">
        <f t="shared" si="255"/>
        <v>0</v>
      </c>
      <c r="Z707" s="1"/>
    </row>
    <row r="708" spans="1:26" x14ac:dyDescent="0.25">
      <c r="A708" s="3"/>
      <c r="C708" s="100" t="str">
        <f>IF(EXACT($B708,LOOKUP($B708,'INPUT '!$D$16:$D$116)),LOOKUP($B708,'INPUT '!$D$16:$D$116,'INPUT '!$E$16:$E$116),"0")</f>
        <v>0</v>
      </c>
      <c r="D708" s="100" t="str">
        <f>IF(EXACT($B708,LOOKUP($B708,'INPUT '!$D$16:$D$116)),LOOKUP($B708,'INPUT '!$D$16:$D$116,'INPUT '!$F$16:$F$116),"0")</f>
        <v>0</v>
      </c>
      <c r="G708" s="315"/>
      <c r="H708" s="26"/>
      <c r="I708" s="4"/>
      <c r="J708" s="222">
        <f t="shared" si="252"/>
        <v>0</v>
      </c>
      <c r="K708" s="11"/>
      <c r="L708" s="2"/>
      <c r="M708" s="16">
        <f t="shared" si="253"/>
        <v>0</v>
      </c>
      <c r="N708" s="9"/>
      <c r="O708" s="2"/>
      <c r="P708" s="16">
        <f t="shared" si="251"/>
        <v>0</v>
      </c>
      <c r="Q708" s="9"/>
      <c r="R708" s="2"/>
      <c r="S708" s="103">
        <f t="shared" si="256"/>
        <v>0</v>
      </c>
      <c r="T708" s="9"/>
      <c r="U708" s="2"/>
      <c r="V708" s="16">
        <f t="shared" si="254"/>
        <v>0</v>
      </c>
      <c r="W708" s="9"/>
      <c r="X708" s="1"/>
      <c r="Y708" s="27">
        <f t="shared" si="255"/>
        <v>0</v>
      </c>
      <c r="Z708" s="1"/>
    </row>
    <row r="709" spans="1:26" x14ac:dyDescent="0.25">
      <c r="A709" s="3"/>
      <c r="C709" s="100" t="str">
        <f>IF(EXACT($B709,LOOKUP($B709,'INPUT '!$D$16:$D$116)),LOOKUP($B709,'INPUT '!$D$16:$D$116,'INPUT '!$E$16:$E$116),"0")</f>
        <v>0</v>
      </c>
      <c r="D709" s="100" t="str">
        <f>IF(EXACT($B709,LOOKUP($B709,'INPUT '!$D$16:$D$116)),LOOKUP($B709,'INPUT '!$D$16:$D$116,'INPUT '!$F$16:$F$116),"0")</f>
        <v>0</v>
      </c>
      <c r="G709" s="315"/>
      <c r="H709" s="26"/>
      <c r="I709" s="4"/>
      <c r="J709" s="222">
        <f t="shared" si="252"/>
        <v>0</v>
      </c>
      <c r="K709" s="11"/>
      <c r="L709" s="2"/>
      <c r="M709" s="16">
        <f t="shared" si="253"/>
        <v>0</v>
      </c>
      <c r="N709" s="9"/>
      <c r="O709" s="2"/>
      <c r="P709" s="16">
        <f t="shared" si="251"/>
        <v>0</v>
      </c>
      <c r="Q709" s="9"/>
      <c r="R709" s="2"/>
      <c r="S709" s="103">
        <f t="shared" si="256"/>
        <v>0</v>
      </c>
      <c r="T709" s="9"/>
      <c r="U709" s="2"/>
      <c r="V709" s="16">
        <f t="shared" si="254"/>
        <v>0</v>
      </c>
      <c r="W709" s="9"/>
      <c r="X709" s="1"/>
      <c r="Y709" s="27">
        <f t="shared" si="255"/>
        <v>0</v>
      </c>
      <c r="Z709" s="1"/>
    </row>
    <row r="710" spans="1:26" x14ac:dyDescent="0.25">
      <c r="A710" s="3"/>
      <c r="C710" s="100" t="str">
        <f>IF(EXACT($B710,LOOKUP($B710,'INPUT '!$D$16:$D$116)),LOOKUP($B710,'INPUT '!$D$16:$D$116,'INPUT '!$E$16:$E$116),"0")</f>
        <v>0</v>
      </c>
      <c r="D710" s="100" t="str">
        <f>IF(EXACT($B710,LOOKUP($B710,'INPUT '!$D$16:$D$116)),LOOKUP($B710,'INPUT '!$D$16:$D$116,'INPUT '!$F$16:$F$116),"0")</f>
        <v>0</v>
      </c>
      <c r="G710" s="315"/>
      <c r="H710" s="26"/>
      <c r="I710" s="4"/>
      <c r="J710" s="222">
        <f t="shared" si="252"/>
        <v>0</v>
      </c>
      <c r="K710" s="11"/>
      <c r="L710" s="2"/>
      <c r="M710" s="16">
        <f t="shared" si="253"/>
        <v>0</v>
      </c>
      <c r="N710" s="9"/>
      <c r="O710" s="2"/>
      <c r="P710" s="16">
        <f t="shared" si="251"/>
        <v>0</v>
      </c>
      <c r="Q710" s="9"/>
      <c r="R710" s="2"/>
      <c r="S710" s="103">
        <f t="shared" si="256"/>
        <v>0</v>
      </c>
      <c r="T710" s="9"/>
      <c r="U710" s="2"/>
      <c r="V710" s="16">
        <f t="shared" si="254"/>
        <v>0</v>
      </c>
      <c r="W710" s="9"/>
      <c r="X710" s="1"/>
      <c r="Y710" s="27">
        <f t="shared" si="255"/>
        <v>0</v>
      </c>
      <c r="Z710" s="1"/>
    </row>
    <row r="711" spans="1:26" x14ac:dyDescent="0.25">
      <c r="A711" s="3"/>
      <c r="C711" s="100" t="str">
        <f>IF(EXACT($B711,LOOKUP($B711,'INPUT '!$D$16:$D$116)),LOOKUP($B711,'INPUT '!$D$16:$D$116,'INPUT '!$E$16:$E$116),"0")</f>
        <v>0</v>
      </c>
      <c r="D711" s="100" t="str">
        <f>IF(EXACT($B711,LOOKUP($B711,'INPUT '!$D$16:$D$116)),LOOKUP($B711,'INPUT '!$D$16:$D$116,'INPUT '!$F$16:$F$116),"0")</f>
        <v>0</v>
      </c>
      <c r="G711" s="315"/>
      <c r="H711" s="26"/>
      <c r="I711" s="4"/>
      <c r="J711" s="222">
        <f t="shared" si="252"/>
        <v>0</v>
      </c>
      <c r="K711" s="11"/>
      <c r="L711" s="2"/>
      <c r="M711" s="16">
        <f t="shared" si="253"/>
        <v>0</v>
      </c>
      <c r="N711" s="9"/>
      <c r="O711" s="2"/>
      <c r="P711" s="16">
        <f t="shared" si="251"/>
        <v>0</v>
      </c>
      <c r="Q711" s="9"/>
      <c r="R711" s="2"/>
      <c r="S711" s="103">
        <f t="shared" si="256"/>
        <v>0</v>
      </c>
      <c r="T711" s="9"/>
      <c r="U711" s="2"/>
      <c r="V711" s="16">
        <f t="shared" si="254"/>
        <v>0</v>
      </c>
      <c r="W711" s="9"/>
      <c r="X711" s="1"/>
      <c r="Y711" s="27">
        <f t="shared" si="255"/>
        <v>0</v>
      </c>
      <c r="Z711" s="1"/>
    </row>
    <row r="712" spans="1:26" x14ac:dyDescent="0.25">
      <c r="A712" s="3"/>
      <c r="C712" s="100" t="str">
        <f>IF(EXACT($B712,LOOKUP($B712,'INPUT '!$D$16:$D$116)),LOOKUP($B712,'INPUT '!$D$16:$D$116,'INPUT '!$E$16:$E$116),"0")</f>
        <v>0</v>
      </c>
      <c r="D712" s="100" t="str">
        <f>IF(EXACT($B712,LOOKUP($B712,'INPUT '!$D$16:$D$116)),LOOKUP($B712,'INPUT '!$D$16:$D$116,'INPUT '!$F$16:$F$116),"0")</f>
        <v>0</v>
      </c>
      <c r="G712" s="315"/>
      <c r="H712" s="26"/>
      <c r="I712" s="4"/>
      <c r="J712" s="222">
        <f t="shared" si="252"/>
        <v>0</v>
      </c>
      <c r="K712" s="11"/>
      <c r="L712" s="2"/>
      <c r="M712" s="16">
        <f t="shared" si="253"/>
        <v>0</v>
      </c>
      <c r="N712" s="9"/>
      <c r="O712" s="2"/>
      <c r="P712" s="16">
        <f t="shared" si="251"/>
        <v>0</v>
      </c>
      <c r="Q712" s="9"/>
      <c r="R712" s="2"/>
      <c r="S712" s="103">
        <f t="shared" si="256"/>
        <v>0</v>
      </c>
      <c r="T712" s="9"/>
      <c r="U712" s="2"/>
      <c r="V712" s="16">
        <f t="shared" si="254"/>
        <v>0</v>
      </c>
      <c r="W712" s="9"/>
      <c r="X712" s="1"/>
      <c r="Y712" s="27">
        <f t="shared" si="255"/>
        <v>0</v>
      </c>
      <c r="Z712" s="1"/>
    </row>
    <row r="713" spans="1:26" x14ac:dyDescent="0.25">
      <c r="A713" s="3"/>
      <c r="C713" s="100" t="str">
        <f>IF(EXACT($B713,LOOKUP($B713,'INPUT '!$D$16:$D$116)),LOOKUP($B713,'INPUT '!$D$16:$D$116,'INPUT '!$E$16:$E$116),"0")</f>
        <v>0</v>
      </c>
      <c r="D713" s="100" t="str">
        <f>IF(EXACT($B713,LOOKUP($B713,'INPUT '!$D$16:$D$116)),LOOKUP($B713,'INPUT '!$D$16:$D$116,'INPUT '!$F$16:$F$116),"0")</f>
        <v>0</v>
      </c>
      <c r="G713" s="315"/>
      <c r="H713" s="26"/>
      <c r="I713" s="4"/>
      <c r="J713" s="222">
        <f t="shared" si="252"/>
        <v>0</v>
      </c>
      <c r="K713" s="11"/>
      <c r="L713" s="2"/>
      <c r="M713" s="16">
        <f t="shared" si="253"/>
        <v>0</v>
      </c>
      <c r="N713" s="9"/>
      <c r="O713" s="2"/>
      <c r="P713" s="16">
        <f t="shared" si="251"/>
        <v>0</v>
      </c>
      <c r="Q713" s="9"/>
      <c r="R713" s="2"/>
      <c r="S713" s="103">
        <f t="shared" si="256"/>
        <v>0</v>
      </c>
      <c r="T713" s="9"/>
      <c r="U713" s="2"/>
      <c r="V713" s="16">
        <f t="shared" si="254"/>
        <v>0</v>
      </c>
      <c r="W713" s="9"/>
      <c r="X713" s="1"/>
      <c r="Y713" s="27">
        <f t="shared" si="255"/>
        <v>0</v>
      </c>
      <c r="Z713" s="1"/>
    </row>
    <row r="714" spans="1:26" x14ac:dyDescent="0.25">
      <c r="A714" s="3"/>
      <c r="C714" s="100" t="str">
        <f>IF(EXACT($B714,LOOKUP($B714,'INPUT '!$D$16:$D$116)),LOOKUP($B714,'INPUT '!$D$16:$D$116,'INPUT '!$E$16:$E$116),"0")</f>
        <v>0</v>
      </c>
      <c r="D714" s="100" t="str">
        <f>IF(EXACT($B714,LOOKUP($B714,'INPUT '!$D$16:$D$116)),LOOKUP($B714,'INPUT '!$D$16:$D$116,'INPUT '!$F$16:$F$116),"0")</f>
        <v>0</v>
      </c>
      <c r="G714" s="315"/>
      <c r="H714" s="26"/>
      <c r="I714" s="4"/>
      <c r="J714" s="222">
        <f t="shared" si="252"/>
        <v>0</v>
      </c>
      <c r="K714" s="11"/>
      <c r="L714" s="2"/>
      <c r="M714" s="16">
        <f t="shared" si="253"/>
        <v>0</v>
      </c>
      <c r="N714" s="9"/>
      <c r="O714" s="2"/>
      <c r="P714" s="16">
        <f t="shared" si="251"/>
        <v>0</v>
      </c>
      <c r="Q714" s="9"/>
      <c r="R714" s="2"/>
      <c r="S714" s="103">
        <f t="shared" si="256"/>
        <v>0</v>
      </c>
      <c r="T714" s="9"/>
      <c r="U714" s="2"/>
      <c r="V714" s="16">
        <f t="shared" si="254"/>
        <v>0</v>
      </c>
      <c r="W714" s="9"/>
      <c r="X714" s="1"/>
      <c r="Y714" s="27">
        <f t="shared" si="255"/>
        <v>0</v>
      </c>
      <c r="Z714" s="1"/>
    </row>
    <row r="715" spans="1:26" x14ac:dyDescent="0.25">
      <c r="A715" s="3"/>
      <c r="C715" s="100" t="str">
        <f>IF(EXACT($B715,LOOKUP($B715,'INPUT '!$D$16:$D$116)),LOOKUP($B715,'INPUT '!$D$16:$D$116,'INPUT '!$E$16:$E$116),"0")</f>
        <v>0</v>
      </c>
      <c r="D715" s="100" t="str">
        <f>IF(EXACT($B715,LOOKUP($B715,'INPUT '!$D$16:$D$116)),LOOKUP($B715,'INPUT '!$D$16:$D$116,'INPUT '!$F$16:$F$116),"0")</f>
        <v>0</v>
      </c>
      <c r="G715" s="315"/>
      <c r="H715" s="26"/>
      <c r="I715" s="4"/>
      <c r="J715" s="222">
        <f t="shared" si="252"/>
        <v>0</v>
      </c>
      <c r="K715" s="11"/>
      <c r="L715" s="2"/>
      <c r="M715" s="16">
        <f t="shared" si="253"/>
        <v>0</v>
      </c>
      <c r="N715" s="9"/>
      <c r="O715" s="2"/>
      <c r="P715" s="16">
        <f t="shared" ref="P715:P778" si="257">O715*C715</f>
        <v>0</v>
      </c>
      <c r="Q715" s="9"/>
      <c r="R715" s="2"/>
      <c r="S715" s="103">
        <f t="shared" si="256"/>
        <v>0</v>
      </c>
      <c r="T715" s="9"/>
      <c r="U715" s="2"/>
      <c r="V715" s="16">
        <f t="shared" si="254"/>
        <v>0</v>
      </c>
      <c r="W715" s="9"/>
      <c r="X715" s="1"/>
      <c r="Y715" s="27">
        <f t="shared" si="255"/>
        <v>0</v>
      </c>
      <c r="Z715" s="1"/>
    </row>
    <row r="716" spans="1:26" x14ac:dyDescent="0.25">
      <c r="A716" s="3"/>
      <c r="C716" s="100" t="str">
        <f>IF(EXACT($B716,LOOKUP($B716,'INPUT '!$D$16:$D$116)),LOOKUP($B716,'INPUT '!$D$16:$D$116,'INPUT '!$E$16:$E$116),"0")</f>
        <v>0</v>
      </c>
      <c r="D716" s="100" t="str">
        <f>IF(EXACT($B716,LOOKUP($B716,'INPUT '!$D$16:$D$116)),LOOKUP($B716,'INPUT '!$D$16:$D$116,'INPUT '!$F$16:$F$116),"0")</f>
        <v>0</v>
      </c>
      <c r="G716" s="315"/>
      <c r="H716" s="26"/>
      <c r="I716" s="4"/>
      <c r="J716" s="222">
        <f t="shared" si="252"/>
        <v>0</v>
      </c>
      <c r="K716" s="11"/>
      <c r="L716" s="2"/>
      <c r="M716" s="16">
        <f t="shared" si="253"/>
        <v>0</v>
      </c>
      <c r="N716" s="9"/>
      <c r="O716" s="2"/>
      <c r="P716" s="16">
        <f t="shared" si="257"/>
        <v>0</v>
      </c>
      <c r="Q716" s="9"/>
      <c r="R716" s="2"/>
      <c r="S716" s="103">
        <f t="shared" si="256"/>
        <v>0</v>
      </c>
      <c r="T716" s="9"/>
      <c r="U716" s="2"/>
      <c r="V716" s="16">
        <f t="shared" si="254"/>
        <v>0</v>
      </c>
      <c r="W716" s="9"/>
      <c r="X716" s="1"/>
      <c r="Y716" s="27">
        <f t="shared" si="255"/>
        <v>0</v>
      </c>
      <c r="Z716" s="1"/>
    </row>
    <row r="717" spans="1:26" x14ac:dyDescent="0.25">
      <c r="A717" s="3"/>
      <c r="C717" s="100" t="str">
        <f>IF(EXACT($B717,LOOKUP($B717,'INPUT '!$D$16:$D$116)),LOOKUP($B717,'INPUT '!$D$16:$D$116,'INPUT '!$E$16:$E$116),"0")</f>
        <v>0</v>
      </c>
      <c r="D717" s="100" t="str">
        <f>IF(EXACT($B717,LOOKUP($B717,'INPUT '!$D$16:$D$116)),LOOKUP($B717,'INPUT '!$D$16:$D$116,'INPUT '!$F$16:$F$116),"0")</f>
        <v>0</v>
      </c>
      <c r="G717" s="315"/>
      <c r="H717" s="26"/>
      <c r="I717" s="4"/>
      <c r="J717" s="222">
        <f t="shared" ref="J717:J780" si="258">I717*C717</f>
        <v>0</v>
      </c>
      <c r="K717" s="11"/>
      <c r="L717" s="2"/>
      <c r="M717" s="16">
        <f t="shared" ref="M717:M780" si="259">L717*C717</f>
        <v>0</v>
      </c>
      <c r="N717" s="9"/>
      <c r="O717" s="2"/>
      <c r="P717" s="16">
        <f t="shared" si="257"/>
        <v>0</v>
      </c>
      <c r="Q717" s="9"/>
      <c r="R717" s="2"/>
      <c r="S717" s="103">
        <f t="shared" si="256"/>
        <v>0</v>
      </c>
      <c r="T717" s="9"/>
      <c r="U717" s="2"/>
      <c r="V717" s="16">
        <f t="shared" ref="V717:V780" si="260">U717*C717</f>
        <v>0</v>
      </c>
      <c r="W717" s="9"/>
      <c r="X717" s="1"/>
      <c r="Y717" s="27">
        <f t="shared" ref="Y717:Y780" si="261">X717*C717</f>
        <v>0</v>
      </c>
      <c r="Z717" s="1"/>
    </row>
    <row r="718" spans="1:26" x14ac:dyDescent="0.25">
      <c r="A718" s="3"/>
      <c r="C718" s="100" t="str">
        <f>IF(EXACT($B718,LOOKUP($B718,'INPUT '!$D$16:$D$116)),LOOKUP($B718,'INPUT '!$D$16:$D$116,'INPUT '!$E$16:$E$116),"0")</f>
        <v>0</v>
      </c>
      <c r="D718" s="100" t="str">
        <f>IF(EXACT($B718,LOOKUP($B718,'INPUT '!$D$16:$D$116)),LOOKUP($B718,'INPUT '!$D$16:$D$116,'INPUT '!$F$16:$F$116),"0")</f>
        <v>0</v>
      </c>
      <c r="G718" s="315"/>
      <c r="H718" s="26"/>
      <c r="I718" s="4"/>
      <c r="J718" s="222">
        <f t="shared" si="258"/>
        <v>0</v>
      </c>
      <c r="K718" s="11"/>
      <c r="L718" s="2"/>
      <c r="M718" s="16">
        <f t="shared" si="259"/>
        <v>0</v>
      </c>
      <c r="N718" s="9"/>
      <c r="O718" s="2"/>
      <c r="P718" s="16">
        <f t="shared" si="257"/>
        <v>0</v>
      </c>
      <c r="Q718" s="9"/>
      <c r="R718" s="2"/>
      <c r="S718" s="103">
        <f t="shared" si="256"/>
        <v>0</v>
      </c>
      <c r="T718" s="9"/>
      <c r="U718" s="2"/>
      <c r="V718" s="16">
        <f t="shared" si="260"/>
        <v>0</v>
      </c>
      <c r="W718" s="9"/>
      <c r="X718" s="1"/>
      <c r="Y718" s="27">
        <f t="shared" si="261"/>
        <v>0</v>
      </c>
      <c r="Z718" s="1"/>
    </row>
    <row r="719" spans="1:26" x14ac:dyDescent="0.25">
      <c r="A719" s="3"/>
      <c r="C719" s="100" t="str">
        <f>IF(EXACT($B719,LOOKUP($B719,'INPUT '!$D$16:$D$116)),LOOKUP($B719,'INPUT '!$D$16:$D$116,'INPUT '!$E$16:$E$116),"0")</f>
        <v>0</v>
      </c>
      <c r="D719" s="100" t="str">
        <f>IF(EXACT($B719,LOOKUP($B719,'INPUT '!$D$16:$D$116)),LOOKUP($B719,'INPUT '!$D$16:$D$116,'INPUT '!$F$16:$F$116),"0")</f>
        <v>0</v>
      </c>
      <c r="G719" s="315"/>
      <c r="H719" s="26"/>
      <c r="I719" s="4"/>
      <c r="J719" s="222">
        <f t="shared" si="258"/>
        <v>0</v>
      </c>
      <c r="K719" s="11"/>
      <c r="L719" s="2"/>
      <c r="M719" s="16">
        <f t="shared" si="259"/>
        <v>0</v>
      </c>
      <c r="N719" s="9"/>
      <c r="O719" s="2"/>
      <c r="P719" s="16">
        <f t="shared" si="257"/>
        <v>0</v>
      </c>
      <c r="Q719" s="9"/>
      <c r="R719" s="2"/>
      <c r="S719" s="103">
        <f t="shared" si="256"/>
        <v>0</v>
      </c>
      <c r="T719" s="9"/>
      <c r="U719" s="2"/>
      <c r="V719" s="16">
        <f t="shared" si="260"/>
        <v>0</v>
      </c>
      <c r="W719" s="9"/>
      <c r="X719" s="1"/>
      <c r="Y719" s="27">
        <f t="shared" si="261"/>
        <v>0</v>
      </c>
      <c r="Z719" s="1"/>
    </row>
    <row r="720" spans="1:26" x14ac:dyDescent="0.25">
      <c r="A720" s="3"/>
      <c r="C720" s="100" t="str">
        <f>IF(EXACT($B720,LOOKUP($B720,'INPUT '!$D$16:$D$116)),LOOKUP($B720,'INPUT '!$D$16:$D$116,'INPUT '!$E$16:$E$116),"0")</f>
        <v>0</v>
      </c>
      <c r="D720" s="100" t="str">
        <f>IF(EXACT($B720,LOOKUP($B720,'INPUT '!$D$16:$D$116)),LOOKUP($B720,'INPUT '!$D$16:$D$116,'INPUT '!$F$16:$F$116),"0")</f>
        <v>0</v>
      </c>
      <c r="G720" s="315"/>
      <c r="H720" s="26"/>
      <c r="I720" s="4"/>
      <c r="J720" s="222">
        <f t="shared" si="258"/>
        <v>0</v>
      </c>
      <c r="K720" s="11"/>
      <c r="L720" s="2"/>
      <c r="M720" s="16">
        <f t="shared" si="259"/>
        <v>0</v>
      </c>
      <c r="N720" s="9"/>
      <c r="O720" s="2"/>
      <c r="P720" s="16">
        <f t="shared" si="257"/>
        <v>0</v>
      </c>
      <c r="Q720" s="9"/>
      <c r="R720" s="2"/>
      <c r="S720" s="103">
        <f t="shared" si="256"/>
        <v>0</v>
      </c>
      <c r="T720" s="9"/>
      <c r="U720" s="2"/>
      <c r="V720" s="16">
        <f t="shared" si="260"/>
        <v>0</v>
      </c>
      <c r="W720" s="9"/>
      <c r="X720" s="1"/>
      <c r="Y720" s="27">
        <f t="shared" si="261"/>
        <v>0</v>
      </c>
      <c r="Z720" s="1"/>
    </row>
    <row r="721" spans="1:26" x14ac:dyDescent="0.25">
      <c r="A721" s="3"/>
      <c r="C721" s="100" t="str">
        <f>IF(EXACT($B721,LOOKUP($B721,'INPUT '!$D$16:$D$116)),LOOKUP($B721,'INPUT '!$D$16:$D$116,'INPUT '!$E$16:$E$116),"0")</f>
        <v>0</v>
      </c>
      <c r="D721" s="100" t="str">
        <f>IF(EXACT($B721,LOOKUP($B721,'INPUT '!$D$16:$D$116)),LOOKUP($B721,'INPUT '!$D$16:$D$116,'INPUT '!$F$16:$F$116),"0")</f>
        <v>0</v>
      </c>
      <c r="G721" s="315"/>
      <c r="H721" s="26"/>
      <c r="I721" s="4"/>
      <c r="J721" s="222">
        <f t="shared" si="258"/>
        <v>0</v>
      </c>
      <c r="K721" s="11"/>
      <c r="L721" s="2"/>
      <c r="M721" s="16">
        <f t="shared" si="259"/>
        <v>0</v>
      </c>
      <c r="N721" s="9"/>
      <c r="O721" s="2"/>
      <c r="P721" s="16">
        <f t="shared" si="257"/>
        <v>0</v>
      </c>
      <c r="Q721" s="9"/>
      <c r="R721" s="2"/>
      <c r="S721" s="103">
        <f t="shared" si="256"/>
        <v>0</v>
      </c>
      <c r="T721" s="9"/>
      <c r="U721" s="2"/>
      <c r="V721" s="16">
        <f t="shared" si="260"/>
        <v>0</v>
      </c>
      <c r="W721" s="9"/>
      <c r="X721" s="1"/>
      <c r="Y721" s="27">
        <f t="shared" si="261"/>
        <v>0</v>
      </c>
      <c r="Z721" s="1"/>
    </row>
    <row r="722" spans="1:26" x14ac:dyDescent="0.25">
      <c r="A722" s="3"/>
      <c r="C722" s="100" t="str">
        <f>IF(EXACT($B722,LOOKUP($B722,'INPUT '!$D$16:$D$116)),LOOKUP($B722,'INPUT '!$D$16:$D$116,'INPUT '!$E$16:$E$116),"0")</f>
        <v>0</v>
      </c>
      <c r="D722" s="100" t="str">
        <f>IF(EXACT($B722,LOOKUP($B722,'INPUT '!$D$16:$D$116)),LOOKUP($B722,'INPUT '!$D$16:$D$116,'INPUT '!$F$16:$F$116),"0")</f>
        <v>0</v>
      </c>
      <c r="G722" s="315"/>
      <c r="H722" s="26"/>
      <c r="I722" s="4"/>
      <c r="J722" s="222">
        <f t="shared" si="258"/>
        <v>0</v>
      </c>
      <c r="K722" s="11"/>
      <c r="L722" s="2"/>
      <c r="M722" s="16">
        <f t="shared" si="259"/>
        <v>0</v>
      </c>
      <c r="N722" s="9"/>
      <c r="O722" s="2"/>
      <c r="P722" s="16">
        <f t="shared" si="257"/>
        <v>0</v>
      </c>
      <c r="Q722" s="9"/>
      <c r="R722" s="2"/>
      <c r="S722" s="103">
        <f t="shared" si="256"/>
        <v>0</v>
      </c>
      <c r="T722" s="9"/>
      <c r="U722" s="2"/>
      <c r="V722" s="16">
        <f t="shared" si="260"/>
        <v>0</v>
      </c>
      <c r="W722" s="9"/>
      <c r="X722" s="1"/>
      <c r="Y722" s="27">
        <f t="shared" si="261"/>
        <v>0</v>
      </c>
      <c r="Z722" s="1"/>
    </row>
    <row r="723" spans="1:26" x14ac:dyDescent="0.25">
      <c r="A723" s="3"/>
      <c r="C723" s="100" t="str">
        <f>IF(EXACT($B723,LOOKUP($B723,'INPUT '!$D$16:$D$116)),LOOKUP($B723,'INPUT '!$D$16:$D$116,'INPUT '!$E$16:$E$116),"0")</f>
        <v>0</v>
      </c>
      <c r="D723" s="100" t="str">
        <f>IF(EXACT($B723,LOOKUP($B723,'INPUT '!$D$16:$D$116)),LOOKUP($B723,'INPUT '!$D$16:$D$116,'INPUT '!$F$16:$F$116),"0")</f>
        <v>0</v>
      </c>
      <c r="G723" s="315"/>
      <c r="H723" s="26"/>
      <c r="I723" s="4"/>
      <c r="J723" s="222">
        <f t="shared" si="258"/>
        <v>0</v>
      </c>
      <c r="K723" s="11"/>
      <c r="L723" s="2"/>
      <c r="M723" s="16">
        <f t="shared" si="259"/>
        <v>0</v>
      </c>
      <c r="N723" s="9"/>
      <c r="O723" s="2"/>
      <c r="P723" s="16">
        <f t="shared" si="257"/>
        <v>0</v>
      </c>
      <c r="Q723" s="9"/>
      <c r="R723" s="2"/>
      <c r="S723" s="103">
        <f t="shared" si="256"/>
        <v>0</v>
      </c>
      <c r="T723" s="9"/>
      <c r="U723" s="2"/>
      <c r="V723" s="16">
        <f t="shared" si="260"/>
        <v>0</v>
      </c>
      <c r="W723" s="9"/>
      <c r="X723" s="1"/>
      <c r="Y723" s="27">
        <f t="shared" si="261"/>
        <v>0</v>
      </c>
      <c r="Z723" s="1"/>
    </row>
    <row r="724" spans="1:26" x14ac:dyDescent="0.25">
      <c r="A724" s="3"/>
      <c r="C724" s="100" t="str">
        <f>IF(EXACT($B724,LOOKUP($B724,'INPUT '!$D$16:$D$116)),LOOKUP($B724,'INPUT '!$D$16:$D$116,'INPUT '!$E$16:$E$116),"0")</f>
        <v>0</v>
      </c>
      <c r="D724" s="100" t="str">
        <f>IF(EXACT($B724,LOOKUP($B724,'INPUT '!$D$16:$D$116)),LOOKUP($B724,'INPUT '!$D$16:$D$116,'INPUT '!$F$16:$F$116),"0")</f>
        <v>0</v>
      </c>
      <c r="G724" s="315"/>
      <c r="H724" s="26"/>
      <c r="I724" s="4"/>
      <c r="J724" s="222">
        <f t="shared" si="258"/>
        <v>0</v>
      </c>
      <c r="K724" s="11"/>
      <c r="L724" s="2"/>
      <c r="M724" s="16">
        <f t="shared" si="259"/>
        <v>0</v>
      </c>
      <c r="N724" s="9"/>
      <c r="O724" s="2"/>
      <c r="P724" s="16">
        <f t="shared" si="257"/>
        <v>0</v>
      </c>
      <c r="Q724" s="9"/>
      <c r="R724" s="2"/>
      <c r="S724" s="103">
        <f t="shared" si="256"/>
        <v>0</v>
      </c>
      <c r="T724" s="9"/>
      <c r="U724" s="2"/>
      <c r="V724" s="16">
        <f t="shared" si="260"/>
        <v>0</v>
      </c>
      <c r="W724" s="9"/>
      <c r="X724" s="1"/>
      <c r="Y724" s="27">
        <f t="shared" si="261"/>
        <v>0</v>
      </c>
      <c r="Z724" s="1"/>
    </row>
    <row r="725" spans="1:26" x14ac:dyDescent="0.25">
      <c r="A725" s="3"/>
      <c r="C725" s="100" t="str">
        <f>IF(EXACT($B725,LOOKUP($B725,'INPUT '!$D$16:$D$116)),LOOKUP($B725,'INPUT '!$D$16:$D$116,'INPUT '!$E$16:$E$116),"0")</f>
        <v>0</v>
      </c>
      <c r="D725" s="100" t="str">
        <f>IF(EXACT($B725,LOOKUP($B725,'INPUT '!$D$16:$D$116)),LOOKUP($B725,'INPUT '!$D$16:$D$116,'INPUT '!$F$16:$F$116),"0")</f>
        <v>0</v>
      </c>
      <c r="G725" s="315"/>
      <c r="H725" s="26"/>
      <c r="I725" s="4"/>
      <c r="J725" s="222">
        <f t="shared" si="258"/>
        <v>0</v>
      </c>
      <c r="K725" s="11"/>
      <c r="L725" s="2"/>
      <c r="M725" s="16">
        <f t="shared" si="259"/>
        <v>0</v>
      </c>
      <c r="N725" s="9"/>
      <c r="O725" s="2"/>
      <c r="P725" s="16">
        <f t="shared" si="257"/>
        <v>0</v>
      </c>
      <c r="Q725" s="9"/>
      <c r="R725" s="2"/>
      <c r="S725" s="103">
        <f t="shared" si="256"/>
        <v>0</v>
      </c>
      <c r="T725" s="9"/>
      <c r="U725" s="2"/>
      <c r="V725" s="16">
        <f t="shared" si="260"/>
        <v>0</v>
      </c>
      <c r="W725" s="9"/>
      <c r="X725" s="1"/>
      <c r="Y725" s="27">
        <f t="shared" si="261"/>
        <v>0</v>
      </c>
      <c r="Z725" s="1"/>
    </row>
    <row r="726" spans="1:26" x14ac:dyDescent="0.25">
      <c r="A726" s="3"/>
      <c r="C726" s="100" t="str">
        <f>IF(EXACT($B726,LOOKUP($B726,'INPUT '!$D$16:$D$116)),LOOKUP($B726,'INPUT '!$D$16:$D$116,'INPUT '!$E$16:$E$116),"0")</f>
        <v>0</v>
      </c>
      <c r="D726" s="100" t="str">
        <f>IF(EXACT($B726,LOOKUP($B726,'INPUT '!$D$16:$D$116)),LOOKUP($B726,'INPUT '!$D$16:$D$116,'INPUT '!$F$16:$F$116),"0")</f>
        <v>0</v>
      </c>
      <c r="G726" s="315"/>
      <c r="H726" s="26"/>
      <c r="I726" s="4"/>
      <c r="J726" s="222">
        <f t="shared" si="258"/>
        <v>0</v>
      </c>
      <c r="K726" s="11"/>
      <c r="L726" s="2"/>
      <c r="M726" s="16">
        <f t="shared" si="259"/>
        <v>0</v>
      </c>
      <c r="N726" s="9"/>
      <c r="O726" s="2"/>
      <c r="P726" s="16">
        <f t="shared" si="257"/>
        <v>0</v>
      </c>
      <c r="Q726" s="9"/>
      <c r="R726" s="2"/>
      <c r="S726" s="103">
        <f t="shared" si="256"/>
        <v>0</v>
      </c>
      <c r="T726" s="9"/>
      <c r="U726" s="2"/>
      <c r="V726" s="16">
        <f t="shared" si="260"/>
        <v>0</v>
      </c>
      <c r="W726" s="9"/>
      <c r="X726" s="1"/>
      <c r="Y726" s="27">
        <f t="shared" si="261"/>
        <v>0</v>
      </c>
      <c r="Z726" s="1"/>
    </row>
    <row r="727" spans="1:26" x14ac:dyDescent="0.25">
      <c r="A727" s="3"/>
      <c r="C727" s="100" t="str">
        <f>IF(EXACT($B727,LOOKUP($B727,'INPUT '!$D$16:$D$116)),LOOKUP($B727,'INPUT '!$D$16:$D$116,'INPUT '!$E$16:$E$116),"0")</f>
        <v>0</v>
      </c>
      <c r="D727" s="100" t="str">
        <f>IF(EXACT($B727,LOOKUP($B727,'INPUT '!$D$16:$D$116)),LOOKUP($B727,'INPUT '!$D$16:$D$116,'INPUT '!$F$16:$F$116),"0")</f>
        <v>0</v>
      </c>
      <c r="G727" s="315"/>
      <c r="H727" s="26"/>
      <c r="I727" s="4"/>
      <c r="J727" s="222">
        <f t="shared" si="258"/>
        <v>0</v>
      </c>
      <c r="K727" s="11"/>
      <c r="L727" s="2"/>
      <c r="M727" s="16">
        <f t="shared" si="259"/>
        <v>0</v>
      </c>
      <c r="N727" s="9"/>
      <c r="O727" s="2"/>
      <c r="P727" s="16">
        <f t="shared" si="257"/>
        <v>0</v>
      </c>
      <c r="Q727" s="9"/>
      <c r="R727" s="2"/>
      <c r="S727" s="103">
        <f t="shared" si="256"/>
        <v>0</v>
      </c>
      <c r="T727" s="9"/>
      <c r="U727" s="2"/>
      <c r="V727" s="16">
        <f t="shared" si="260"/>
        <v>0</v>
      </c>
      <c r="W727" s="9"/>
      <c r="X727" s="1"/>
      <c r="Y727" s="27">
        <f t="shared" si="261"/>
        <v>0</v>
      </c>
      <c r="Z727" s="1"/>
    </row>
    <row r="728" spans="1:26" x14ac:dyDescent="0.25">
      <c r="A728" s="3"/>
      <c r="C728" s="100" t="str">
        <f>IF(EXACT($B728,LOOKUP($B728,'INPUT '!$D$16:$D$116)),LOOKUP($B728,'INPUT '!$D$16:$D$116,'INPUT '!$E$16:$E$116),"0")</f>
        <v>0</v>
      </c>
      <c r="D728" s="100" t="str">
        <f>IF(EXACT($B728,LOOKUP($B728,'INPUT '!$D$16:$D$116)),LOOKUP($B728,'INPUT '!$D$16:$D$116,'INPUT '!$F$16:$F$116),"0")</f>
        <v>0</v>
      </c>
      <c r="G728" s="315"/>
      <c r="H728" s="26"/>
      <c r="I728" s="4"/>
      <c r="J728" s="222">
        <f t="shared" si="258"/>
        <v>0</v>
      </c>
      <c r="K728" s="11"/>
      <c r="L728" s="2"/>
      <c r="M728" s="16">
        <f t="shared" si="259"/>
        <v>0</v>
      </c>
      <c r="N728" s="9"/>
      <c r="O728" s="2"/>
      <c r="P728" s="16">
        <f t="shared" si="257"/>
        <v>0</v>
      </c>
      <c r="Q728" s="9"/>
      <c r="R728" s="2"/>
      <c r="S728" s="103">
        <f t="shared" si="256"/>
        <v>0</v>
      </c>
      <c r="T728" s="9"/>
      <c r="U728" s="2"/>
      <c r="V728" s="16">
        <f t="shared" si="260"/>
        <v>0</v>
      </c>
      <c r="W728" s="9"/>
      <c r="X728" s="1"/>
      <c r="Y728" s="27">
        <f t="shared" si="261"/>
        <v>0</v>
      </c>
      <c r="Z728" s="1"/>
    </row>
    <row r="729" spans="1:26" x14ac:dyDescent="0.25">
      <c r="A729" s="3"/>
      <c r="C729" s="100" t="str">
        <f>IF(EXACT($B729,LOOKUP($B729,'INPUT '!$D$16:$D$116)),LOOKUP($B729,'INPUT '!$D$16:$D$116,'INPUT '!$E$16:$E$116),"0")</f>
        <v>0</v>
      </c>
      <c r="D729" s="100" t="str">
        <f>IF(EXACT($B729,LOOKUP($B729,'INPUT '!$D$16:$D$116)),LOOKUP($B729,'INPUT '!$D$16:$D$116,'INPUT '!$F$16:$F$116),"0")</f>
        <v>0</v>
      </c>
      <c r="G729" s="315"/>
      <c r="H729" s="26"/>
      <c r="I729" s="4"/>
      <c r="J729" s="222">
        <f t="shared" si="258"/>
        <v>0</v>
      </c>
      <c r="K729" s="11"/>
      <c r="L729" s="2"/>
      <c r="M729" s="16">
        <f t="shared" si="259"/>
        <v>0</v>
      </c>
      <c r="N729" s="9"/>
      <c r="O729" s="2"/>
      <c r="P729" s="16">
        <f t="shared" si="257"/>
        <v>0</v>
      </c>
      <c r="Q729" s="9"/>
      <c r="R729" s="2"/>
      <c r="S729" s="103">
        <f t="shared" ref="S729:S792" si="262">R729*C729</f>
        <v>0</v>
      </c>
      <c r="T729" s="9"/>
      <c r="U729" s="2"/>
      <c r="V729" s="16">
        <f t="shared" si="260"/>
        <v>0</v>
      </c>
      <c r="W729" s="9"/>
      <c r="X729" s="1"/>
      <c r="Y729" s="27">
        <f t="shared" si="261"/>
        <v>0</v>
      </c>
      <c r="Z729" s="1"/>
    </row>
    <row r="730" spans="1:26" x14ac:dyDescent="0.25">
      <c r="A730" s="3"/>
      <c r="C730" s="100" t="str">
        <f>IF(EXACT($B730,LOOKUP($B730,'INPUT '!$D$16:$D$116)),LOOKUP($B730,'INPUT '!$D$16:$D$116,'INPUT '!$E$16:$E$116),"0")</f>
        <v>0</v>
      </c>
      <c r="D730" s="100" t="str">
        <f>IF(EXACT($B730,LOOKUP($B730,'INPUT '!$D$16:$D$116)),LOOKUP($B730,'INPUT '!$D$16:$D$116,'INPUT '!$F$16:$F$116),"0")</f>
        <v>0</v>
      </c>
      <c r="G730" s="315"/>
      <c r="H730" s="26"/>
      <c r="I730" s="4"/>
      <c r="J730" s="222">
        <f t="shared" si="258"/>
        <v>0</v>
      </c>
      <c r="K730" s="11"/>
      <c r="L730" s="2"/>
      <c r="M730" s="16">
        <f t="shared" si="259"/>
        <v>0</v>
      </c>
      <c r="N730" s="9"/>
      <c r="O730" s="2"/>
      <c r="P730" s="16">
        <f t="shared" si="257"/>
        <v>0</v>
      </c>
      <c r="Q730" s="9"/>
      <c r="R730" s="2"/>
      <c r="S730" s="103">
        <f t="shared" si="262"/>
        <v>0</v>
      </c>
      <c r="T730" s="9"/>
      <c r="U730" s="2"/>
      <c r="V730" s="16">
        <f t="shared" si="260"/>
        <v>0</v>
      </c>
      <c r="W730" s="9"/>
      <c r="X730" s="1"/>
      <c r="Y730" s="27">
        <f t="shared" si="261"/>
        <v>0</v>
      </c>
      <c r="Z730" s="1"/>
    </row>
    <row r="731" spans="1:26" x14ac:dyDescent="0.25">
      <c r="A731" s="3"/>
      <c r="C731" s="100" t="str">
        <f>IF(EXACT($B731,LOOKUP($B731,'INPUT '!$D$16:$D$116)),LOOKUP($B731,'INPUT '!$D$16:$D$116,'INPUT '!$E$16:$E$116),"0")</f>
        <v>0</v>
      </c>
      <c r="D731" s="100" t="str">
        <f>IF(EXACT($B731,LOOKUP($B731,'INPUT '!$D$16:$D$116)),LOOKUP($B731,'INPUT '!$D$16:$D$116,'INPUT '!$F$16:$F$116),"0")</f>
        <v>0</v>
      </c>
      <c r="G731" s="315"/>
      <c r="H731" s="26"/>
      <c r="I731" s="4"/>
      <c r="J731" s="222">
        <f t="shared" si="258"/>
        <v>0</v>
      </c>
      <c r="K731" s="11"/>
      <c r="L731" s="2"/>
      <c r="M731" s="16">
        <f t="shared" si="259"/>
        <v>0</v>
      </c>
      <c r="N731" s="9"/>
      <c r="O731" s="2"/>
      <c r="P731" s="16">
        <f t="shared" si="257"/>
        <v>0</v>
      </c>
      <c r="Q731" s="9"/>
      <c r="R731" s="2"/>
      <c r="S731" s="103">
        <f t="shared" si="262"/>
        <v>0</v>
      </c>
      <c r="T731" s="9"/>
      <c r="U731" s="2"/>
      <c r="V731" s="16">
        <f t="shared" si="260"/>
        <v>0</v>
      </c>
      <c r="W731" s="9"/>
      <c r="X731" s="1"/>
      <c r="Y731" s="27">
        <f t="shared" si="261"/>
        <v>0</v>
      </c>
      <c r="Z731" s="1"/>
    </row>
    <row r="732" spans="1:26" x14ac:dyDescent="0.25">
      <c r="A732" s="3"/>
      <c r="C732" s="100" t="str">
        <f>IF(EXACT($B732,LOOKUP($B732,'INPUT '!$D$16:$D$116)),LOOKUP($B732,'INPUT '!$D$16:$D$116,'INPUT '!$E$16:$E$116),"0")</f>
        <v>0</v>
      </c>
      <c r="D732" s="100" t="str">
        <f>IF(EXACT($B732,LOOKUP($B732,'INPUT '!$D$16:$D$116)),LOOKUP($B732,'INPUT '!$D$16:$D$116,'INPUT '!$F$16:$F$116),"0")</f>
        <v>0</v>
      </c>
      <c r="G732" s="315"/>
      <c r="H732" s="26"/>
      <c r="I732" s="4"/>
      <c r="J732" s="222">
        <f t="shared" si="258"/>
        <v>0</v>
      </c>
      <c r="K732" s="11"/>
      <c r="L732" s="2"/>
      <c r="M732" s="16">
        <f t="shared" si="259"/>
        <v>0</v>
      </c>
      <c r="N732" s="9"/>
      <c r="O732" s="2"/>
      <c r="P732" s="16">
        <f t="shared" si="257"/>
        <v>0</v>
      </c>
      <c r="Q732" s="9"/>
      <c r="R732" s="2"/>
      <c r="S732" s="103">
        <f t="shared" si="262"/>
        <v>0</v>
      </c>
      <c r="T732" s="9"/>
      <c r="U732" s="2"/>
      <c r="V732" s="16">
        <f t="shared" si="260"/>
        <v>0</v>
      </c>
      <c r="W732" s="9"/>
      <c r="X732" s="1"/>
      <c r="Y732" s="27">
        <f t="shared" si="261"/>
        <v>0</v>
      </c>
      <c r="Z732" s="1"/>
    </row>
    <row r="733" spans="1:26" x14ac:dyDescent="0.25">
      <c r="A733" s="3"/>
      <c r="C733" s="100" t="str">
        <f>IF(EXACT($B733,LOOKUP($B733,'INPUT '!$D$16:$D$116)),LOOKUP($B733,'INPUT '!$D$16:$D$116,'INPUT '!$E$16:$E$116),"0")</f>
        <v>0</v>
      </c>
      <c r="D733" s="100" t="str">
        <f>IF(EXACT($B733,LOOKUP($B733,'INPUT '!$D$16:$D$116)),LOOKUP($B733,'INPUT '!$D$16:$D$116,'INPUT '!$F$16:$F$116),"0")</f>
        <v>0</v>
      </c>
      <c r="G733" s="315"/>
      <c r="H733" s="26"/>
      <c r="I733" s="4"/>
      <c r="J733" s="222">
        <f t="shared" si="258"/>
        <v>0</v>
      </c>
      <c r="K733" s="11"/>
      <c r="L733" s="2"/>
      <c r="M733" s="16">
        <f t="shared" si="259"/>
        <v>0</v>
      </c>
      <c r="N733" s="9"/>
      <c r="O733" s="2"/>
      <c r="P733" s="16">
        <f t="shared" si="257"/>
        <v>0</v>
      </c>
      <c r="Q733" s="9"/>
      <c r="R733" s="2"/>
      <c r="S733" s="103">
        <f t="shared" si="262"/>
        <v>0</v>
      </c>
      <c r="T733" s="9"/>
      <c r="U733" s="2"/>
      <c r="V733" s="16">
        <f t="shared" si="260"/>
        <v>0</v>
      </c>
      <c r="W733" s="9"/>
      <c r="X733" s="1"/>
      <c r="Y733" s="27">
        <f t="shared" si="261"/>
        <v>0</v>
      </c>
      <c r="Z733" s="1"/>
    </row>
    <row r="734" spans="1:26" x14ac:dyDescent="0.25">
      <c r="A734" s="3"/>
      <c r="C734" s="100" t="str">
        <f>IF(EXACT($B734,LOOKUP($B734,'INPUT '!$D$16:$D$116)),LOOKUP($B734,'INPUT '!$D$16:$D$116,'INPUT '!$E$16:$E$116),"0")</f>
        <v>0</v>
      </c>
      <c r="D734" s="100" t="str">
        <f>IF(EXACT($B734,LOOKUP($B734,'INPUT '!$D$16:$D$116)),LOOKUP($B734,'INPUT '!$D$16:$D$116,'INPUT '!$F$16:$F$116),"0")</f>
        <v>0</v>
      </c>
      <c r="G734" s="315"/>
      <c r="H734" s="26"/>
      <c r="I734" s="4"/>
      <c r="J734" s="222">
        <f t="shared" si="258"/>
        <v>0</v>
      </c>
      <c r="K734" s="11"/>
      <c r="L734" s="2"/>
      <c r="M734" s="16">
        <f t="shared" si="259"/>
        <v>0</v>
      </c>
      <c r="N734" s="9"/>
      <c r="O734" s="2"/>
      <c r="P734" s="16">
        <f t="shared" si="257"/>
        <v>0</v>
      </c>
      <c r="Q734" s="9"/>
      <c r="R734" s="2"/>
      <c r="S734" s="103">
        <f t="shared" si="262"/>
        <v>0</v>
      </c>
      <c r="T734" s="9"/>
      <c r="U734" s="2"/>
      <c r="V734" s="16">
        <f t="shared" si="260"/>
        <v>0</v>
      </c>
      <c r="W734" s="9"/>
      <c r="X734" s="1"/>
      <c r="Y734" s="27">
        <f t="shared" si="261"/>
        <v>0</v>
      </c>
      <c r="Z734" s="1"/>
    </row>
    <row r="735" spans="1:26" x14ac:dyDescent="0.25">
      <c r="A735" s="3"/>
      <c r="C735" s="100" t="str">
        <f>IF(EXACT($B735,LOOKUP($B735,'INPUT '!$D$16:$D$116)),LOOKUP($B735,'INPUT '!$D$16:$D$116,'INPUT '!$E$16:$E$116),"0")</f>
        <v>0</v>
      </c>
      <c r="D735" s="100" t="str">
        <f>IF(EXACT($B735,LOOKUP($B735,'INPUT '!$D$16:$D$116)),LOOKUP($B735,'INPUT '!$D$16:$D$116,'INPUT '!$F$16:$F$116),"0")</f>
        <v>0</v>
      </c>
      <c r="G735" s="315"/>
      <c r="H735" s="26"/>
      <c r="I735" s="4"/>
      <c r="J735" s="222">
        <f t="shared" si="258"/>
        <v>0</v>
      </c>
      <c r="K735" s="11"/>
      <c r="L735" s="2"/>
      <c r="M735" s="16">
        <f t="shared" si="259"/>
        <v>0</v>
      </c>
      <c r="N735" s="9"/>
      <c r="O735" s="2"/>
      <c r="P735" s="16">
        <f t="shared" si="257"/>
        <v>0</v>
      </c>
      <c r="Q735" s="9"/>
      <c r="R735" s="2"/>
      <c r="S735" s="103">
        <f t="shared" si="262"/>
        <v>0</v>
      </c>
      <c r="T735" s="9"/>
      <c r="U735" s="2"/>
      <c r="V735" s="16">
        <f t="shared" si="260"/>
        <v>0</v>
      </c>
      <c r="W735" s="9"/>
      <c r="X735" s="1"/>
      <c r="Y735" s="27">
        <f t="shared" si="261"/>
        <v>0</v>
      </c>
      <c r="Z735" s="1"/>
    </row>
    <row r="736" spans="1:26" x14ac:dyDescent="0.25">
      <c r="A736" s="3"/>
      <c r="C736" s="100" t="str">
        <f>IF(EXACT($B736,LOOKUP($B736,'INPUT '!$D$16:$D$116)),LOOKUP($B736,'INPUT '!$D$16:$D$116,'INPUT '!$E$16:$E$116),"0")</f>
        <v>0</v>
      </c>
      <c r="D736" s="100" t="str">
        <f>IF(EXACT($B736,LOOKUP($B736,'INPUT '!$D$16:$D$116)),LOOKUP($B736,'INPUT '!$D$16:$D$116,'INPUT '!$F$16:$F$116),"0")</f>
        <v>0</v>
      </c>
      <c r="G736" s="315"/>
      <c r="H736" s="26"/>
      <c r="I736" s="4"/>
      <c r="J736" s="222">
        <f t="shared" si="258"/>
        <v>0</v>
      </c>
      <c r="K736" s="11"/>
      <c r="L736" s="2"/>
      <c r="M736" s="16">
        <f t="shared" si="259"/>
        <v>0</v>
      </c>
      <c r="N736" s="9"/>
      <c r="O736" s="2"/>
      <c r="P736" s="16">
        <f t="shared" si="257"/>
        <v>0</v>
      </c>
      <c r="Q736" s="9"/>
      <c r="R736" s="2"/>
      <c r="S736" s="103">
        <f t="shared" si="262"/>
        <v>0</v>
      </c>
      <c r="T736" s="9"/>
      <c r="U736" s="2"/>
      <c r="V736" s="16">
        <f t="shared" si="260"/>
        <v>0</v>
      </c>
      <c r="W736" s="9"/>
      <c r="X736" s="1"/>
      <c r="Y736" s="27">
        <f t="shared" si="261"/>
        <v>0</v>
      </c>
      <c r="Z736" s="1"/>
    </row>
    <row r="737" spans="1:26" x14ac:dyDescent="0.25">
      <c r="A737" s="3"/>
      <c r="C737" s="100" t="str">
        <f>IF(EXACT($B737,LOOKUP($B737,'INPUT '!$D$16:$D$116)),LOOKUP($B737,'INPUT '!$D$16:$D$116,'INPUT '!$E$16:$E$116),"0")</f>
        <v>0</v>
      </c>
      <c r="D737" s="100" t="str">
        <f>IF(EXACT($B737,LOOKUP($B737,'INPUT '!$D$16:$D$116)),LOOKUP($B737,'INPUT '!$D$16:$D$116,'INPUT '!$F$16:$F$116),"0")</f>
        <v>0</v>
      </c>
      <c r="G737" s="315"/>
      <c r="H737" s="26"/>
      <c r="I737" s="4"/>
      <c r="J737" s="222">
        <f t="shared" si="258"/>
        <v>0</v>
      </c>
      <c r="K737" s="11"/>
      <c r="L737" s="2"/>
      <c r="M737" s="16">
        <f t="shared" si="259"/>
        <v>0</v>
      </c>
      <c r="N737" s="9"/>
      <c r="O737" s="2"/>
      <c r="P737" s="16">
        <f t="shared" si="257"/>
        <v>0</v>
      </c>
      <c r="Q737" s="9"/>
      <c r="R737" s="2"/>
      <c r="S737" s="103">
        <f t="shared" si="262"/>
        <v>0</v>
      </c>
      <c r="T737" s="9"/>
      <c r="U737" s="2"/>
      <c r="V737" s="16">
        <f t="shared" si="260"/>
        <v>0</v>
      </c>
      <c r="W737" s="9"/>
      <c r="X737" s="1"/>
      <c r="Y737" s="27">
        <f t="shared" si="261"/>
        <v>0</v>
      </c>
      <c r="Z737" s="1"/>
    </row>
    <row r="738" spans="1:26" x14ac:dyDescent="0.25">
      <c r="A738" s="3"/>
      <c r="C738" s="100" t="str">
        <f>IF(EXACT($B738,LOOKUP($B738,'INPUT '!$D$16:$D$116)),LOOKUP($B738,'INPUT '!$D$16:$D$116,'INPUT '!$E$16:$E$116),"0")</f>
        <v>0</v>
      </c>
      <c r="D738" s="100" t="str">
        <f>IF(EXACT($B738,LOOKUP($B738,'INPUT '!$D$16:$D$116)),LOOKUP($B738,'INPUT '!$D$16:$D$116,'INPUT '!$F$16:$F$116),"0")</f>
        <v>0</v>
      </c>
      <c r="G738" s="315"/>
      <c r="H738" s="26"/>
      <c r="I738" s="4"/>
      <c r="J738" s="222">
        <f t="shared" si="258"/>
        <v>0</v>
      </c>
      <c r="K738" s="11"/>
      <c r="L738" s="2"/>
      <c r="M738" s="16">
        <f t="shared" si="259"/>
        <v>0</v>
      </c>
      <c r="N738" s="9"/>
      <c r="O738" s="2"/>
      <c r="P738" s="16">
        <f t="shared" si="257"/>
        <v>0</v>
      </c>
      <c r="Q738" s="9"/>
      <c r="R738" s="2"/>
      <c r="S738" s="103">
        <f t="shared" si="262"/>
        <v>0</v>
      </c>
      <c r="T738" s="9"/>
      <c r="U738" s="2"/>
      <c r="V738" s="16">
        <f t="shared" si="260"/>
        <v>0</v>
      </c>
      <c r="W738" s="9"/>
      <c r="X738" s="1"/>
      <c r="Y738" s="27">
        <f t="shared" si="261"/>
        <v>0</v>
      </c>
      <c r="Z738" s="1"/>
    </row>
    <row r="739" spans="1:26" x14ac:dyDescent="0.25">
      <c r="A739" s="3"/>
      <c r="C739" s="100" t="str">
        <f>IF(EXACT($B739,LOOKUP($B739,'INPUT '!$D$16:$D$116)),LOOKUP($B739,'INPUT '!$D$16:$D$116,'INPUT '!$E$16:$E$116),"0")</f>
        <v>0</v>
      </c>
      <c r="D739" s="100" t="str">
        <f>IF(EXACT($B739,LOOKUP($B739,'INPUT '!$D$16:$D$116)),LOOKUP($B739,'INPUT '!$D$16:$D$116,'INPUT '!$F$16:$F$116),"0")</f>
        <v>0</v>
      </c>
      <c r="G739" s="315"/>
      <c r="H739" s="26"/>
      <c r="I739" s="4"/>
      <c r="J739" s="222">
        <f t="shared" si="258"/>
        <v>0</v>
      </c>
      <c r="K739" s="11"/>
      <c r="L739" s="2"/>
      <c r="M739" s="16">
        <f t="shared" si="259"/>
        <v>0</v>
      </c>
      <c r="N739" s="9"/>
      <c r="O739" s="2"/>
      <c r="P739" s="16">
        <f t="shared" si="257"/>
        <v>0</v>
      </c>
      <c r="Q739" s="9"/>
      <c r="R739" s="2"/>
      <c r="S739" s="103">
        <f t="shared" si="262"/>
        <v>0</v>
      </c>
      <c r="T739" s="9"/>
      <c r="U739" s="2"/>
      <c r="V739" s="16">
        <f t="shared" si="260"/>
        <v>0</v>
      </c>
      <c r="W739" s="9"/>
      <c r="X739" s="1"/>
      <c r="Y739" s="27">
        <f t="shared" si="261"/>
        <v>0</v>
      </c>
      <c r="Z739" s="1"/>
    </row>
    <row r="740" spans="1:26" x14ac:dyDescent="0.25">
      <c r="A740" s="3"/>
      <c r="C740" s="100" t="str">
        <f>IF(EXACT($B740,LOOKUP($B740,'INPUT '!$D$16:$D$116)),LOOKUP($B740,'INPUT '!$D$16:$D$116,'INPUT '!$E$16:$E$116),"0")</f>
        <v>0</v>
      </c>
      <c r="D740" s="100" t="str">
        <f>IF(EXACT($B740,LOOKUP($B740,'INPUT '!$D$16:$D$116)),LOOKUP($B740,'INPUT '!$D$16:$D$116,'INPUT '!$F$16:$F$116),"0")</f>
        <v>0</v>
      </c>
      <c r="G740" s="315"/>
      <c r="H740" s="26"/>
      <c r="I740" s="4"/>
      <c r="J740" s="222">
        <f t="shared" si="258"/>
        <v>0</v>
      </c>
      <c r="K740" s="11"/>
      <c r="L740" s="2"/>
      <c r="M740" s="16">
        <f t="shared" si="259"/>
        <v>0</v>
      </c>
      <c r="N740" s="9"/>
      <c r="O740" s="2"/>
      <c r="P740" s="16">
        <f t="shared" si="257"/>
        <v>0</v>
      </c>
      <c r="Q740" s="9"/>
      <c r="R740" s="2"/>
      <c r="S740" s="103">
        <f t="shared" si="262"/>
        <v>0</v>
      </c>
      <c r="T740" s="9"/>
      <c r="U740" s="2"/>
      <c r="V740" s="16">
        <f t="shared" si="260"/>
        <v>0</v>
      </c>
      <c r="W740" s="9"/>
      <c r="X740" s="1"/>
      <c r="Y740" s="27">
        <f t="shared" si="261"/>
        <v>0</v>
      </c>
      <c r="Z740" s="1"/>
    </row>
    <row r="741" spans="1:26" x14ac:dyDescent="0.25">
      <c r="A741" s="3"/>
      <c r="C741" s="100" t="str">
        <f>IF(EXACT($B741,LOOKUP($B741,'INPUT '!$D$16:$D$116)),LOOKUP($B741,'INPUT '!$D$16:$D$116,'INPUT '!$E$16:$E$116),"0")</f>
        <v>0</v>
      </c>
      <c r="D741" s="100" t="str">
        <f>IF(EXACT($B741,LOOKUP($B741,'INPUT '!$D$16:$D$116)),LOOKUP($B741,'INPUT '!$D$16:$D$116,'INPUT '!$F$16:$F$116),"0")</f>
        <v>0</v>
      </c>
      <c r="G741" s="315"/>
      <c r="H741" s="26"/>
      <c r="I741" s="4"/>
      <c r="J741" s="222">
        <f t="shared" si="258"/>
        <v>0</v>
      </c>
      <c r="K741" s="11"/>
      <c r="L741" s="2"/>
      <c r="M741" s="16">
        <f t="shared" si="259"/>
        <v>0</v>
      </c>
      <c r="N741" s="9"/>
      <c r="O741" s="2"/>
      <c r="P741" s="16">
        <f t="shared" si="257"/>
        <v>0</v>
      </c>
      <c r="Q741" s="9"/>
      <c r="R741" s="2"/>
      <c r="S741" s="103">
        <f t="shared" si="262"/>
        <v>0</v>
      </c>
      <c r="T741" s="9"/>
      <c r="U741" s="2"/>
      <c r="V741" s="16">
        <f t="shared" si="260"/>
        <v>0</v>
      </c>
      <c r="W741" s="9"/>
      <c r="X741" s="1"/>
      <c r="Y741" s="27">
        <f t="shared" si="261"/>
        <v>0</v>
      </c>
      <c r="Z741" s="1"/>
    </row>
    <row r="742" spans="1:26" x14ac:dyDescent="0.25">
      <c r="A742" s="3"/>
      <c r="C742" s="100" t="str">
        <f>IF(EXACT($B742,LOOKUP($B742,'INPUT '!$D$16:$D$116)),LOOKUP($B742,'INPUT '!$D$16:$D$116,'INPUT '!$E$16:$E$116),"0")</f>
        <v>0</v>
      </c>
      <c r="D742" s="100" t="str">
        <f>IF(EXACT($B742,LOOKUP($B742,'INPUT '!$D$16:$D$116)),LOOKUP($B742,'INPUT '!$D$16:$D$116,'INPUT '!$F$16:$F$116),"0")</f>
        <v>0</v>
      </c>
      <c r="G742" s="315"/>
      <c r="H742" s="26"/>
      <c r="I742" s="4"/>
      <c r="J742" s="222">
        <f t="shared" si="258"/>
        <v>0</v>
      </c>
      <c r="K742" s="11"/>
      <c r="L742" s="2"/>
      <c r="M742" s="16">
        <f t="shared" si="259"/>
        <v>0</v>
      </c>
      <c r="N742" s="9"/>
      <c r="O742" s="2"/>
      <c r="P742" s="16">
        <f t="shared" si="257"/>
        <v>0</v>
      </c>
      <c r="Q742" s="9"/>
      <c r="R742" s="2"/>
      <c r="S742" s="103">
        <f t="shared" si="262"/>
        <v>0</v>
      </c>
      <c r="T742" s="9"/>
      <c r="U742" s="2"/>
      <c r="V742" s="16">
        <f t="shared" si="260"/>
        <v>0</v>
      </c>
      <c r="W742" s="9"/>
      <c r="X742" s="1"/>
      <c r="Y742" s="27">
        <f t="shared" si="261"/>
        <v>0</v>
      </c>
      <c r="Z742" s="1"/>
    </row>
    <row r="743" spans="1:26" x14ac:dyDescent="0.25">
      <c r="A743" s="3"/>
      <c r="C743" s="100" t="str">
        <f>IF(EXACT($B743,LOOKUP($B743,'INPUT '!$D$16:$D$116)),LOOKUP($B743,'INPUT '!$D$16:$D$116,'INPUT '!$E$16:$E$116),"0")</f>
        <v>0</v>
      </c>
      <c r="D743" s="100" t="str">
        <f>IF(EXACT($B743,LOOKUP($B743,'INPUT '!$D$16:$D$116)),LOOKUP($B743,'INPUT '!$D$16:$D$116,'INPUT '!$F$16:$F$116),"0")</f>
        <v>0</v>
      </c>
      <c r="G743" s="315"/>
      <c r="H743" s="26"/>
      <c r="I743" s="4"/>
      <c r="J743" s="222">
        <f t="shared" si="258"/>
        <v>0</v>
      </c>
      <c r="K743" s="11"/>
      <c r="L743" s="2"/>
      <c r="M743" s="16">
        <f t="shared" si="259"/>
        <v>0</v>
      </c>
      <c r="N743" s="9"/>
      <c r="O743" s="2"/>
      <c r="P743" s="16">
        <f t="shared" si="257"/>
        <v>0</v>
      </c>
      <c r="Q743" s="9"/>
      <c r="R743" s="2"/>
      <c r="S743" s="103">
        <f t="shared" si="262"/>
        <v>0</v>
      </c>
      <c r="T743" s="9"/>
      <c r="U743" s="2"/>
      <c r="V743" s="16">
        <f t="shared" si="260"/>
        <v>0</v>
      </c>
      <c r="W743" s="9"/>
      <c r="X743" s="1"/>
      <c r="Y743" s="27">
        <f t="shared" si="261"/>
        <v>0</v>
      </c>
      <c r="Z743" s="1"/>
    </row>
    <row r="744" spans="1:26" x14ac:dyDescent="0.25">
      <c r="A744" s="3"/>
      <c r="C744" s="100" t="str">
        <f>IF(EXACT($B744,LOOKUP($B744,'INPUT '!$D$16:$D$116)),LOOKUP($B744,'INPUT '!$D$16:$D$116,'INPUT '!$E$16:$E$116),"0")</f>
        <v>0</v>
      </c>
      <c r="D744" s="100" t="str">
        <f>IF(EXACT($B744,LOOKUP($B744,'INPUT '!$D$16:$D$116)),LOOKUP($B744,'INPUT '!$D$16:$D$116,'INPUT '!$F$16:$F$116),"0")</f>
        <v>0</v>
      </c>
      <c r="G744" s="315"/>
      <c r="H744" s="26"/>
      <c r="I744" s="4"/>
      <c r="J744" s="222">
        <f t="shared" si="258"/>
        <v>0</v>
      </c>
      <c r="K744" s="11"/>
      <c r="L744" s="2"/>
      <c r="M744" s="16">
        <f t="shared" si="259"/>
        <v>0</v>
      </c>
      <c r="N744" s="9"/>
      <c r="O744" s="2"/>
      <c r="P744" s="16">
        <f t="shared" si="257"/>
        <v>0</v>
      </c>
      <c r="Q744" s="9"/>
      <c r="R744" s="2"/>
      <c r="S744" s="103">
        <f t="shared" si="262"/>
        <v>0</v>
      </c>
      <c r="T744" s="9"/>
      <c r="U744" s="2"/>
      <c r="V744" s="16">
        <f t="shared" si="260"/>
        <v>0</v>
      </c>
      <c r="W744" s="9"/>
      <c r="X744" s="1"/>
      <c r="Y744" s="27">
        <f t="shared" si="261"/>
        <v>0</v>
      </c>
      <c r="Z744" s="1"/>
    </row>
    <row r="745" spans="1:26" x14ac:dyDescent="0.25">
      <c r="A745" s="3"/>
      <c r="C745" s="100" t="str">
        <f>IF(EXACT($B745,LOOKUP($B745,'INPUT '!$D$16:$D$116)),LOOKUP($B745,'INPUT '!$D$16:$D$116,'INPUT '!$E$16:$E$116),"0")</f>
        <v>0</v>
      </c>
      <c r="D745" s="100" t="str">
        <f>IF(EXACT($B745,LOOKUP($B745,'INPUT '!$D$16:$D$116)),LOOKUP($B745,'INPUT '!$D$16:$D$116,'INPUT '!$F$16:$F$116),"0")</f>
        <v>0</v>
      </c>
      <c r="G745" s="315"/>
      <c r="H745" s="26"/>
      <c r="I745" s="4"/>
      <c r="J745" s="222">
        <f t="shared" si="258"/>
        <v>0</v>
      </c>
      <c r="K745" s="11"/>
      <c r="L745" s="2"/>
      <c r="M745" s="16">
        <f t="shared" si="259"/>
        <v>0</v>
      </c>
      <c r="N745" s="9"/>
      <c r="O745" s="2"/>
      <c r="P745" s="16">
        <f t="shared" si="257"/>
        <v>0</v>
      </c>
      <c r="Q745" s="9"/>
      <c r="R745" s="2"/>
      <c r="S745" s="103">
        <f t="shared" si="262"/>
        <v>0</v>
      </c>
      <c r="T745" s="9"/>
      <c r="U745" s="2"/>
      <c r="V745" s="16">
        <f t="shared" si="260"/>
        <v>0</v>
      </c>
      <c r="W745" s="9"/>
      <c r="X745" s="1"/>
      <c r="Y745" s="27">
        <f t="shared" si="261"/>
        <v>0</v>
      </c>
      <c r="Z745" s="1"/>
    </row>
    <row r="746" spans="1:26" x14ac:dyDescent="0.25">
      <c r="A746" s="3"/>
      <c r="C746" s="100" t="str">
        <f>IF(EXACT($B746,LOOKUP($B746,'INPUT '!$D$16:$D$116)),LOOKUP($B746,'INPUT '!$D$16:$D$116,'INPUT '!$E$16:$E$116),"0")</f>
        <v>0</v>
      </c>
      <c r="D746" s="100" t="str">
        <f>IF(EXACT($B746,LOOKUP($B746,'INPUT '!$D$16:$D$116)),LOOKUP($B746,'INPUT '!$D$16:$D$116,'INPUT '!$F$16:$F$116),"0")</f>
        <v>0</v>
      </c>
      <c r="G746" s="315"/>
      <c r="H746" s="26"/>
      <c r="I746" s="4"/>
      <c r="J746" s="222">
        <f t="shared" si="258"/>
        <v>0</v>
      </c>
      <c r="K746" s="11"/>
      <c r="L746" s="2"/>
      <c r="M746" s="16">
        <f t="shared" si="259"/>
        <v>0</v>
      </c>
      <c r="N746" s="9"/>
      <c r="O746" s="2"/>
      <c r="P746" s="16">
        <f t="shared" si="257"/>
        <v>0</v>
      </c>
      <c r="Q746" s="9"/>
      <c r="R746" s="2"/>
      <c r="S746" s="103">
        <f t="shared" si="262"/>
        <v>0</v>
      </c>
      <c r="T746" s="9"/>
      <c r="U746" s="2"/>
      <c r="V746" s="16">
        <f t="shared" si="260"/>
        <v>0</v>
      </c>
      <c r="W746" s="9"/>
      <c r="X746" s="1"/>
      <c r="Y746" s="27">
        <f t="shared" si="261"/>
        <v>0</v>
      </c>
      <c r="Z746" s="1"/>
    </row>
    <row r="747" spans="1:26" x14ac:dyDescent="0.25">
      <c r="A747" s="3"/>
      <c r="C747" s="100" t="str">
        <f>IF(EXACT($B747,LOOKUP($B747,'INPUT '!$D$16:$D$116)),LOOKUP($B747,'INPUT '!$D$16:$D$116,'INPUT '!$E$16:$E$116),"0")</f>
        <v>0</v>
      </c>
      <c r="D747" s="100" t="str">
        <f>IF(EXACT($B747,LOOKUP($B747,'INPUT '!$D$16:$D$116)),LOOKUP($B747,'INPUT '!$D$16:$D$116,'INPUT '!$F$16:$F$116),"0")</f>
        <v>0</v>
      </c>
      <c r="G747" s="315"/>
      <c r="H747" s="26"/>
      <c r="I747" s="4"/>
      <c r="J747" s="222">
        <f t="shared" si="258"/>
        <v>0</v>
      </c>
      <c r="K747" s="11"/>
      <c r="L747" s="2"/>
      <c r="M747" s="16">
        <f t="shared" si="259"/>
        <v>0</v>
      </c>
      <c r="N747" s="9"/>
      <c r="O747" s="2"/>
      <c r="P747" s="16">
        <f t="shared" si="257"/>
        <v>0</v>
      </c>
      <c r="Q747" s="9"/>
      <c r="R747" s="2"/>
      <c r="S747" s="103">
        <f t="shared" si="262"/>
        <v>0</v>
      </c>
      <c r="T747" s="9"/>
      <c r="U747" s="2"/>
      <c r="V747" s="16">
        <f t="shared" si="260"/>
        <v>0</v>
      </c>
      <c r="W747" s="9"/>
      <c r="X747" s="1"/>
      <c r="Y747" s="27">
        <f t="shared" si="261"/>
        <v>0</v>
      </c>
      <c r="Z747" s="1"/>
    </row>
    <row r="748" spans="1:26" x14ac:dyDescent="0.25">
      <c r="A748" s="3"/>
      <c r="C748" s="100" t="str">
        <f>IF(EXACT($B748,LOOKUP($B748,'INPUT '!$D$16:$D$116)),LOOKUP($B748,'INPUT '!$D$16:$D$116,'INPUT '!$E$16:$E$116),"0")</f>
        <v>0</v>
      </c>
      <c r="D748" s="100" t="str">
        <f>IF(EXACT($B748,LOOKUP($B748,'INPUT '!$D$16:$D$116)),LOOKUP($B748,'INPUT '!$D$16:$D$116,'INPUT '!$F$16:$F$116),"0")</f>
        <v>0</v>
      </c>
      <c r="G748" s="315"/>
      <c r="H748" s="26"/>
      <c r="I748" s="4"/>
      <c r="J748" s="222">
        <f t="shared" si="258"/>
        <v>0</v>
      </c>
      <c r="K748" s="11"/>
      <c r="L748" s="2"/>
      <c r="M748" s="16">
        <f t="shared" si="259"/>
        <v>0</v>
      </c>
      <c r="N748" s="9"/>
      <c r="O748" s="2"/>
      <c r="P748" s="16">
        <f t="shared" si="257"/>
        <v>0</v>
      </c>
      <c r="Q748" s="9"/>
      <c r="R748" s="2"/>
      <c r="S748" s="103">
        <f t="shared" si="262"/>
        <v>0</v>
      </c>
      <c r="T748" s="9"/>
      <c r="U748" s="2"/>
      <c r="V748" s="16">
        <f t="shared" si="260"/>
        <v>0</v>
      </c>
      <c r="W748" s="9"/>
      <c r="X748" s="1"/>
      <c r="Y748" s="27">
        <f t="shared" si="261"/>
        <v>0</v>
      </c>
      <c r="Z748" s="1"/>
    </row>
    <row r="749" spans="1:26" x14ac:dyDescent="0.25">
      <c r="A749" s="3"/>
      <c r="C749" s="100" t="str">
        <f>IF(EXACT($B749,LOOKUP($B749,'INPUT '!$D$16:$D$116)),LOOKUP($B749,'INPUT '!$D$16:$D$116,'INPUT '!$E$16:$E$116),"0")</f>
        <v>0</v>
      </c>
      <c r="D749" s="100" t="str">
        <f>IF(EXACT($B749,LOOKUP($B749,'INPUT '!$D$16:$D$116)),LOOKUP($B749,'INPUT '!$D$16:$D$116,'INPUT '!$F$16:$F$116),"0")</f>
        <v>0</v>
      </c>
      <c r="G749" s="315"/>
      <c r="H749" s="26"/>
      <c r="I749" s="4"/>
      <c r="J749" s="222">
        <f t="shared" si="258"/>
        <v>0</v>
      </c>
      <c r="K749" s="11"/>
      <c r="L749" s="2"/>
      <c r="M749" s="16">
        <f t="shared" si="259"/>
        <v>0</v>
      </c>
      <c r="N749" s="9"/>
      <c r="O749" s="2"/>
      <c r="P749" s="16">
        <f t="shared" si="257"/>
        <v>0</v>
      </c>
      <c r="Q749" s="9"/>
      <c r="R749" s="2"/>
      <c r="S749" s="103">
        <f t="shared" si="262"/>
        <v>0</v>
      </c>
      <c r="T749" s="9"/>
      <c r="U749" s="2"/>
      <c r="V749" s="16">
        <f t="shared" si="260"/>
        <v>0</v>
      </c>
      <c r="W749" s="9"/>
      <c r="X749" s="1"/>
      <c r="Y749" s="27">
        <f t="shared" si="261"/>
        <v>0</v>
      </c>
      <c r="Z749" s="1"/>
    </row>
    <row r="750" spans="1:26" x14ac:dyDescent="0.25">
      <c r="A750" s="3"/>
      <c r="C750" s="100" t="str">
        <f>IF(EXACT($B750,LOOKUP($B750,'INPUT '!$D$16:$D$116)),LOOKUP($B750,'INPUT '!$D$16:$D$116,'INPUT '!$E$16:$E$116),"0")</f>
        <v>0</v>
      </c>
      <c r="D750" s="100" t="str">
        <f>IF(EXACT($B750,LOOKUP($B750,'INPUT '!$D$16:$D$116)),LOOKUP($B750,'INPUT '!$D$16:$D$116,'INPUT '!$F$16:$F$116),"0")</f>
        <v>0</v>
      </c>
      <c r="G750" s="315"/>
      <c r="H750" s="26"/>
      <c r="I750" s="4"/>
      <c r="J750" s="222">
        <f t="shared" si="258"/>
        <v>0</v>
      </c>
      <c r="K750" s="11"/>
      <c r="L750" s="2"/>
      <c r="M750" s="16">
        <f t="shared" si="259"/>
        <v>0</v>
      </c>
      <c r="N750" s="9"/>
      <c r="O750" s="2"/>
      <c r="P750" s="16">
        <f t="shared" si="257"/>
        <v>0</v>
      </c>
      <c r="Q750" s="9"/>
      <c r="R750" s="2"/>
      <c r="S750" s="103">
        <f t="shared" si="262"/>
        <v>0</v>
      </c>
      <c r="T750" s="9"/>
      <c r="U750" s="2"/>
      <c r="V750" s="16">
        <f t="shared" si="260"/>
        <v>0</v>
      </c>
      <c r="W750" s="9"/>
      <c r="X750" s="1"/>
      <c r="Y750" s="27">
        <f t="shared" si="261"/>
        <v>0</v>
      </c>
      <c r="Z750" s="1"/>
    </row>
    <row r="751" spans="1:26" x14ac:dyDescent="0.25">
      <c r="A751" s="3"/>
      <c r="C751" s="100" t="str">
        <f>IF(EXACT($B751,LOOKUP($B751,'INPUT '!$D$16:$D$116)),LOOKUP($B751,'INPUT '!$D$16:$D$116,'INPUT '!$E$16:$E$116),"0")</f>
        <v>0</v>
      </c>
      <c r="D751" s="100" t="str">
        <f>IF(EXACT($B751,LOOKUP($B751,'INPUT '!$D$16:$D$116)),LOOKUP($B751,'INPUT '!$D$16:$D$116,'INPUT '!$F$16:$F$116),"0")</f>
        <v>0</v>
      </c>
      <c r="G751" s="315"/>
      <c r="H751" s="26"/>
      <c r="I751" s="4"/>
      <c r="J751" s="222">
        <f t="shared" si="258"/>
        <v>0</v>
      </c>
      <c r="K751" s="11"/>
      <c r="L751" s="2"/>
      <c r="M751" s="16">
        <f t="shared" si="259"/>
        <v>0</v>
      </c>
      <c r="N751" s="9"/>
      <c r="O751" s="2"/>
      <c r="P751" s="16">
        <f t="shared" si="257"/>
        <v>0</v>
      </c>
      <c r="Q751" s="9"/>
      <c r="R751" s="2"/>
      <c r="S751" s="103">
        <f t="shared" si="262"/>
        <v>0</v>
      </c>
      <c r="T751" s="9"/>
      <c r="U751" s="2"/>
      <c r="V751" s="16">
        <f t="shared" si="260"/>
        <v>0</v>
      </c>
      <c r="W751" s="9"/>
      <c r="X751" s="1"/>
      <c r="Y751" s="27">
        <f t="shared" si="261"/>
        <v>0</v>
      </c>
      <c r="Z751" s="1"/>
    </row>
    <row r="752" spans="1:26" x14ac:dyDescent="0.25">
      <c r="A752" s="3"/>
      <c r="C752" s="100" t="str">
        <f>IF(EXACT($B752,LOOKUP($B752,'INPUT '!$D$16:$D$116)),LOOKUP($B752,'INPUT '!$D$16:$D$116,'INPUT '!$E$16:$E$116),"0")</f>
        <v>0</v>
      </c>
      <c r="D752" s="100" t="str">
        <f>IF(EXACT($B752,LOOKUP($B752,'INPUT '!$D$16:$D$116)),LOOKUP($B752,'INPUT '!$D$16:$D$116,'INPUT '!$F$16:$F$116),"0")</f>
        <v>0</v>
      </c>
      <c r="G752" s="315"/>
      <c r="H752" s="26"/>
      <c r="I752" s="4"/>
      <c r="J752" s="222">
        <f t="shared" si="258"/>
        <v>0</v>
      </c>
      <c r="K752" s="11"/>
      <c r="L752" s="2"/>
      <c r="M752" s="16">
        <f t="shared" si="259"/>
        <v>0</v>
      </c>
      <c r="N752" s="9"/>
      <c r="O752" s="2"/>
      <c r="P752" s="16">
        <f t="shared" si="257"/>
        <v>0</v>
      </c>
      <c r="Q752" s="9"/>
      <c r="R752" s="2"/>
      <c r="S752" s="103">
        <f t="shared" si="262"/>
        <v>0</v>
      </c>
      <c r="T752" s="9"/>
      <c r="U752" s="2"/>
      <c r="V752" s="16">
        <f t="shared" si="260"/>
        <v>0</v>
      </c>
      <c r="W752" s="9"/>
      <c r="X752" s="1"/>
      <c r="Y752" s="27">
        <f t="shared" si="261"/>
        <v>0</v>
      </c>
      <c r="Z752" s="1"/>
    </row>
    <row r="753" spans="1:26" x14ac:dyDescent="0.25">
      <c r="A753" s="3"/>
      <c r="C753" s="100" t="str">
        <f>IF(EXACT($B753,LOOKUP($B753,'INPUT '!$D$16:$D$116)),LOOKUP($B753,'INPUT '!$D$16:$D$116,'INPUT '!$E$16:$E$116),"0")</f>
        <v>0</v>
      </c>
      <c r="D753" s="100" t="str">
        <f>IF(EXACT($B753,LOOKUP($B753,'INPUT '!$D$16:$D$116)),LOOKUP($B753,'INPUT '!$D$16:$D$116,'INPUT '!$F$16:$F$116),"0")</f>
        <v>0</v>
      </c>
      <c r="G753" s="315"/>
      <c r="H753" s="26"/>
      <c r="I753" s="4"/>
      <c r="J753" s="222">
        <f t="shared" si="258"/>
        <v>0</v>
      </c>
      <c r="K753" s="11"/>
      <c r="L753" s="2"/>
      <c r="M753" s="16">
        <f t="shared" si="259"/>
        <v>0</v>
      </c>
      <c r="N753" s="9"/>
      <c r="O753" s="2"/>
      <c r="P753" s="16">
        <f t="shared" si="257"/>
        <v>0</v>
      </c>
      <c r="Q753" s="9"/>
      <c r="R753" s="2"/>
      <c r="S753" s="103">
        <f t="shared" si="262"/>
        <v>0</v>
      </c>
      <c r="T753" s="9"/>
      <c r="U753" s="2"/>
      <c r="V753" s="16">
        <f t="shared" si="260"/>
        <v>0</v>
      </c>
      <c r="W753" s="9"/>
      <c r="X753" s="1"/>
      <c r="Y753" s="27">
        <f t="shared" si="261"/>
        <v>0</v>
      </c>
      <c r="Z753" s="1"/>
    </row>
    <row r="754" spans="1:26" x14ac:dyDescent="0.25">
      <c r="A754" s="3"/>
      <c r="C754" s="100" t="str">
        <f>IF(EXACT($B754,LOOKUP($B754,'INPUT '!$D$16:$D$116)),LOOKUP($B754,'INPUT '!$D$16:$D$116,'INPUT '!$E$16:$E$116),"0")</f>
        <v>0</v>
      </c>
      <c r="D754" s="100" t="str">
        <f>IF(EXACT($B754,LOOKUP($B754,'INPUT '!$D$16:$D$116)),LOOKUP($B754,'INPUT '!$D$16:$D$116,'INPUT '!$F$16:$F$116),"0")</f>
        <v>0</v>
      </c>
      <c r="G754" s="315"/>
      <c r="H754" s="26"/>
      <c r="I754" s="4"/>
      <c r="J754" s="222">
        <f t="shared" si="258"/>
        <v>0</v>
      </c>
      <c r="K754" s="11"/>
      <c r="L754" s="2"/>
      <c r="M754" s="16">
        <f t="shared" si="259"/>
        <v>0</v>
      </c>
      <c r="N754" s="9"/>
      <c r="O754" s="2"/>
      <c r="P754" s="16">
        <f t="shared" si="257"/>
        <v>0</v>
      </c>
      <c r="Q754" s="9"/>
      <c r="R754" s="2"/>
      <c r="S754" s="103">
        <f t="shared" si="262"/>
        <v>0</v>
      </c>
      <c r="T754" s="9"/>
      <c r="U754" s="2"/>
      <c r="V754" s="16">
        <f t="shared" si="260"/>
        <v>0</v>
      </c>
      <c r="W754" s="9"/>
      <c r="X754" s="1"/>
      <c r="Y754" s="27">
        <f t="shared" si="261"/>
        <v>0</v>
      </c>
      <c r="Z754" s="1"/>
    </row>
    <row r="755" spans="1:26" x14ac:dyDescent="0.25">
      <c r="A755" s="3"/>
      <c r="C755" s="100" t="str">
        <f>IF(EXACT($B755,LOOKUP($B755,'INPUT '!$D$16:$D$116)),LOOKUP($B755,'INPUT '!$D$16:$D$116,'INPUT '!$E$16:$E$116),"0")</f>
        <v>0</v>
      </c>
      <c r="D755" s="100" t="str">
        <f>IF(EXACT($B755,LOOKUP($B755,'INPUT '!$D$16:$D$116)),LOOKUP($B755,'INPUT '!$D$16:$D$116,'INPUT '!$F$16:$F$116),"0")</f>
        <v>0</v>
      </c>
      <c r="G755" s="315"/>
      <c r="H755" s="26"/>
      <c r="I755" s="4"/>
      <c r="J755" s="222">
        <f t="shared" si="258"/>
        <v>0</v>
      </c>
      <c r="K755" s="11"/>
      <c r="L755" s="2"/>
      <c r="M755" s="16">
        <f t="shared" si="259"/>
        <v>0</v>
      </c>
      <c r="N755" s="9"/>
      <c r="O755" s="2"/>
      <c r="P755" s="16">
        <f t="shared" si="257"/>
        <v>0</v>
      </c>
      <c r="Q755" s="9"/>
      <c r="R755" s="2"/>
      <c r="S755" s="103">
        <f t="shared" si="262"/>
        <v>0</v>
      </c>
      <c r="T755" s="9"/>
      <c r="U755" s="2"/>
      <c r="V755" s="16">
        <f t="shared" si="260"/>
        <v>0</v>
      </c>
      <c r="W755" s="9"/>
      <c r="X755" s="1"/>
      <c r="Y755" s="27">
        <f t="shared" si="261"/>
        <v>0</v>
      </c>
      <c r="Z755" s="1"/>
    </row>
    <row r="756" spans="1:26" x14ac:dyDescent="0.25">
      <c r="A756" s="3"/>
      <c r="C756" s="100" t="str">
        <f>IF(EXACT($B756,LOOKUP($B756,'INPUT '!$D$16:$D$116)),LOOKUP($B756,'INPUT '!$D$16:$D$116,'INPUT '!$E$16:$E$116),"0")</f>
        <v>0</v>
      </c>
      <c r="D756" s="100" t="str">
        <f>IF(EXACT($B756,LOOKUP($B756,'INPUT '!$D$16:$D$116)),LOOKUP($B756,'INPUT '!$D$16:$D$116,'INPUT '!$F$16:$F$116),"0")</f>
        <v>0</v>
      </c>
      <c r="G756" s="315"/>
      <c r="H756" s="26"/>
      <c r="I756" s="4"/>
      <c r="J756" s="222">
        <f t="shared" si="258"/>
        <v>0</v>
      </c>
      <c r="K756" s="11"/>
      <c r="L756" s="2"/>
      <c r="M756" s="16">
        <f t="shared" si="259"/>
        <v>0</v>
      </c>
      <c r="N756" s="9"/>
      <c r="O756" s="2"/>
      <c r="P756" s="16">
        <f t="shared" si="257"/>
        <v>0</v>
      </c>
      <c r="Q756" s="9"/>
      <c r="R756" s="2"/>
      <c r="S756" s="103">
        <f t="shared" si="262"/>
        <v>0</v>
      </c>
      <c r="T756" s="9"/>
      <c r="U756" s="2"/>
      <c r="V756" s="16">
        <f t="shared" si="260"/>
        <v>0</v>
      </c>
      <c r="W756" s="9"/>
      <c r="X756" s="1"/>
      <c r="Y756" s="27">
        <f t="shared" si="261"/>
        <v>0</v>
      </c>
      <c r="Z756" s="1"/>
    </row>
    <row r="757" spans="1:26" x14ac:dyDescent="0.25">
      <c r="A757" s="3"/>
      <c r="C757" s="100" t="str">
        <f>IF(EXACT($B757,LOOKUP($B757,'INPUT '!$D$16:$D$116)),LOOKUP($B757,'INPUT '!$D$16:$D$116,'INPUT '!$E$16:$E$116),"0")</f>
        <v>0</v>
      </c>
      <c r="D757" s="100" t="str">
        <f>IF(EXACT($B757,LOOKUP($B757,'INPUT '!$D$16:$D$116)),LOOKUP($B757,'INPUT '!$D$16:$D$116,'INPUT '!$F$16:$F$116),"0")</f>
        <v>0</v>
      </c>
      <c r="G757" s="315"/>
      <c r="H757" s="26"/>
      <c r="I757" s="4"/>
      <c r="J757" s="222">
        <f t="shared" si="258"/>
        <v>0</v>
      </c>
      <c r="K757" s="11"/>
      <c r="L757" s="2"/>
      <c r="M757" s="16">
        <f t="shared" si="259"/>
        <v>0</v>
      </c>
      <c r="N757" s="9"/>
      <c r="O757" s="2"/>
      <c r="P757" s="16">
        <f t="shared" si="257"/>
        <v>0</v>
      </c>
      <c r="Q757" s="9"/>
      <c r="R757" s="2"/>
      <c r="S757" s="103">
        <f t="shared" si="262"/>
        <v>0</v>
      </c>
      <c r="T757" s="9"/>
      <c r="U757" s="2"/>
      <c r="V757" s="16">
        <f t="shared" si="260"/>
        <v>0</v>
      </c>
      <c r="W757" s="9"/>
      <c r="X757" s="1"/>
      <c r="Y757" s="27">
        <f t="shared" si="261"/>
        <v>0</v>
      </c>
      <c r="Z757" s="1"/>
    </row>
    <row r="758" spans="1:26" x14ac:dyDescent="0.25">
      <c r="A758" s="3"/>
      <c r="C758" s="100" t="str">
        <f>IF(EXACT($B758,LOOKUP($B758,'INPUT '!$D$16:$D$116)),LOOKUP($B758,'INPUT '!$D$16:$D$116,'INPUT '!$E$16:$E$116),"0")</f>
        <v>0</v>
      </c>
      <c r="D758" s="100" t="str">
        <f>IF(EXACT($B758,LOOKUP($B758,'INPUT '!$D$16:$D$116)),LOOKUP($B758,'INPUT '!$D$16:$D$116,'INPUT '!$F$16:$F$116),"0")</f>
        <v>0</v>
      </c>
      <c r="G758" s="315"/>
      <c r="H758" s="26"/>
      <c r="I758" s="4"/>
      <c r="J758" s="222">
        <f t="shared" si="258"/>
        <v>0</v>
      </c>
      <c r="K758" s="11"/>
      <c r="L758" s="2"/>
      <c r="M758" s="16">
        <f t="shared" si="259"/>
        <v>0</v>
      </c>
      <c r="N758" s="9"/>
      <c r="O758" s="2"/>
      <c r="P758" s="16">
        <f t="shared" si="257"/>
        <v>0</v>
      </c>
      <c r="Q758" s="9"/>
      <c r="R758" s="2"/>
      <c r="S758" s="103">
        <f t="shared" si="262"/>
        <v>0</v>
      </c>
      <c r="T758" s="9"/>
      <c r="U758" s="2"/>
      <c r="V758" s="16">
        <f t="shared" si="260"/>
        <v>0</v>
      </c>
      <c r="W758" s="9"/>
      <c r="X758" s="1"/>
      <c r="Y758" s="27">
        <f t="shared" si="261"/>
        <v>0</v>
      </c>
      <c r="Z758" s="1"/>
    </row>
    <row r="759" spans="1:26" x14ac:dyDescent="0.25">
      <c r="A759" s="3"/>
      <c r="C759" s="100" t="str">
        <f>IF(EXACT($B759,LOOKUP($B759,'INPUT '!$D$16:$D$116)),LOOKUP($B759,'INPUT '!$D$16:$D$116,'INPUT '!$E$16:$E$116),"0")</f>
        <v>0</v>
      </c>
      <c r="D759" s="100" t="str">
        <f>IF(EXACT($B759,LOOKUP($B759,'INPUT '!$D$16:$D$116)),LOOKUP($B759,'INPUT '!$D$16:$D$116,'INPUT '!$F$16:$F$116),"0")</f>
        <v>0</v>
      </c>
      <c r="G759" s="315"/>
      <c r="H759" s="26"/>
      <c r="I759" s="4"/>
      <c r="J759" s="222">
        <f t="shared" si="258"/>
        <v>0</v>
      </c>
      <c r="K759" s="11"/>
      <c r="L759" s="2"/>
      <c r="M759" s="16">
        <f t="shared" si="259"/>
        <v>0</v>
      </c>
      <c r="N759" s="9"/>
      <c r="O759" s="2"/>
      <c r="P759" s="16">
        <f t="shared" si="257"/>
        <v>0</v>
      </c>
      <c r="Q759" s="9"/>
      <c r="R759" s="2"/>
      <c r="S759" s="103">
        <f t="shared" si="262"/>
        <v>0</v>
      </c>
      <c r="T759" s="9"/>
      <c r="U759" s="2"/>
      <c r="V759" s="16">
        <f t="shared" si="260"/>
        <v>0</v>
      </c>
      <c r="W759" s="9"/>
      <c r="X759" s="1"/>
      <c r="Y759" s="27">
        <f t="shared" si="261"/>
        <v>0</v>
      </c>
      <c r="Z759" s="1"/>
    </row>
    <row r="760" spans="1:26" x14ac:dyDescent="0.25">
      <c r="A760" s="3"/>
      <c r="C760" s="100" t="str">
        <f>IF(EXACT($B760,LOOKUP($B760,'INPUT '!$D$16:$D$116)),LOOKUP($B760,'INPUT '!$D$16:$D$116,'INPUT '!$E$16:$E$116),"0")</f>
        <v>0</v>
      </c>
      <c r="D760" s="100" t="str">
        <f>IF(EXACT($B760,LOOKUP($B760,'INPUT '!$D$16:$D$116)),LOOKUP($B760,'INPUT '!$D$16:$D$116,'INPUT '!$F$16:$F$116),"0")</f>
        <v>0</v>
      </c>
      <c r="G760" s="315"/>
      <c r="H760" s="26"/>
      <c r="I760" s="4"/>
      <c r="J760" s="222">
        <f t="shared" si="258"/>
        <v>0</v>
      </c>
      <c r="K760" s="11"/>
      <c r="L760" s="2"/>
      <c r="M760" s="16">
        <f t="shared" si="259"/>
        <v>0</v>
      </c>
      <c r="N760" s="9"/>
      <c r="O760" s="2"/>
      <c r="P760" s="16">
        <f t="shared" si="257"/>
        <v>0</v>
      </c>
      <c r="Q760" s="9"/>
      <c r="R760" s="2"/>
      <c r="S760" s="103">
        <f t="shared" si="262"/>
        <v>0</v>
      </c>
      <c r="T760" s="9"/>
      <c r="U760" s="2"/>
      <c r="V760" s="16">
        <f t="shared" si="260"/>
        <v>0</v>
      </c>
      <c r="W760" s="9"/>
      <c r="X760" s="1"/>
      <c r="Y760" s="27">
        <f t="shared" si="261"/>
        <v>0</v>
      </c>
      <c r="Z760" s="1"/>
    </row>
    <row r="761" spans="1:26" x14ac:dyDescent="0.25">
      <c r="A761" s="3"/>
      <c r="C761" s="100" t="str">
        <f>IF(EXACT($B761,LOOKUP($B761,'INPUT '!$D$16:$D$116)),LOOKUP($B761,'INPUT '!$D$16:$D$116,'INPUT '!$E$16:$E$116),"0")</f>
        <v>0</v>
      </c>
      <c r="D761" s="100" t="str">
        <f>IF(EXACT($B761,LOOKUP($B761,'INPUT '!$D$16:$D$116)),LOOKUP($B761,'INPUT '!$D$16:$D$116,'INPUT '!$F$16:$F$116),"0")</f>
        <v>0</v>
      </c>
      <c r="G761" s="315"/>
      <c r="H761" s="26"/>
      <c r="I761" s="4"/>
      <c r="J761" s="222">
        <f t="shared" si="258"/>
        <v>0</v>
      </c>
      <c r="K761" s="11"/>
      <c r="L761" s="2"/>
      <c r="M761" s="16">
        <f t="shared" si="259"/>
        <v>0</v>
      </c>
      <c r="N761" s="9"/>
      <c r="O761" s="2"/>
      <c r="P761" s="16">
        <f t="shared" si="257"/>
        <v>0</v>
      </c>
      <c r="Q761" s="9"/>
      <c r="R761" s="2"/>
      <c r="S761" s="103">
        <f t="shared" si="262"/>
        <v>0</v>
      </c>
      <c r="T761" s="9"/>
      <c r="U761" s="2"/>
      <c r="V761" s="16">
        <f t="shared" si="260"/>
        <v>0</v>
      </c>
      <c r="W761" s="9"/>
      <c r="X761" s="1"/>
      <c r="Y761" s="27">
        <f t="shared" si="261"/>
        <v>0</v>
      </c>
      <c r="Z761" s="1"/>
    </row>
    <row r="762" spans="1:26" x14ac:dyDescent="0.25">
      <c r="A762" s="3"/>
      <c r="C762" s="100" t="str">
        <f>IF(EXACT($B762,LOOKUP($B762,'INPUT '!$D$16:$D$116)),LOOKUP($B762,'INPUT '!$D$16:$D$116,'INPUT '!$E$16:$E$116),"0")</f>
        <v>0</v>
      </c>
      <c r="D762" s="100" t="str">
        <f>IF(EXACT($B762,LOOKUP($B762,'INPUT '!$D$16:$D$116)),LOOKUP($B762,'INPUT '!$D$16:$D$116,'INPUT '!$F$16:$F$116),"0")</f>
        <v>0</v>
      </c>
      <c r="G762" s="315"/>
      <c r="H762" s="26"/>
      <c r="I762" s="4"/>
      <c r="J762" s="222">
        <f t="shared" si="258"/>
        <v>0</v>
      </c>
      <c r="K762" s="11"/>
      <c r="L762" s="2"/>
      <c r="M762" s="16">
        <f t="shared" si="259"/>
        <v>0</v>
      </c>
      <c r="N762" s="9"/>
      <c r="O762" s="2"/>
      <c r="P762" s="16">
        <f t="shared" si="257"/>
        <v>0</v>
      </c>
      <c r="Q762" s="9"/>
      <c r="R762" s="2"/>
      <c r="S762" s="103">
        <f t="shared" si="262"/>
        <v>0</v>
      </c>
      <c r="T762" s="9"/>
      <c r="U762" s="2"/>
      <c r="V762" s="16">
        <f t="shared" si="260"/>
        <v>0</v>
      </c>
      <c r="W762" s="9"/>
      <c r="X762" s="1"/>
      <c r="Y762" s="27">
        <f t="shared" si="261"/>
        <v>0</v>
      </c>
      <c r="Z762" s="1"/>
    </row>
    <row r="763" spans="1:26" x14ac:dyDescent="0.25">
      <c r="A763" s="3"/>
      <c r="C763" s="100" t="str">
        <f>IF(EXACT($B763,LOOKUP($B763,'INPUT '!$D$16:$D$116)),LOOKUP($B763,'INPUT '!$D$16:$D$116,'INPUT '!$E$16:$E$116),"0")</f>
        <v>0</v>
      </c>
      <c r="D763" s="100" t="str">
        <f>IF(EXACT($B763,LOOKUP($B763,'INPUT '!$D$16:$D$116)),LOOKUP($B763,'INPUT '!$D$16:$D$116,'INPUT '!$F$16:$F$116),"0")</f>
        <v>0</v>
      </c>
      <c r="G763" s="315"/>
      <c r="H763" s="26"/>
      <c r="I763" s="4"/>
      <c r="J763" s="222">
        <f t="shared" si="258"/>
        <v>0</v>
      </c>
      <c r="K763" s="11"/>
      <c r="L763" s="2"/>
      <c r="M763" s="16">
        <f t="shared" si="259"/>
        <v>0</v>
      </c>
      <c r="N763" s="9"/>
      <c r="O763" s="2"/>
      <c r="P763" s="16">
        <f t="shared" si="257"/>
        <v>0</v>
      </c>
      <c r="Q763" s="9"/>
      <c r="R763" s="2"/>
      <c r="S763" s="103">
        <f t="shared" si="262"/>
        <v>0</v>
      </c>
      <c r="T763" s="9"/>
      <c r="U763" s="2"/>
      <c r="V763" s="16">
        <f t="shared" si="260"/>
        <v>0</v>
      </c>
      <c r="W763" s="9"/>
      <c r="X763" s="1"/>
      <c r="Y763" s="27">
        <f t="shared" si="261"/>
        <v>0</v>
      </c>
      <c r="Z763" s="1"/>
    </row>
    <row r="764" spans="1:26" x14ac:dyDescent="0.25">
      <c r="A764" s="3"/>
      <c r="C764" s="100" t="str">
        <f>IF(EXACT($B764,LOOKUP($B764,'INPUT '!$D$16:$D$116)),LOOKUP($B764,'INPUT '!$D$16:$D$116,'INPUT '!$E$16:$E$116),"0")</f>
        <v>0</v>
      </c>
      <c r="D764" s="100" t="str">
        <f>IF(EXACT($B764,LOOKUP($B764,'INPUT '!$D$16:$D$116)),LOOKUP($B764,'INPUT '!$D$16:$D$116,'INPUT '!$F$16:$F$116),"0")</f>
        <v>0</v>
      </c>
      <c r="G764" s="315"/>
      <c r="H764" s="26"/>
      <c r="I764" s="4"/>
      <c r="J764" s="222">
        <f t="shared" si="258"/>
        <v>0</v>
      </c>
      <c r="K764" s="11"/>
      <c r="L764" s="2"/>
      <c r="M764" s="16">
        <f t="shared" si="259"/>
        <v>0</v>
      </c>
      <c r="N764" s="9"/>
      <c r="O764" s="2"/>
      <c r="P764" s="16">
        <f t="shared" si="257"/>
        <v>0</v>
      </c>
      <c r="Q764" s="9"/>
      <c r="R764" s="2"/>
      <c r="S764" s="103">
        <f t="shared" si="262"/>
        <v>0</v>
      </c>
      <c r="T764" s="9"/>
      <c r="U764" s="2"/>
      <c r="V764" s="16">
        <f t="shared" si="260"/>
        <v>0</v>
      </c>
      <c r="W764" s="9"/>
      <c r="X764" s="1"/>
      <c r="Y764" s="27">
        <f t="shared" si="261"/>
        <v>0</v>
      </c>
      <c r="Z764" s="1"/>
    </row>
    <row r="765" spans="1:26" x14ac:dyDescent="0.25">
      <c r="A765" s="3"/>
      <c r="C765" s="100" t="str">
        <f>IF(EXACT($B765,LOOKUP($B765,'INPUT '!$D$16:$D$116)),LOOKUP($B765,'INPUT '!$D$16:$D$116,'INPUT '!$E$16:$E$116),"0")</f>
        <v>0</v>
      </c>
      <c r="D765" s="100" t="str">
        <f>IF(EXACT($B765,LOOKUP($B765,'INPUT '!$D$16:$D$116)),LOOKUP($B765,'INPUT '!$D$16:$D$116,'INPUT '!$F$16:$F$116),"0")</f>
        <v>0</v>
      </c>
      <c r="G765" s="315"/>
      <c r="H765" s="26"/>
      <c r="I765" s="4"/>
      <c r="J765" s="222">
        <f t="shared" si="258"/>
        <v>0</v>
      </c>
      <c r="K765" s="11"/>
      <c r="L765" s="2"/>
      <c r="M765" s="16">
        <f t="shared" si="259"/>
        <v>0</v>
      </c>
      <c r="N765" s="9"/>
      <c r="O765" s="2"/>
      <c r="P765" s="16">
        <f t="shared" si="257"/>
        <v>0</v>
      </c>
      <c r="Q765" s="9"/>
      <c r="R765" s="2"/>
      <c r="S765" s="103">
        <f t="shared" si="262"/>
        <v>0</v>
      </c>
      <c r="T765" s="9"/>
      <c r="U765" s="2"/>
      <c r="V765" s="16">
        <f t="shared" si="260"/>
        <v>0</v>
      </c>
      <c r="W765" s="9"/>
      <c r="X765" s="1"/>
      <c r="Y765" s="27">
        <f t="shared" si="261"/>
        <v>0</v>
      </c>
      <c r="Z765" s="1"/>
    </row>
    <row r="766" spans="1:26" x14ac:dyDescent="0.25">
      <c r="A766" s="3"/>
      <c r="C766" s="100" t="str">
        <f>IF(EXACT($B766,LOOKUP($B766,'INPUT '!$D$16:$D$116)),LOOKUP($B766,'INPUT '!$D$16:$D$116,'INPUT '!$E$16:$E$116),"0")</f>
        <v>0</v>
      </c>
      <c r="D766" s="100" t="str">
        <f>IF(EXACT($B766,LOOKUP($B766,'INPUT '!$D$16:$D$116)),LOOKUP($B766,'INPUT '!$D$16:$D$116,'INPUT '!$F$16:$F$116),"0")</f>
        <v>0</v>
      </c>
      <c r="G766" s="315"/>
      <c r="H766" s="26"/>
      <c r="I766" s="4"/>
      <c r="J766" s="222">
        <f t="shared" si="258"/>
        <v>0</v>
      </c>
      <c r="K766" s="11"/>
      <c r="L766" s="2"/>
      <c r="M766" s="16">
        <f t="shared" si="259"/>
        <v>0</v>
      </c>
      <c r="N766" s="9"/>
      <c r="O766" s="2"/>
      <c r="P766" s="16">
        <f t="shared" si="257"/>
        <v>0</v>
      </c>
      <c r="Q766" s="9"/>
      <c r="R766" s="2"/>
      <c r="S766" s="103">
        <f t="shared" si="262"/>
        <v>0</v>
      </c>
      <c r="T766" s="9"/>
      <c r="U766" s="2"/>
      <c r="V766" s="16">
        <f t="shared" si="260"/>
        <v>0</v>
      </c>
      <c r="W766" s="9"/>
      <c r="X766" s="1"/>
      <c r="Y766" s="27">
        <f t="shared" si="261"/>
        <v>0</v>
      </c>
      <c r="Z766" s="1"/>
    </row>
    <row r="767" spans="1:26" x14ac:dyDescent="0.25">
      <c r="A767" s="3"/>
      <c r="C767" s="100" t="str">
        <f>IF(EXACT($B767,LOOKUP($B767,'INPUT '!$D$16:$D$116)),LOOKUP($B767,'INPUT '!$D$16:$D$116,'INPUT '!$E$16:$E$116),"0")</f>
        <v>0</v>
      </c>
      <c r="D767" s="100" t="str">
        <f>IF(EXACT($B767,LOOKUP($B767,'INPUT '!$D$16:$D$116)),LOOKUP($B767,'INPUT '!$D$16:$D$116,'INPUT '!$F$16:$F$116),"0")</f>
        <v>0</v>
      </c>
      <c r="G767" s="315"/>
      <c r="H767" s="26"/>
      <c r="I767" s="4"/>
      <c r="J767" s="222">
        <f t="shared" si="258"/>
        <v>0</v>
      </c>
      <c r="K767" s="11"/>
      <c r="L767" s="2"/>
      <c r="M767" s="16">
        <f t="shared" si="259"/>
        <v>0</v>
      </c>
      <c r="N767" s="9"/>
      <c r="O767" s="2"/>
      <c r="P767" s="16">
        <f t="shared" si="257"/>
        <v>0</v>
      </c>
      <c r="Q767" s="9"/>
      <c r="R767" s="2"/>
      <c r="S767" s="103">
        <f t="shared" si="262"/>
        <v>0</v>
      </c>
      <c r="T767" s="9"/>
      <c r="U767" s="2"/>
      <c r="V767" s="16">
        <f t="shared" si="260"/>
        <v>0</v>
      </c>
      <c r="W767" s="9"/>
      <c r="X767" s="1"/>
      <c r="Y767" s="27">
        <f t="shared" si="261"/>
        <v>0</v>
      </c>
      <c r="Z767" s="1"/>
    </row>
    <row r="768" spans="1:26" x14ac:dyDescent="0.25">
      <c r="A768" s="3"/>
      <c r="C768" s="100" t="str">
        <f>IF(EXACT($B768,LOOKUP($B768,'INPUT '!$D$16:$D$116)),LOOKUP($B768,'INPUT '!$D$16:$D$116,'INPUT '!$E$16:$E$116),"0")</f>
        <v>0</v>
      </c>
      <c r="D768" s="100" t="str">
        <f>IF(EXACT($B768,LOOKUP($B768,'INPUT '!$D$16:$D$116)),LOOKUP($B768,'INPUT '!$D$16:$D$116,'INPUT '!$F$16:$F$116),"0")</f>
        <v>0</v>
      </c>
      <c r="G768" s="315"/>
      <c r="H768" s="26"/>
      <c r="I768" s="4"/>
      <c r="J768" s="222">
        <f t="shared" si="258"/>
        <v>0</v>
      </c>
      <c r="K768" s="11"/>
      <c r="L768" s="2"/>
      <c r="M768" s="16">
        <f t="shared" si="259"/>
        <v>0</v>
      </c>
      <c r="N768" s="9"/>
      <c r="O768" s="2"/>
      <c r="P768" s="16">
        <f t="shared" si="257"/>
        <v>0</v>
      </c>
      <c r="Q768" s="9"/>
      <c r="R768" s="2"/>
      <c r="S768" s="103">
        <f t="shared" si="262"/>
        <v>0</v>
      </c>
      <c r="T768" s="9"/>
      <c r="U768" s="2"/>
      <c r="V768" s="16">
        <f t="shared" si="260"/>
        <v>0</v>
      </c>
      <c r="W768" s="9"/>
      <c r="X768" s="1"/>
      <c r="Y768" s="27">
        <f t="shared" si="261"/>
        <v>0</v>
      </c>
      <c r="Z768" s="1"/>
    </row>
    <row r="769" spans="1:26" x14ac:dyDescent="0.25">
      <c r="A769" s="3"/>
      <c r="C769" s="100" t="str">
        <f>IF(EXACT($B769,LOOKUP($B769,'INPUT '!$D$16:$D$116)),LOOKUP($B769,'INPUT '!$D$16:$D$116,'INPUT '!$E$16:$E$116),"0")</f>
        <v>0</v>
      </c>
      <c r="D769" s="100" t="str">
        <f>IF(EXACT($B769,LOOKUP($B769,'INPUT '!$D$16:$D$116)),LOOKUP($B769,'INPUT '!$D$16:$D$116,'INPUT '!$F$16:$F$116),"0")</f>
        <v>0</v>
      </c>
      <c r="G769" s="315"/>
      <c r="H769" s="26"/>
      <c r="I769" s="4"/>
      <c r="J769" s="222">
        <f t="shared" si="258"/>
        <v>0</v>
      </c>
      <c r="K769" s="11"/>
      <c r="L769" s="2"/>
      <c r="M769" s="16">
        <f t="shared" si="259"/>
        <v>0</v>
      </c>
      <c r="N769" s="9"/>
      <c r="O769" s="2"/>
      <c r="P769" s="16">
        <f t="shared" si="257"/>
        <v>0</v>
      </c>
      <c r="Q769" s="9"/>
      <c r="R769" s="2"/>
      <c r="S769" s="103">
        <f t="shared" si="262"/>
        <v>0</v>
      </c>
      <c r="T769" s="9"/>
      <c r="U769" s="2"/>
      <c r="V769" s="16">
        <f t="shared" si="260"/>
        <v>0</v>
      </c>
      <c r="W769" s="9"/>
      <c r="X769" s="1"/>
      <c r="Y769" s="27">
        <f t="shared" si="261"/>
        <v>0</v>
      </c>
      <c r="Z769" s="1"/>
    </row>
    <row r="770" spans="1:26" x14ac:dyDescent="0.25">
      <c r="A770" s="3"/>
      <c r="C770" s="100" t="str">
        <f>IF(EXACT($B770,LOOKUP($B770,'INPUT '!$D$16:$D$116)),LOOKUP($B770,'INPUT '!$D$16:$D$116,'INPUT '!$E$16:$E$116),"0")</f>
        <v>0</v>
      </c>
      <c r="D770" s="100" t="str">
        <f>IF(EXACT($B770,LOOKUP($B770,'INPUT '!$D$16:$D$116)),LOOKUP($B770,'INPUT '!$D$16:$D$116,'INPUT '!$F$16:$F$116),"0")</f>
        <v>0</v>
      </c>
      <c r="G770" s="315"/>
      <c r="H770" s="26"/>
      <c r="I770" s="4"/>
      <c r="J770" s="222">
        <f t="shared" si="258"/>
        <v>0</v>
      </c>
      <c r="K770" s="11"/>
      <c r="L770" s="2"/>
      <c r="M770" s="16">
        <f t="shared" si="259"/>
        <v>0</v>
      </c>
      <c r="N770" s="9"/>
      <c r="O770" s="2"/>
      <c r="P770" s="16">
        <f t="shared" si="257"/>
        <v>0</v>
      </c>
      <c r="Q770" s="9"/>
      <c r="R770" s="2"/>
      <c r="S770" s="103">
        <f t="shared" si="262"/>
        <v>0</v>
      </c>
      <c r="T770" s="9"/>
      <c r="U770" s="2"/>
      <c r="V770" s="16">
        <f t="shared" si="260"/>
        <v>0</v>
      </c>
      <c r="W770" s="9"/>
      <c r="X770" s="1"/>
      <c r="Y770" s="27">
        <f t="shared" si="261"/>
        <v>0</v>
      </c>
      <c r="Z770" s="1"/>
    </row>
    <row r="771" spans="1:26" x14ac:dyDescent="0.25">
      <c r="A771" s="3"/>
      <c r="C771" s="100" t="str">
        <f>IF(EXACT($B771,LOOKUP($B771,'INPUT '!$D$16:$D$116)),LOOKUP($B771,'INPUT '!$D$16:$D$116,'INPUT '!$E$16:$E$116),"0")</f>
        <v>0</v>
      </c>
      <c r="D771" s="100" t="str">
        <f>IF(EXACT($B771,LOOKUP($B771,'INPUT '!$D$16:$D$116)),LOOKUP($B771,'INPUT '!$D$16:$D$116,'INPUT '!$F$16:$F$116),"0")</f>
        <v>0</v>
      </c>
      <c r="G771" s="315"/>
      <c r="H771" s="26"/>
      <c r="I771" s="4"/>
      <c r="J771" s="222">
        <f t="shared" si="258"/>
        <v>0</v>
      </c>
      <c r="K771" s="11"/>
      <c r="L771" s="2"/>
      <c r="M771" s="16">
        <f t="shared" si="259"/>
        <v>0</v>
      </c>
      <c r="N771" s="9"/>
      <c r="O771" s="2"/>
      <c r="P771" s="16">
        <f t="shared" si="257"/>
        <v>0</v>
      </c>
      <c r="Q771" s="9"/>
      <c r="R771" s="2"/>
      <c r="S771" s="103">
        <f t="shared" si="262"/>
        <v>0</v>
      </c>
      <c r="T771" s="9"/>
      <c r="U771" s="2"/>
      <c r="V771" s="16">
        <f t="shared" si="260"/>
        <v>0</v>
      </c>
      <c r="W771" s="9"/>
      <c r="X771" s="1"/>
      <c r="Y771" s="27">
        <f t="shared" si="261"/>
        <v>0</v>
      </c>
      <c r="Z771" s="1"/>
    </row>
    <row r="772" spans="1:26" x14ac:dyDescent="0.25">
      <c r="A772" s="3"/>
      <c r="C772" s="100" t="str">
        <f>IF(EXACT($B772,LOOKUP($B772,'INPUT '!$D$16:$D$116)),LOOKUP($B772,'INPUT '!$D$16:$D$116,'INPUT '!$E$16:$E$116),"0")</f>
        <v>0</v>
      </c>
      <c r="D772" s="100" t="str">
        <f>IF(EXACT($B772,LOOKUP($B772,'INPUT '!$D$16:$D$116)),LOOKUP($B772,'INPUT '!$D$16:$D$116,'INPUT '!$F$16:$F$116),"0")</f>
        <v>0</v>
      </c>
      <c r="G772" s="315"/>
      <c r="H772" s="26"/>
      <c r="I772" s="4"/>
      <c r="J772" s="222">
        <f t="shared" si="258"/>
        <v>0</v>
      </c>
      <c r="K772" s="11"/>
      <c r="L772" s="2"/>
      <c r="M772" s="16">
        <f t="shared" si="259"/>
        <v>0</v>
      </c>
      <c r="N772" s="9"/>
      <c r="O772" s="2"/>
      <c r="P772" s="16">
        <f t="shared" si="257"/>
        <v>0</v>
      </c>
      <c r="Q772" s="9"/>
      <c r="R772" s="2"/>
      <c r="S772" s="103">
        <f t="shared" si="262"/>
        <v>0</v>
      </c>
      <c r="T772" s="9"/>
      <c r="U772" s="2"/>
      <c r="V772" s="16">
        <f t="shared" si="260"/>
        <v>0</v>
      </c>
      <c r="W772" s="9"/>
      <c r="X772" s="1"/>
      <c r="Y772" s="27">
        <f t="shared" si="261"/>
        <v>0</v>
      </c>
      <c r="Z772" s="1"/>
    </row>
    <row r="773" spans="1:26" x14ac:dyDescent="0.25">
      <c r="A773" s="3"/>
      <c r="C773" s="100" t="str">
        <f>IF(EXACT($B773,LOOKUP($B773,'INPUT '!$D$16:$D$116)),LOOKUP($B773,'INPUT '!$D$16:$D$116,'INPUT '!$E$16:$E$116),"0")</f>
        <v>0</v>
      </c>
      <c r="D773" s="100" t="str">
        <f>IF(EXACT($B773,LOOKUP($B773,'INPUT '!$D$16:$D$116)),LOOKUP($B773,'INPUT '!$D$16:$D$116,'INPUT '!$F$16:$F$116),"0")</f>
        <v>0</v>
      </c>
      <c r="G773" s="315"/>
      <c r="H773" s="26"/>
      <c r="I773" s="4"/>
      <c r="J773" s="222">
        <f t="shared" si="258"/>
        <v>0</v>
      </c>
      <c r="K773" s="11"/>
      <c r="L773" s="2"/>
      <c r="M773" s="16">
        <f t="shared" si="259"/>
        <v>0</v>
      </c>
      <c r="N773" s="9"/>
      <c r="O773" s="2"/>
      <c r="P773" s="16">
        <f t="shared" si="257"/>
        <v>0</v>
      </c>
      <c r="Q773" s="9"/>
      <c r="R773" s="2"/>
      <c r="S773" s="103">
        <f t="shared" si="262"/>
        <v>0</v>
      </c>
      <c r="T773" s="9"/>
      <c r="U773" s="2"/>
      <c r="V773" s="16">
        <f t="shared" si="260"/>
        <v>0</v>
      </c>
      <c r="W773" s="9"/>
      <c r="X773" s="1"/>
      <c r="Y773" s="27">
        <f t="shared" si="261"/>
        <v>0</v>
      </c>
      <c r="Z773" s="1"/>
    </row>
    <row r="774" spans="1:26" x14ac:dyDescent="0.25">
      <c r="A774" s="3"/>
      <c r="C774" s="100" t="str">
        <f>IF(EXACT($B774,LOOKUP($B774,'INPUT '!$D$16:$D$116)),LOOKUP($B774,'INPUT '!$D$16:$D$116,'INPUT '!$E$16:$E$116),"0")</f>
        <v>0</v>
      </c>
      <c r="D774" s="100" t="str">
        <f>IF(EXACT($B774,LOOKUP($B774,'INPUT '!$D$16:$D$116)),LOOKUP($B774,'INPUT '!$D$16:$D$116,'INPUT '!$F$16:$F$116),"0")</f>
        <v>0</v>
      </c>
      <c r="G774" s="315"/>
      <c r="H774" s="26"/>
      <c r="I774" s="4"/>
      <c r="J774" s="222">
        <f t="shared" si="258"/>
        <v>0</v>
      </c>
      <c r="K774" s="11"/>
      <c r="L774" s="2"/>
      <c r="M774" s="16">
        <f t="shared" si="259"/>
        <v>0</v>
      </c>
      <c r="N774" s="9"/>
      <c r="O774" s="2"/>
      <c r="P774" s="16">
        <f t="shared" si="257"/>
        <v>0</v>
      </c>
      <c r="Q774" s="9"/>
      <c r="R774" s="2"/>
      <c r="S774" s="103">
        <f t="shared" si="262"/>
        <v>0</v>
      </c>
      <c r="T774" s="9"/>
      <c r="U774" s="2"/>
      <c r="V774" s="16">
        <f t="shared" si="260"/>
        <v>0</v>
      </c>
      <c r="W774" s="9"/>
      <c r="X774" s="1"/>
      <c r="Y774" s="27">
        <f t="shared" si="261"/>
        <v>0</v>
      </c>
      <c r="Z774" s="1"/>
    </row>
    <row r="775" spans="1:26" x14ac:dyDescent="0.25">
      <c r="A775" s="3"/>
      <c r="C775" s="100" t="str">
        <f>IF(EXACT($B775,LOOKUP($B775,'INPUT '!$D$16:$D$116)),LOOKUP($B775,'INPUT '!$D$16:$D$116,'INPUT '!$E$16:$E$116),"0")</f>
        <v>0</v>
      </c>
      <c r="D775" s="100" t="str">
        <f>IF(EXACT($B775,LOOKUP($B775,'INPUT '!$D$16:$D$116)),LOOKUP($B775,'INPUT '!$D$16:$D$116,'INPUT '!$F$16:$F$116),"0")</f>
        <v>0</v>
      </c>
      <c r="G775" s="315"/>
      <c r="H775" s="26"/>
      <c r="I775" s="4"/>
      <c r="J775" s="222">
        <f t="shared" si="258"/>
        <v>0</v>
      </c>
      <c r="K775" s="11"/>
      <c r="L775" s="2"/>
      <c r="M775" s="16">
        <f t="shared" si="259"/>
        <v>0</v>
      </c>
      <c r="N775" s="9"/>
      <c r="O775" s="2"/>
      <c r="P775" s="16">
        <f t="shared" si="257"/>
        <v>0</v>
      </c>
      <c r="Q775" s="9"/>
      <c r="R775" s="2"/>
      <c r="S775" s="103">
        <f t="shared" si="262"/>
        <v>0</v>
      </c>
      <c r="T775" s="9"/>
      <c r="U775" s="2"/>
      <c r="V775" s="16">
        <f t="shared" si="260"/>
        <v>0</v>
      </c>
      <c r="W775" s="9"/>
      <c r="X775" s="1"/>
      <c r="Y775" s="27">
        <f t="shared" si="261"/>
        <v>0</v>
      </c>
      <c r="Z775" s="1"/>
    </row>
    <row r="776" spans="1:26" x14ac:dyDescent="0.25">
      <c r="A776" s="3"/>
      <c r="C776" s="100" t="str">
        <f>IF(EXACT($B776,LOOKUP($B776,'INPUT '!$D$16:$D$116)),LOOKUP($B776,'INPUT '!$D$16:$D$116,'INPUT '!$E$16:$E$116),"0")</f>
        <v>0</v>
      </c>
      <c r="D776" s="100" t="str">
        <f>IF(EXACT($B776,LOOKUP($B776,'INPUT '!$D$16:$D$116)),LOOKUP($B776,'INPUT '!$D$16:$D$116,'INPUT '!$F$16:$F$116),"0")</f>
        <v>0</v>
      </c>
      <c r="G776" s="315"/>
      <c r="H776" s="26"/>
      <c r="I776" s="4"/>
      <c r="J776" s="222">
        <f t="shared" si="258"/>
        <v>0</v>
      </c>
      <c r="K776" s="11"/>
      <c r="L776" s="2"/>
      <c r="M776" s="16">
        <f t="shared" si="259"/>
        <v>0</v>
      </c>
      <c r="N776" s="9"/>
      <c r="O776" s="2"/>
      <c r="P776" s="16">
        <f t="shared" si="257"/>
        <v>0</v>
      </c>
      <c r="Q776" s="9"/>
      <c r="R776" s="2"/>
      <c r="S776" s="103">
        <f t="shared" si="262"/>
        <v>0</v>
      </c>
      <c r="T776" s="9"/>
      <c r="U776" s="2"/>
      <c r="V776" s="16">
        <f t="shared" si="260"/>
        <v>0</v>
      </c>
      <c r="W776" s="9"/>
      <c r="X776" s="1"/>
      <c r="Y776" s="27">
        <f t="shared" si="261"/>
        <v>0</v>
      </c>
      <c r="Z776" s="1"/>
    </row>
    <row r="777" spans="1:26" x14ac:dyDescent="0.25">
      <c r="A777" s="3"/>
      <c r="C777" s="100" t="str">
        <f>IF(EXACT($B777,LOOKUP($B777,'INPUT '!$D$16:$D$116)),LOOKUP($B777,'INPUT '!$D$16:$D$116,'INPUT '!$E$16:$E$116),"0")</f>
        <v>0</v>
      </c>
      <c r="D777" s="100" t="str">
        <f>IF(EXACT($B777,LOOKUP($B777,'INPUT '!$D$16:$D$116)),LOOKUP($B777,'INPUT '!$D$16:$D$116,'INPUT '!$F$16:$F$116),"0")</f>
        <v>0</v>
      </c>
      <c r="G777" s="315"/>
      <c r="H777" s="26"/>
      <c r="I777" s="4"/>
      <c r="J777" s="222">
        <f t="shared" si="258"/>
        <v>0</v>
      </c>
      <c r="K777" s="11"/>
      <c r="L777" s="2"/>
      <c r="M777" s="16">
        <f t="shared" si="259"/>
        <v>0</v>
      </c>
      <c r="N777" s="9"/>
      <c r="O777" s="2"/>
      <c r="P777" s="16">
        <f t="shared" si="257"/>
        <v>0</v>
      </c>
      <c r="Q777" s="9"/>
      <c r="R777" s="2"/>
      <c r="S777" s="103">
        <f t="shared" si="262"/>
        <v>0</v>
      </c>
      <c r="T777" s="9"/>
      <c r="U777" s="2"/>
      <c r="V777" s="16">
        <f t="shared" si="260"/>
        <v>0</v>
      </c>
      <c r="W777" s="9"/>
      <c r="X777" s="1"/>
      <c r="Y777" s="27">
        <f t="shared" si="261"/>
        <v>0</v>
      </c>
      <c r="Z777" s="1"/>
    </row>
    <row r="778" spans="1:26" x14ac:dyDescent="0.25">
      <c r="A778" s="3"/>
      <c r="C778" s="100" t="str">
        <f>IF(EXACT($B778,LOOKUP($B778,'INPUT '!$D$16:$D$116)),LOOKUP($B778,'INPUT '!$D$16:$D$116,'INPUT '!$E$16:$E$116),"0")</f>
        <v>0</v>
      </c>
      <c r="D778" s="100" t="str">
        <f>IF(EXACT($B778,LOOKUP($B778,'INPUT '!$D$16:$D$116)),LOOKUP($B778,'INPUT '!$D$16:$D$116,'INPUT '!$F$16:$F$116),"0")</f>
        <v>0</v>
      </c>
      <c r="G778" s="315"/>
      <c r="H778" s="26"/>
      <c r="I778" s="4"/>
      <c r="J778" s="222">
        <f t="shared" si="258"/>
        <v>0</v>
      </c>
      <c r="K778" s="11"/>
      <c r="L778" s="2"/>
      <c r="M778" s="16">
        <f t="shared" si="259"/>
        <v>0</v>
      </c>
      <c r="N778" s="9"/>
      <c r="O778" s="2"/>
      <c r="P778" s="16">
        <f t="shared" si="257"/>
        <v>0</v>
      </c>
      <c r="Q778" s="9"/>
      <c r="R778" s="2"/>
      <c r="S778" s="103">
        <f t="shared" si="262"/>
        <v>0</v>
      </c>
      <c r="T778" s="9"/>
      <c r="U778" s="2"/>
      <c r="V778" s="16">
        <f t="shared" si="260"/>
        <v>0</v>
      </c>
      <c r="W778" s="9"/>
      <c r="X778" s="1"/>
      <c r="Y778" s="27">
        <f t="shared" si="261"/>
        <v>0</v>
      </c>
      <c r="Z778" s="1"/>
    </row>
    <row r="779" spans="1:26" x14ac:dyDescent="0.25">
      <c r="A779" s="3"/>
      <c r="C779" s="100" t="str">
        <f>IF(EXACT($B779,LOOKUP($B779,'INPUT '!$D$16:$D$116)),LOOKUP($B779,'INPUT '!$D$16:$D$116,'INPUT '!$E$16:$E$116),"0")</f>
        <v>0</v>
      </c>
      <c r="D779" s="100" t="str">
        <f>IF(EXACT($B779,LOOKUP($B779,'INPUT '!$D$16:$D$116)),LOOKUP($B779,'INPUT '!$D$16:$D$116,'INPUT '!$F$16:$F$116),"0")</f>
        <v>0</v>
      </c>
      <c r="G779" s="315"/>
      <c r="H779" s="26"/>
      <c r="I779" s="4"/>
      <c r="J779" s="222">
        <f t="shared" si="258"/>
        <v>0</v>
      </c>
      <c r="K779" s="11"/>
      <c r="L779" s="2"/>
      <c r="M779" s="16">
        <f t="shared" si="259"/>
        <v>0</v>
      </c>
      <c r="N779" s="9"/>
      <c r="O779" s="2"/>
      <c r="P779" s="16">
        <f t="shared" ref="P779:P838" si="263">O779*C779</f>
        <v>0</v>
      </c>
      <c r="Q779" s="9"/>
      <c r="R779" s="2"/>
      <c r="S779" s="103">
        <f t="shared" si="262"/>
        <v>0</v>
      </c>
      <c r="T779" s="9"/>
      <c r="U779" s="2"/>
      <c r="V779" s="16">
        <f t="shared" si="260"/>
        <v>0</v>
      </c>
      <c r="W779" s="9"/>
      <c r="X779" s="1"/>
      <c r="Y779" s="27">
        <f t="shared" si="261"/>
        <v>0</v>
      </c>
      <c r="Z779" s="1"/>
    </row>
    <row r="780" spans="1:26" x14ac:dyDescent="0.25">
      <c r="A780" s="3"/>
      <c r="C780" s="100" t="str">
        <f>IF(EXACT($B780,LOOKUP($B780,'INPUT '!$D$16:$D$116)),LOOKUP($B780,'INPUT '!$D$16:$D$116,'INPUT '!$E$16:$E$116),"0")</f>
        <v>0</v>
      </c>
      <c r="D780" s="100" t="str">
        <f>IF(EXACT($B780,LOOKUP($B780,'INPUT '!$D$16:$D$116)),LOOKUP($B780,'INPUT '!$D$16:$D$116,'INPUT '!$F$16:$F$116),"0")</f>
        <v>0</v>
      </c>
      <c r="G780" s="315"/>
      <c r="H780" s="26"/>
      <c r="I780" s="4"/>
      <c r="J780" s="222">
        <f t="shared" si="258"/>
        <v>0</v>
      </c>
      <c r="K780" s="11"/>
      <c r="L780" s="2"/>
      <c r="M780" s="16">
        <f t="shared" si="259"/>
        <v>0</v>
      </c>
      <c r="N780" s="9"/>
      <c r="O780" s="2"/>
      <c r="P780" s="16">
        <f t="shared" si="263"/>
        <v>0</v>
      </c>
      <c r="Q780" s="9"/>
      <c r="R780" s="2"/>
      <c r="S780" s="103">
        <f t="shared" si="262"/>
        <v>0</v>
      </c>
      <c r="T780" s="9"/>
      <c r="U780" s="2"/>
      <c r="V780" s="16">
        <f t="shared" si="260"/>
        <v>0</v>
      </c>
      <c r="W780" s="9"/>
      <c r="X780" s="1"/>
      <c r="Y780" s="27">
        <f t="shared" si="261"/>
        <v>0</v>
      </c>
      <c r="Z780" s="1"/>
    </row>
    <row r="781" spans="1:26" x14ac:dyDescent="0.25">
      <c r="A781" s="3"/>
      <c r="C781" s="100" t="str">
        <f>IF(EXACT($B781,LOOKUP($B781,'INPUT '!$D$16:$D$116)),LOOKUP($B781,'INPUT '!$D$16:$D$116,'INPUT '!$E$16:$E$116),"0")</f>
        <v>0</v>
      </c>
      <c r="D781" s="100" t="str">
        <f>IF(EXACT($B781,LOOKUP($B781,'INPUT '!$D$16:$D$116)),LOOKUP($B781,'INPUT '!$D$16:$D$116,'INPUT '!$F$16:$F$116),"0")</f>
        <v>0</v>
      </c>
      <c r="G781" s="315"/>
      <c r="H781" s="26"/>
      <c r="I781" s="4"/>
      <c r="J781" s="222">
        <f t="shared" ref="J781:J838" si="264">I781*C781</f>
        <v>0</v>
      </c>
      <c r="K781" s="11"/>
      <c r="L781" s="2"/>
      <c r="M781" s="16">
        <f t="shared" ref="M781:M838" si="265">L781*C781</f>
        <v>0</v>
      </c>
      <c r="N781" s="9"/>
      <c r="O781" s="2"/>
      <c r="P781" s="16">
        <f t="shared" si="263"/>
        <v>0</v>
      </c>
      <c r="Q781" s="9"/>
      <c r="R781" s="2"/>
      <c r="S781" s="103">
        <f t="shared" si="262"/>
        <v>0</v>
      </c>
      <c r="T781" s="9"/>
      <c r="U781" s="2"/>
      <c r="V781" s="16">
        <f t="shared" ref="V781:V838" si="266">U781*C781</f>
        <v>0</v>
      </c>
      <c r="W781" s="9"/>
      <c r="X781" s="1"/>
      <c r="Y781" s="27">
        <f t="shared" ref="Y781:Y838" si="267">X781*C781</f>
        <v>0</v>
      </c>
      <c r="Z781" s="1"/>
    </row>
    <row r="782" spans="1:26" x14ac:dyDescent="0.25">
      <c r="A782" s="3"/>
      <c r="C782" s="100" t="str">
        <f>IF(EXACT($B782,LOOKUP($B782,'INPUT '!$D$16:$D$116)),LOOKUP($B782,'INPUT '!$D$16:$D$116,'INPUT '!$E$16:$E$116),"0")</f>
        <v>0</v>
      </c>
      <c r="D782" s="100" t="str">
        <f>IF(EXACT($B782,LOOKUP($B782,'INPUT '!$D$16:$D$116)),LOOKUP($B782,'INPUT '!$D$16:$D$116,'INPUT '!$F$16:$F$116),"0")</f>
        <v>0</v>
      </c>
      <c r="G782" s="315"/>
      <c r="H782" s="26"/>
      <c r="I782" s="4"/>
      <c r="J782" s="222">
        <f t="shared" si="264"/>
        <v>0</v>
      </c>
      <c r="K782" s="11"/>
      <c r="L782" s="2"/>
      <c r="M782" s="16">
        <f t="shared" si="265"/>
        <v>0</v>
      </c>
      <c r="N782" s="9"/>
      <c r="O782" s="2"/>
      <c r="P782" s="16">
        <f t="shared" si="263"/>
        <v>0</v>
      </c>
      <c r="Q782" s="9"/>
      <c r="R782" s="2"/>
      <c r="S782" s="103">
        <f t="shared" si="262"/>
        <v>0</v>
      </c>
      <c r="T782" s="9"/>
      <c r="U782" s="2"/>
      <c r="V782" s="16">
        <f t="shared" si="266"/>
        <v>0</v>
      </c>
      <c r="W782" s="9"/>
      <c r="X782" s="1"/>
      <c r="Y782" s="27">
        <f t="shared" si="267"/>
        <v>0</v>
      </c>
      <c r="Z782" s="1"/>
    </row>
    <row r="783" spans="1:26" x14ac:dyDescent="0.25">
      <c r="A783" s="3"/>
      <c r="C783" s="100" t="str">
        <f>IF(EXACT($B783,LOOKUP($B783,'INPUT '!$D$16:$D$116)),LOOKUP($B783,'INPUT '!$D$16:$D$116,'INPUT '!$E$16:$E$116),"0")</f>
        <v>0</v>
      </c>
      <c r="D783" s="100" t="str">
        <f>IF(EXACT($B783,LOOKUP($B783,'INPUT '!$D$16:$D$116)),LOOKUP($B783,'INPUT '!$D$16:$D$116,'INPUT '!$F$16:$F$116),"0")</f>
        <v>0</v>
      </c>
      <c r="G783" s="315"/>
      <c r="H783" s="26"/>
      <c r="I783" s="4"/>
      <c r="J783" s="222">
        <f t="shared" si="264"/>
        <v>0</v>
      </c>
      <c r="K783" s="11"/>
      <c r="L783" s="2"/>
      <c r="M783" s="16">
        <f t="shared" si="265"/>
        <v>0</v>
      </c>
      <c r="N783" s="9"/>
      <c r="O783" s="2"/>
      <c r="P783" s="16">
        <f t="shared" si="263"/>
        <v>0</v>
      </c>
      <c r="Q783" s="9"/>
      <c r="R783" s="2"/>
      <c r="S783" s="103">
        <f t="shared" si="262"/>
        <v>0</v>
      </c>
      <c r="T783" s="9"/>
      <c r="U783" s="2"/>
      <c r="V783" s="16">
        <f t="shared" si="266"/>
        <v>0</v>
      </c>
      <c r="W783" s="9"/>
      <c r="X783" s="1"/>
      <c r="Y783" s="27">
        <f t="shared" si="267"/>
        <v>0</v>
      </c>
      <c r="Z783" s="1"/>
    </row>
    <row r="784" spans="1:26" x14ac:dyDescent="0.25">
      <c r="A784" s="3"/>
      <c r="C784" s="100" t="str">
        <f>IF(EXACT($B784,LOOKUP($B784,'INPUT '!$D$16:$D$116)),LOOKUP($B784,'INPUT '!$D$16:$D$116,'INPUT '!$E$16:$E$116),"0")</f>
        <v>0</v>
      </c>
      <c r="D784" s="100" t="str">
        <f>IF(EXACT($B784,LOOKUP($B784,'INPUT '!$D$16:$D$116)),LOOKUP($B784,'INPUT '!$D$16:$D$116,'INPUT '!$F$16:$F$116),"0")</f>
        <v>0</v>
      </c>
      <c r="G784" s="315"/>
      <c r="H784" s="26"/>
      <c r="I784" s="4"/>
      <c r="J784" s="222">
        <f t="shared" si="264"/>
        <v>0</v>
      </c>
      <c r="K784" s="11"/>
      <c r="L784" s="2"/>
      <c r="M784" s="16">
        <f t="shared" si="265"/>
        <v>0</v>
      </c>
      <c r="N784" s="9"/>
      <c r="O784" s="2"/>
      <c r="P784" s="16">
        <f t="shared" si="263"/>
        <v>0</v>
      </c>
      <c r="Q784" s="9"/>
      <c r="R784" s="2"/>
      <c r="S784" s="103">
        <f t="shared" si="262"/>
        <v>0</v>
      </c>
      <c r="T784" s="9"/>
      <c r="U784" s="2"/>
      <c r="V784" s="16">
        <f t="shared" si="266"/>
        <v>0</v>
      </c>
      <c r="W784" s="9"/>
      <c r="X784" s="1"/>
      <c r="Y784" s="27">
        <f t="shared" si="267"/>
        <v>0</v>
      </c>
      <c r="Z784" s="1"/>
    </row>
    <row r="785" spans="1:26" x14ac:dyDescent="0.25">
      <c r="A785" s="3"/>
      <c r="C785" s="100" t="str">
        <f>IF(EXACT($B785,LOOKUP($B785,'INPUT '!$D$16:$D$116)),LOOKUP($B785,'INPUT '!$D$16:$D$116,'INPUT '!$E$16:$E$116),"0")</f>
        <v>0</v>
      </c>
      <c r="D785" s="100" t="str">
        <f>IF(EXACT($B785,LOOKUP($B785,'INPUT '!$D$16:$D$116)),LOOKUP($B785,'INPUT '!$D$16:$D$116,'INPUT '!$F$16:$F$116),"0")</f>
        <v>0</v>
      </c>
      <c r="G785" s="315"/>
      <c r="H785" s="26"/>
      <c r="I785" s="4"/>
      <c r="J785" s="222">
        <f t="shared" si="264"/>
        <v>0</v>
      </c>
      <c r="K785" s="11"/>
      <c r="L785" s="2"/>
      <c r="M785" s="16">
        <f t="shared" si="265"/>
        <v>0</v>
      </c>
      <c r="N785" s="9"/>
      <c r="O785" s="2"/>
      <c r="P785" s="16">
        <f t="shared" si="263"/>
        <v>0</v>
      </c>
      <c r="Q785" s="9"/>
      <c r="R785" s="2"/>
      <c r="S785" s="103">
        <f t="shared" si="262"/>
        <v>0</v>
      </c>
      <c r="T785" s="9"/>
      <c r="U785" s="2"/>
      <c r="V785" s="16">
        <f t="shared" si="266"/>
        <v>0</v>
      </c>
      <c r="W785" s="9"/>
      <c r="X785" s="1"/>
      <c r="Y785" s="27">
        <f t="shared" si="267"/>
        <v>0</v>
      </c>
      <c r="Z785" s="1"/>
    </row>
    <row r="786" spans="1:26" x14ac:dyDescent="0.25">
      <c r="A786" s="3"/>
      <c r="C786" s="100" t="str">
        <f>IF(EXACT($B786,LOOKUP($B786,'INPUT '!$D$16:$D$116)),LOOKUP($B786,'INPUT '!$D$16:$D$116,'INPUT '!$E$16:$E$116),"0")</f>
        <v>0</v>
      </c>
      <c r="D786" s="100" t="str">
        <f>IF(EXACT($B786,LOOKUP($B786,'INPUT '!$D$16:$D$116)),LOOKUP($B786,'INPUT '!$D$16:$D$116,'INPUT '!$F$16:$F$116),"0")</f>
        <v>0</v>
      </c>
      <c r="G786" s="315"/>
      <c r="H786" s="26"/>
      <c r="I786" s="4"/>
      <c r="J786" s="222">
        <f t="shared" si="264"/>
        <v>0</v>
      </c>
      <c r="K786" s="11"/>
      <c r="L786" s="2"/>
      <c r="M786" s="16">
        <f t="shared" si="265"/>
        <v>0</v>
      </c>
      <c r="N786" s="9"/>
      <c r="O786" s="2"/>
      <c r="P786" s="16">
        <f t="shared" si="263"/>
        <v>0</v>
      </c>
      <c r="Q786" s="9"/>
      <c r="R786" s="2"/>
      <c r="S786" s="103">
        <f t="shared" si="262"/>
        <v>0</v>
      </c>
      <c r="T786" s="9"/>
      <c r="U786" s="2"/>
      <c r="V786" s="16">
        <f t="shared" si="266"/>
        <v>0</v>
      </c>
      <c r="W786" s="9"/>
      <c r="X786" s="1"/>
      <c r="Y786" s="27">
        <f t="shared" si="267"/>
        <v>0</v>
      </c>
      <c r="Z786" s="1"/>
    </row>
    <row r="787" spans="1:26" x14ac:dyDescent="0.25">
      <c r="A787" s="3"/>
      <c r="C787" s="100" t="str">
        <f>IF(EXACT($B787,LOOKUP($B787,'INPUT '!$D$16:$D$116)),LOOKUP($B787,'INPUT '!$D$16:$D$116,'INPUT '!$E$16:$E$116),"0")</f>
        <v>0</v>
      </c>
      <c r="D787" s="100" t="str">
        <f>IF(EXACT($B787,LOOKUP($B787,'INPUT '!$D$16:$D$116)),LOOKUP($B787,'INPUT '!$D$16:$D$116,'INPUT '!$F$16:$F$116),"0")</f>
        <v>0</v>
      </c>
      <c r="G787" s="315"/>
      <c r="H787" s="26"/>
      <c r="I787" s="4"/>
      <c r="J787" s="222">
        <f t="shared" si="264"/>
        <v>0</v>
      </c>
      <c r="K787" s="11"/>
      <c r="L787" s="2"/>
      <c r="M787" s="16">
        <f t="shared" si="265"/>
        <v>0</v>
      </c>
      <c r="N787" s="9"/>
      <c r="O787" s="2"/>
      <c r="P787" s="16">
        <f t="shared" si="263"/>
        <v>0</v>
      </c>
      <c r="Q787" s="9"/>
      <c r="R787" s="2"/>
      <c r="S787" s="103">
        <f t="shared" si="262"/>
        <v>0</v>
      </c>
      <c r="T787" s="9"/>
      <c r="U787" s="2"/>
      <c r="V787" s="16">
        <f t="shared" si="266"/>
        <v>0</v>
      </c>
      <c r="W787" s="9"/>
      <c r="X787" s="1"/>
      <c r="Y787" s="27">
        <f t="shared" si="267"/>
        <v>0</v>
      </c>
      <c r="Z787" s="1"/>
    </row>
    <row r="788" spans="1:26" x14ac:dyDescent="0.25">
      <c r="A788" s="3"/>
      <c r="C788" s="100" t="str">
        <f>IF(EXACT($B788,LOOKUP($B788,'INPUT '!$D$16:$D$116)),LOOKUP($B788,'INPUT '!$D$16:$D$116,'INPUT '!$E$16:$E$116),"0")</f>
        <v>0</v>
      </c>
      <c r="D788" s="100" t="str">
        <f>IF(EXACT($B788,LOOKUP($B788,'INPUT '!$D$16:$D$116)),LOOKUP($B788,'INPUT '!$D$16:$D$116,'INPUT '!$F$16:$F$116),"0")</f>
        <v>0</v>
      </c>
      <c r="G788" s="315"/>
      <c r="H788" s="26"/>
      <c r="I788" s="4"/>
      <c r="J788" s="222">
        <f t="shared" si="264"/>
        <v>0</v>
      </c>
      <c r="K788" s="11"/>
      <c r="L788" s="2"/>
      <c r="M788" s="16">
        <f t="shared" si="265"/>
        <v>0</v>
      </c>
      <c r="N788" s="9"/>
      <c r="O788" s="2"/>
      <c r="P788" s="16">
        <f t="shared" si="263"/>
        <v>0</v>
      </c>
      <c r="Q788" s="9"/>
      <c r="R788" s="2"/>
      <c r="S788" s="103">
        <f t="shared" si="262"/>
        <v>0</v>
      </c>
      <c r="T788" s="9"/>
      <c r="U788" s="2"/>
      <c r="V788" s="16">
        <f t="shared" si="266"/>
        <v>0</v>
      </c>
      <c r="W788" s="9"/>
      <c r="X788" s="1"/>
      <c r="Y788" s="27">
        <f t="shared" si="267"/>
        <v>0</v>
      </c>
      <c r="Z788" s="1"/>
    </row>
    <row r="789" spans="1:26" x14ac:dyDescent="0.25">
      <c r="A789" s="3"/>
      <c r="C789" s="100" t="str">
        <f>IF(EXACT($B789,LOOKUP($B789,'INPUT '!$D$16:$D$116)),LOOKUP($B789,'INPUT '!$D$16:$D$116,'INPUT '!$E$16:$E$116),"0")</f>
        <v>0</v>
      </c>
      <c r="D789" s="100" t="str">
        <f>IF(EXACT($B789,LOOKUP($B789,'INPUT '!$D$16:$D$116)),LOOKUP($B789,'INPUT '!$D$16:$D$116,'INPUT '!$F$16:$F$116),"0")</f>
        <v>0</v>
      </c>
      <c r="G789" s="315"/>
      <c r="H789" s="26"/>
      <c r="I789" s="4"/>
      <c r="J789" s="222">
        <f t="shared" si="264"/>
        <v>0</v>
      </c>
      <c r="K789" s="11"/>
      <c r="L789" s="2"/>
      <c r="M789" s="16">
        <f t="shared" si="265"/>
        <v>0</v>
      </c>
      <c r="N789" s="9"/>
      <c r="O789" s="2"/>
      <c r="P789" s="16">
        <f t="shared" si="263"/>
        <v>0</v>
      </c>
      <c r="Q789" s="9"/>
      <c r="R789" s="2"/>
      <c r="S789" s="103">
        <f t="shared" si="262"/>
        <v>0</v>
      </c>
      <c r="T789" s="9"/>
      <c r="U789" s="2"/>
      <c r="V789" s="16">
        <f t="shared" si="266"/>
        <v>0</v>
      </c>
      <c r="W789" s="9"/>
      <c r="X789" s="1"/>
      <c r="Y789" s="27">
        <f t="shared" si="267"/>
        <v>0</v>
      </c>
      <c r="Z789" s="1"/>
    </row>
    <row r="790" spans="1:26" x14ac:dyDescent="0.25">
      <c r="A790" s="3"/>
      <c r="C790" s="100" t="str">
        <f>IF(EXACT($B790,LOOKUP($B790,'INPUT '!$D$16:$D$116)),LOOKUP($B790,'INPUT '!$D$16:$D$116,'INPUT '!$E$16:$E$116),"0")</f>
        <v>0</v>
      </c>
      <c r="D790" s="100" t="str">
        <f>IF(EXACT($B790,LOOKUP($B790,'INPUT '!$D$16:$D$116)),LOOKUP($B790,'INPUT '!$D$16:$D$116,'INPUT '!$F$16:$F$116),"0")</f>
        <v>0</v>
      </c>
      <c r="G790" s="315"/>
      <c r="H790" s="26"/>
      <c r="I790" s="4"/>
      <c r="J790" s="222">
        <f t="shared" si="264"/>
        <v>0</v>
      </c>
      <c r="K790" s="11"/>
      <c r="L790" s="2"/>
      <c r="M790" s="16">
        <f t="shared" si="265"/>
        <v>0</v>
      </c>
      <c r="N790" s="9"/>
      <c r="O790" s="2"/>
      <c r="P790" s="16">
        <f t="shared" si="263"/>
        <v>0</v>
      </c>
      <c r="Q790" s="9"/>
      <c r="R790" s="2"/>
      <c r="S790" s="103">
        <f t="shared" si="262"/>
        <v>0</v>
      </c>
      <c r="T790" s="9"/>
      <c r="U790" s="2"/>
      <c r="V790" s="16">
        <f t="shared" si="266"/>
        <v>0</v>
      </c>
      <c r="W790" s="9"/>
      <c r="X790" s="1"/>
      <c r="Y790" s="27">
        <f t="shared" si="267"/>
        <v>0</v>
      </c>
      <c r="Z790" s="1"/>
    </row>
    <row r="791" spans="1:26" x14ac:dyDescent="0.25">
      <c r="A791" s="3"/>
      <c r="C791" s="100" t="str">
        <f>IF(EXACT($B791,LOOKUP($B791,'INPUT '!$D$16:$D$116)),LOOKUP($B791,'INPUT '!$D$16:$D$116,'INPUT '!$E$16:$E$116),"0")</f>
        <v>0</v>
      </c>
      <c r="D791" s="100" t="str">
        <f>IF(EXACT($B791,LOOKUP($B791,'INPUT '!$D$16:$D$116)),LOOKUP($B791,'INPUT '!$D$16:$D$116,'INPUT '!$F$16:$F$116),"0")</f>
        <v>0</v>
      </c>
      <c r="G791" s="315"/>
      <c r="H791" s="26"/>
      <c r="I791" s="4"/>
      <c r="J791" s="222">
        <f t="shared" si="264"/>
        <v>0</v>
      </c>
      <c r="K791" s="11"/>
      <c r="L791" s="2"/>
      <c r="M791" s="16">
        <f t="shared" si="265"/>
        <v>0</v>
      </c>
      <c r="N791" s="9"/>
      <c r="O791" s="2"/>
      <c r="P791" s="16">
        <f t="shared" si="263"/>
        <v>0</v>
      </c>
      <c r="Q791" s="9"/>
      <c r="R791" s="2"/>
      <c r="S791" s="103">
        <f t="shared" si="262"/>
        <v>0</v>
      </c>
      <c r="T791" s="9"/>
      <c r="U791" s="2"/>
      <c r="V791" s="16">
        <f t="shared" si="266"/>
        <v>0</v>
      </c>
      <c r="W791" s="9"/>
      <c r="X791" s="1"/>
      <c r="Y791" s="27">
        <f t="shared" si="267"/>
        <v>0</v>
      </c>
      <c r="Z791" s="1"/>
    </row>
    <row r="792" spans="1:26" x14ac:dyDescent="0.25">
      <c r="A792" s="3"/>
      <c r="C792" s="100" t="str">
        <f>IF(EXACT($B792,LOOKUP($B792,'INPUT '!$D$16:$D$116)),LOOKUP($B792,'INPUT '!$D$16:$D$116,'INPUT '!$E$16:$E$116),"0")</f>
        <v>0</v>
      </c>
      <c r="D792" s="100" t="str">
        <f>IF(EXACT($B792,LOOKUP($B792,'INPUT '!$D$16:$D$116)),LOOKUP($B792,'INPUT '!$D$16:$D$116,'INPUT '!$F$16:$F$116),"0")</f>
        <v>0</v>
      </c>
      <c r="G792" s="315"/>
      <c r="H792" s="26"/>
      <c r="I792" s="4"/>
      <c r="J792" s="222">
        <f t="shared" si="264"/>
        <v>0</v>
      </c>
      <c r="K792" s="11"/>
      <c r="L792" s="2"/>
      <c r="M792" s="16">
        <f t="shared" si="265"/>
        <v>0</v>
      </c>
      <c r="N792" s="9"/>
      <c r="O792" s="2"/>
      <c r="P792" s="16">
        <f t="shared" si="263"/>
        <v>0</v>
      </c>
      <c r="Q792" s="9"/>
      <c r="R792" s="2"/>
      <c r="S792" s="103">
        <f t="shared" si="262"/>
        <v>0</v>
      </c>
      <c r="T792" s="9"/>
      <c r="U792" s="2"/>
      <c r="V792" s="16">
        <f t="shared" si="266"/>
        <v>0</v>
      </c>
      <c r="W792" s="9"/>
      <c r="X792" s="1"/>
      <c r="Y792" s="27">
        <f t="shared" si="267"/>
        <v>0</v>
      </c>
      <c r="Z792" s="1"/>
    </row>
    <row r="793" spans="1:26" x14ac:dyDescent="0.25">
      <c r="A793" s="3"/>
      <c r="C793" s="100" t="str">
        <f>IF(EXACT($B793,LOOKUP($B793,'INPUT '!$D$16:$D$116)),LOOKUP($B793,'INPUT '!$D$16:$D$116,'INPUT '!$E$16:$E$116),"0")</f>
        <v>0</v>
      </c>
      <c r="D793" s="100" t="str">
        <f>IF(EXACT($B793,LOOKUP($B793,'INPUT '!$D$16:$D$116)),LOOKUP($B793,'INPUT '!$D$16:$D$116,'INPUT '!$F$16:$F$116),"0")</f>
        <v>0</v>
      </c>
      <c r="G793" s="315"/>
      <c r="H793" s="26"/>
      <c r="I793" s="4"/>
      <c r="J793" s="222">
        <f t="shared" si="264"/>
        <v>0</v>
      </c>
      <c r="K793" s="11"/>
      <c r="L793" s="2"/>
      <c r="M793" s="16">
        <f t="shared" si="265"/>
        <v>0</v>
      </c>
      <c r="N793" s="9"/>
      <c r="O793" s="2"/>
      <c r="P793" s="16">
        <f t="shared" si="263"/>
        <v>0</v>
      </c>
      <c r="Q793" s="9"/>
      <c r="R793" s="2"/>
      <c r="S793" s="103">
        <f t="shared" ref="S793:S838" si="268">R793*C793</f>
        <v>0</v>
      </c>
      <c r="T793" s="9"/>
      <c r="U793" s="2"/>
      <c r="V793" s="16">
        <f t="shared" si="266"/>
        <v>0</v>
      </c>
      <c r="W793" s="9"/>
      <c r="X793" s="1"/>
      <c r="Y793" s="27">
        <f t="shared" si="267"/>
        <v>0</v>
      </c>
      <c r="Z793" s="1"/>
    </row>
    <row r="794" spans="1:26" x14ac:dyDescent="0.25">
      <c r="A794" s="3"/>
      <c r="C794" s="100" t="str">
        <f>IF(EXACT($B794,LOOKUP($B794,'INPUT '!$D$16:$D$116)),LOOKUP($B794,'INPUT '!$D$16:$D$116,'INPUT '!$E$16:$E$116),"0")</f>
        <v>0</v>
      </c>
      <c r="D794" s="100" t="str">
        <f>IF(EXACT($B794,LOOKUP($B794,'INPUT '!$D$16:$D$116)),LOOKUP($B794,'INPUT '!$D$16:$D$116,'INPUT '!$F$16:$F$116),"0")</f>
        <v>0</v>
      </c>
      <c r="G794" s="315"/>
      <c r="H794" s="26"/>
      <c r="I794" s="4"/>
      <c r="J794" s="222">
        <f t="shared" si="264"/>
        <v>0</v>
      </c>
      <c r="K794" s="11"/>
      <c r="L794" s="2"/>
      <c r="M794" s="16">
        <f t="shared" si="265"/>
        <v>0</v>
      </c>
      <c r="N794" s="9"/>
      <c r="O794" s="2"/>
      <c r="P794" s="16">
        <f t="shared" si="263"/>
        <v>0</v>
      </c>
      <c r="Q794" s="9"/>
      <c r="R794" s="2"/>
      <c r="S794" s="103">
        <f t="shared" si="268"/>
        <v>0</v>
      </c>
      <c r="T794" s="9"/>
      <c r="U794" s="2"/>
      <c r="V794" s="16">
        <f t="shared" si="266"/>
        <v>0</v>
      </c>
      <c r="W794" s="9"/>
      <c r="X794" s="1"/>
      <c r="Y794" s="27">
        <f t="shared" si="267"/>
        <v>0</v>
      </c>
      <c r="Z794" s="1"/>
    </row>
    <row r="795" spans="1:26" x14ac:dyDescent="0.25">
      <c r="A795" s="3"/>
      <c r="C795" s="100" t="str">
        <f>IF(EXACT($B795,LOOKUP($B795,'INPUT '!$D$16:$D$116)),LOOKUP($B795,'INPUT '!$D$16:$D$116,'INPUT '!$E$16:$E$116),"0")</f>
        <v>0</v>
      </c>
      <c r="D795" s="100" t="str">
        <f>IF(EXACT($B795,LOOKUP($B795,'INPUT '!$D$16:$D$116)),LOOKUP($B795,'INPUT '!$D$16:$D$116,'INPUT '!$F$16:$F$116),"0")</f>
        <v>0</v>
      </c>
      <c r="G795" s="315"/>
      <c r="H795" s="26"/>
      <c r="I795" s="4"/>
      <c r="J795" s="222">
        <f t="shared" si="264"/>
        <v>0</v>
      </c>
      <c r="K795" s="11"/>
      <c r="L795" s="2"/>
      <c r="M795" s="16">
        <f t="shared" si="265"/>
        <v>0</v>
      </c>
      <c r="N795" s="9"/>
      <c r="O795" s="2"/>
      <c r="P795" s="16">
        <f t="shared" si="263"/>
        <v>0</v>
      </c>
      <c r="Q795" s="9"/>
      <c r="R795" s="2"/>
      <c r="S795" s="103">
        <f t="shared" si="268"/>
        <v>0</v>
      </c>
      <c r="T795" s="9"/>
      <c r="U795" s="2"/>
      <c r="V795" s="16">
        <f t="shared" si="266"/>
        <v>0</v>
      </c>
      <c r="W795" s="9"/>
      <c r="X795" s="1"/>
      <c r="Y795" s="27">
        <f t="shared" si="267"/>
        <v>0</v>
      </c>
      <c r="Z795" s="1"/>
    </row>
    <row r="796" spans="1:26" x14ac:dyDescent="0.25">
      <c r="A796" s="3"/>
      <c r="C796" s="100" t="str">
        <f>IF(EXACT($B796,LOOKUP($B796,'INPUT '!$D$16:$D$116)),LOOKUP($B796,'INPUT '!$D$16:$D$116,'INPUT '!$E$16:$E$116),"0")</f>
        <v>0</v>
      </c>
      <c r="D796" s="100" t="str">
        <f>IF(EXACT($B796,LOOKUP($B796,'INPUT '!$D$16:$D$116)),LOOKUP($B796,'INPUT '!$D$16:$D$116,'INPUT '!$F$16:$F$116),"0")</f>
        <v>0</v>
      </c>
      <c r="G796" s="315"/>
      <c r="H796" s="26"/>
      <c r="I796" s="4"/>
      <c r="J796" s="222">
        <f t="shared" si="264"/>
        <v>0</v>
      </c>
      <c r="K796" s="11"/>
      <c r="L796" s="2"/>
      <c r="M796" s="16">
        <f t="shared" si="265"/>
        <v>0</v>
      </c>
      <c r="N796" s="9"/>
      <c r="O796" s="2"/>
      <c r="P796" s="16">
        <f t="shared" si="263"/>
        <v>0</v>
      </c>
      <c r="Q796" s="9"/>
      <c r="R796" s="2"/>
      <c r="S796" s="103">
        <f t="shared" si="268"/>
        <v>0</v>
      </c>
      <c r="T796" s="9"/>
      <c r="U796" s="2"/>
      <c r="V796" s="16">
        <f t="shared" si="266"/>
        <v>0</v>
      </c>
      <c r="W796" s="9"/>
      <c r="X796" s="1"/>
      <c r="Y796" s="27">
        <f t="shared" si="267"/>
        <v>0</v>
      </c>
      <c r="Z796" s="1"/>
    </row>
    <row r="797" spans="1:26" x14ac:dyDescent="0.25">
      <c r="A797" s="3"/>
      <c r="C797" s="100" t="str">
        <f>IF(EXACT($B797,LOOKUP($B797,'INPUT '!$D$16:$D$116)),LOOKUP($B797,'INPUT '!$D$16:$D$116,'INPUT '!$E$16:$E$116),"0")</f>
        <v>0</v>
      </c>
      <c r="D797" s="100" t="str">
        <f>IF(EXACT($B797,LOOKUP($B797,'INPUT '!$D$16:$D$116)),LOOKUP($B797,'INPUT '!$D$16:$D$116,'INPUT '!$F$16:$F$116),"0")</f>
        <v>0</v>
      </c>
      <c r="G797" s="315"/>
      <c r="H797" s="26"/>
      <c r="I797" s="4"/>
      <c r="J797" s="222">
        <f t="shared" si="264"/>
        <v>0</v>
      </c>
      <c r="K797" s="11"/>
      <c r="L797" s="2"/>
      <c r="M797" s="16">
        <f t="shared" si="265"/>
        <v>0</v>
      </c>
      <c r="N797" s="9"/>
      <c r="O797" s="2"/>
      <c r="P797" s="16">
        <f t="shared" si="263"/>
        <v>0</v>
      </c>
      <c r="Q797" s="9"/>
      <c r="R797" s="2"/>
      <c r="S797" s="103">
        <f t="shared" si="268"/>
        <v>0</v>
      </c>
      <c r="T797" s="9"/>
      <c r="U797" s="2"/>
      <c r="V797" s="16">
        <f t="shared" si="266"/>
        <v>0</v>
      </c>
      <c r="W797" s="9"/>
      <c r="X797" s="1"/>
      <c r="Y797" s="27">
        <f t="shared" si="267"/>
        <v>0</v>
      </c>
      <c r="Z797" s="1"/>
    </row>
    <row r="798" spans="1:26" x14ac:dyDescent="0.25">
      <c r="A798" s="3"/>
      <c r="C798" s="100" t="str">
        <f>IF(EXACT($B798,LOOKUP($B798,'INPUT '!$D$16:$D$116)),LOOKUP($B798,'INPUT '!$D$16:$D$116,'INPUT '!$E$16:$E$116),"0")</f>
        <v>0</v>
      </c>
      <c r="D798" s="100" t="str">
        <f>IF(EXACT($B798,LOOKUP($B798,'INPUT '!$D$16:$D$116)),LOOKUP($B798,'INPUT '!$D$16:$D$116,'INPUT '!$F$16:$F$116),"0")</f>
        <v>0</v>
      </c>
      <c r="G798" s="315"/>
      <c r="H798" s="26"/>
      <c r="I798" s="4"/>
      <c r="J798" s="222">
        <f t="shared" si="264"/>
        <v>0</v>
      </c>
      <c r="K798" s="11"/>
      <c r="L798" s="2"/>
      <c r="M798" s="16">
        <f t="shared" si="265"/>
        <v>0</v>
      </c>
      <c r="N798" s="9"/>
      <c r="O798" s="2"/>
      <c r="P798" s="16">
        <f t="shared" si="263"/>
        <v>0</v>
      </c>
      <c r="Q798" s="9"/>
      <c r="R798" s="2"/>
      <c r="S798" s="103">
        <f t="shared" si="268"/>
        <v>0</v>
      </c>
      <c r="T798" s="9"/>
      <c r="U798" s="2"/>
      <c r="V798" s="16">
        <f t="shared" si="266"/>
        <v>0</v>
      </c>
      <c r="W798" s="9"/>
      <c r="X798" s="1"/>
      <c r="Y798" s="27">
        <f t="shared" si="267"/>
        <v>0</v>
      </c>
      <c r="Z798" s="1"/>
    </row>
    <row r="799" spans="1:26" x14ac:dyDescent="0.25">
      <c r="A799" s="3"/>
      <c r="C799" s="100" t="str">
        <f>IF(EXACT($B799,LOOKUP($B799,'INPUT '!$D$16:$D$116)),LOOKUP($B799,'INPUT '!$D$16:$D$116,'INPUT '!$E$16:$E$116),"0")</f>
        <v>0</v>
      </c>
      <c r="D799" s="100" t="str">
        <f>IF(EXACT($B799,LOOKUP($B799,'INPUT '!$D$16:$D$116)),LOOKUP($B799,'INPUT '!$D$16:$D$116,'INPUT '!$F$16:$F$116),"0")</f>
        <v>0</v>
      </c>
      <c r="G799" s="315"/>
      <c r="H799" s="26"/>
      <c r="I799" s="4"/>
      <c r="J799" s="222">
        <f t="shared" si="264"/>
        <v>0</v>
      </c>
      <c r="K799" s="11"/>
      <c r="L799" s="2"/>
      <c r="M799" s="16">
        <f t="shared" si="265"/>
        <v>0</v>
      </c>
      <c r="N799" s="9"/>
      <c r="O799" s="2"/>
      <c r="P799" s="16">
        <f t="shared" si="263"/>
        <v>0</v>
      </c>
      <c r="Q799" s="9"/>
      <c r="R799" s="2"/>
      <c r="S799" s="103">
        <f t="shared" si="268"/>
        <v>0</v>
      </c>
      <c r="T799" s="9"/>
      <c r="U799" s="2"/>
      <c r="V799" s="16">
        <f t="shared" si="266"/>
        <v>0</v>
      </c>
      <c r="W799" s="9"/>
      <c r="X799" s="1"/>
      <c r="Y799" s="27">
        <f t="shared" si="267"/>
        <v>0</v>
      </c>
      <c r="Z799" s="1"/>
    </row>
    <row r="800" spans="1:26" x14ac:dyDescent="0.25">
      <c r="A800" s="3"/>
      <c r="C800" s="100" t="str">
        <f>IF(EXACT($B800,LOOKUP($B800,'INPUT '!$D$16:$D$116)),LOOKUP($B800,'INPUT '!$D$16:$D$116,'INPUT '!$E$16:$E$116),"0")</f>
        <v>0</v>
      </c>
      <c r="D800" s="100" t="str">
        <f>IF(EXACT($B800,LOOKUP($B800,'INPUT '!$D$16:$D$116)),LOOKUP($B800,'INPUT '!$D$16:$D$116,'INPUT '!$F$16:$F$116),"0")</f>
        <v>0</v>
      </c>
      <c r="G800" s="315"/>
      <c r="H800" s="26"/>
      <c r="I800" s="4"/>
      <c r="J800" s="222">
        <f t="shared" si="264"/>
        <v>0</v>
      </c>
      <c r="K800" s="11"/>
      <c r="L800" s="2"/>
      <c r="M800" s="16">
        <f t="shared" si="265"/>
        <v>0</v>
      </c>
      <c r="N800" s="9"/>
      <c r="O800" s="2"/>
      <c r="P800" s="16">
        <f t="shared" si="263"/>
        <v>0</v>
      </c>
      <c r="Q800" s="9"/>
      <c r="R800" s="2"/>
      <c r="S800" s="103">
        <f t="shared" si="268"/>
        <v>0</v>
      </c>
      <c r="T800" s="9"/>
      <c r="U800" s="2"/>
      <c r="V800" s="16">
        <f t="shared" si="266"/>
        <v>0</v>
      </c>
      <c r="W800" s="9"/>
      <c r="X800" s="1"/>
      <c r="Y800" s="27">
        <f t="shared" si="267"/>
        <v>0</v>
      </c>
      <c r="Z800" s="1"/>
    </row>
    <row r="801" spans="1:26" x14ac:dyDescent="0.25">
      <c r="A801" s="3"/>
      <c r="C801" s="100" t="str">
        <f>IF(EXACT($B801,LOOKUP($B801,'INPUT '!$D$16:$D$116)),LOOKUP($B801,'INPUT '!$D$16:$D$116,'INPUT '!$E$16:$E$116),"0")</f>
        <v>0</v>
      </c>
      <c r="D801" s="100" t="str">
        <f>IF(EXACT($B801,LOOKUP($B801,'INPUT '!$D$16:$D$116)),LOOKUP($B801,'INPUT '!$D$16:$D$116,'INPUT '!$F$16:$F$116),"0")</f>
        <v>0</v>
      </c>
      <c r="G801" s="315"/>
      <c r="H801" s="26"/>
      <c r="I801" s="4"/>
      <c r="J801" s="222">
        <f t="shared" si="264"/>
        <v>0</v>
      </c>
      <c r="K801" s="11"/>
      <c r="L801" s="2"/>
      <c r="M801" s="16">
        <f t="shared" si="265"/>
        <v>0</v>
      </c>
      <c r="N801" s="9"/>
      <c r="O801" s="2"/>
      <c r="P801" s="16">
        <f t="shared" si="263"/>
        <v>0</v>
      </c>
      <c r="Q801" s="9"/>
      <c r="R801" s="2"/>
      <c r="S801" s="103">
        <f t="shared" si="268"/>
        <v>0</v>
      </c>
      <c r="T801" s="9"/>
      <c r="U801" s="2"/>
      <c r="V801" s="16">
        <f t="shared" si="266"/>
        <v>0</v>
      </c>
      <c r="W801" s="9"/>
      <c r="X801" s="1"/>
      <c r="Y801" s="27">
        <f t="shared" si="267"/>
        <v>0</v>
      </c>
      <c r="Z801" s="1"/>
    </row>
    <row r="802" spans="1:26" x14ac:dyDescent="0.25">
      <c r="A802" s="3"/>
      <c r="C802" s="100" t="str">
        <f>IF(EXACT($B802,LOOKUP($B802,'INPUT '!$D$16:$D$116)),LOOKUP($B802,'INPUT '!$D$16:$D$116,'INPUT '!$E$16:$E$116),"0")</f>
        <v>0</v>
      </c>
      <c r="D802" s="100" t="str">
        <f>IF(EXACT($B802,LOOKUP($B802,'INPUT '!$D$16:$D$116)),LOOKUP($B802,'INPUT '!$D$16:$D$116,'INPUT '!$F$16:$F$116),"0")</f>
        <v>0</v>
      </c>
      <c r="G802" s="315"/>
      <c r="H802" s="26"/>
      <c r="I802" s="4"/>
      <c r="J802" s="222">
        <f t="shared" si="264"/>
        <v>0</v>
      </c>
      <c r="K802" s="11"/>
      <c r="L802" s="2"/>
      <c r="M802" s="16">
        <f t="shared" si="265"/>
        <v>0</v>
      </c>
      <c r="N802" s="9"/>
      <c r="O802" s="2"/>
      <c r="P802" s="16">
        <f t="shared" si="263"/>
        <v>0</v>
      </c>
      <c r="Q802" s="9"/>
      <c r="R802" s="2"/>
      <c r="S802" s="103">
        <f t="shared" si="268"/>
        <v>0</v>
      </c>
      <c r="T802" s="9"/>
      <c r="U802" s="2"/>
      <c r="V802" s="16">
        <f t="shared" si="266"/>
        <v>0</v>
      </c>
      <c r="W802" s="9"/>
      <c r="X802" s="1"/>
      <c r="Y802" s="27">
        <f t="shared" si="267"/>
        <v>0</v>
      </c>
      <c r="Z802" s="1"/>
    </row>
    <row r="803" spans="1:26" x14ac:dyDescent="0.25">
      <c r="A803" s="3"/>
      <c r="C803" s="100" t="str">
        <f>IF(EXACT($B803,LOOKUP($B803,'INPUT '!$D$16:$D$116)),LOOKUP($B803,'INPUT '!$D$16:$D$116,'INPUT '!$E$16:$E$116),"0")</f>
        <v>0</v>
      </c>
      <c r="D803" s="100" t="str">
        <f>IF(EXACT($B803,LOOKUP($B803,'INPUT '!$D$16:$D$116)),LOOKUP($B803,'INPUT '!$D$16:$D$116,'INPUT '!$F$16:$F$116),"0")</f>
        <v>0</v>
      </c>
      <c r="G803" s="315"/>
      <c r="H803" s="26"/>
      <c r="I803" s="4"/>
      <c r="J803" s="222">
        <f t="shared" si="264"/>
        <v>0</v>
      </c>
      <c r="K803" s="11"/>
      <c r="L803" s="2"/>
      <c r="M803" s="16">
        <f t="shared" si="265"/>
        <v>0</v>
      </c>
      <c r="N803" s="9"/>
      <c r="O803" s="2"/>
      <c r="P803" s="16">
        <f t="shared" si="263"/>
        <v>0</v>
      </c>
      <c r="Q803" s="9"/>
      <c r="R803" s="2"/>
      <c r="S803" s="103">
        <f t="shared" si="268"/>
        <v>0</v>
      </c>
      <c r="T803" s="9"/>
      <c r="U803" s="2"/>
      <c r="V803" s="16">
        <f t="shared" si="266"/>
        <v>0</v>
      </c>
      <c r="W803" s="9"/>
      <c r="X803" s="1"/>
      <c r="Y803" s="27">
        <f t="shared" si="267"/>
        <v>0</v>
      </c>
      <c r="Z803" s="1"/>
    </row>
    <row r="804" spans="1:26" x14ac:dyDescent="0.25">
      <c r="A804" s="3"/>
      <c r="C804" s="100" t="str">
        <f>IF(EXACT($B804,LOOKUP($B804,'INPUT '!$D$16:$D$116)),LOOKUP($B804,'INPUT '!$D$16:$D$116,'INPUT '!$E$16:$E$116),"0")</f>
        <v>0</v>
      </c>
      <c r="D804" s="100" t="str">
        <f>IF(EXACT($B804,LOOKUP($B804,'INPUT '!$D$16:$D$116)),LOOKUP($B804,'INPUT '!$D$16:$D$116,'INPUT '!$F$16:$F$116),"0")</f>
        <v>0</v>
      </c>
      <c r="G804" s="315"/>
      <c r="H804" s="26"/>
      <c r="I804" s="4"/>
      <c r="J804" s="222">
        <f t="shared" si="264"/>
        <v>0</v>
      </c>
      <c r="K804" s="11"/>
      <c r="L804" s="2"/>
      <c r="M804" s="16">
        <f t="shared" si="265"/>
        <v>0</v>
      </c>
      <c r="N804" s="9"/>
      <c r="O804" s="2"/>
      <c r="P804" s="16">
        <f t="shared" si="263"/>
        <v>0</v>
      </c>
      <c r="Q804" s="9"/>
      <c r="R804" s="2"/>
      <c r="S804" s="103">
        <f t="shared" si="268"/>
        <v>0</v>
      </c>
      <c r="T804" s="9"/>
      <c r="U804" s="2"/>
      <c r="V804" s="16">
        <f t="shared" si="266"/>
        <v>0</v>
      </c>
      <c r="W804" s="9"/>
      <c r="X804" s="1"/>
      <c r="Y804" s="27">
        <f t="shared" si="267"/>
        <v>0</v>
      </c>
      <c r="Z804" s="1"/>
    </row>
    <row r="805" spans="1:26" x14ac:dyDescent="0.25">
      <c r="A805" s="3"/>
      <c r="C805" s="100" t="str">
        <f>IF(EXACT($B805,LOOKUP($B805,'INPUT '!$D$16:$D$116)),LOOKUP($B805,'INPUT '!$D$16:$D$116,'INPUT '!$E$16:$E$116),"0")</f>
        <v>0</v>
      </c>
      <c r="D805" s="100" t="str">
        <f>IF(EXACT($B805,LOOKUP($B805,'INPUT '!$D$16:$D$116)),LOOKUP($B805,'INPUT '!$D$16:$D$116,'INPUT '!$F$16:$F$116),"0")</f>
        <v>0</v>
      </c>
      <c r="G805" s="315"/>
      <c r="H805" s="26"/>
      <c r="I805" s="4"/>
      <c r="J805" s="222">
        <f t="shared" si="264"/>
        <v>0</v>
      </c>
      <c r="K805" s="11"/>
      <c r="L805" s="2"/>
      <c r="M805" s="16">
        <f t="shared" si="265"/>
        <v>0</v>
      </c>
      <c r="N805" s="9"/>
      <c r="O805" s="2"/>
      <c r="P805" s="16">
        <f t="shared" si="263"/>
        <v>0</v>
      </c>
      <c r="Q805" s="9"/>
      <c r="R805" s="2"/>
      <c r="S805" s="103">
        <f t="shared" si="268"/>
        <v>0</v>
      </c>
      <c r="T805" s="9"/>
      <c r="U805" s="2"/>
      <c r="V805" s="16">
        <f t="shared" si="266"/>
        <v>0</v>
      </c>
      <c r="W805" s="9"/>
      <c r="X805" s="1"/>
      <c r="Y805" s="27">
        <f t="shared" si="267"/>
        <v>0</v>
      </c>
      <c r="Z805" s="1"/>
    </row>
    <row r="806" spans="1:26" x14ac:dyDescent="0.25">
      <c r="A806" s="3"/>
      <c r="C806" s="100" t="str">
        <f>IF(EXACT($B806,LOOKUP($B806,'INPUT '!$D$16:$D$116)),LOOKUP($B806,'INPUT '!$D$16:$D$116,'INPUT '!$E$16:$E$116),"0")</f>
        <v>0</v>
      </c>
      <c r="D806" s="100" t="str">
        <f>IF(EXACT($B806,LOOKUP($B806,'INPUT '!$D$16:$D$116)),LOOKUP($B806,'INPUT '!$D$16:$D$116,'INPUT '!$F$16:$F$116),"0")</f>
        <v>0</v>
      </c>
      <c r="G806" s="315"/>
      <c r="H806" s="26"/>
      <c r="I806" s="4"/>
      <c r="J806" s="222">
        <f t="shared" si="264"/>
        <v>0</v>
      </c>
      <c r="K806" s="11"/>
      <c r="L806" s="2"/>
      <c r="M806" s="16">
        <f t="shared" si="265"/>
        <v>0</v>
      </c>
      <c r="N806" s="9"/>
      <c r="O806" s="2"/>
      <c r="P806" s="16">
        <f t="shared" si="263"/>
        <v>0</v>
      </c>
      <c r="Q806" s="9"/>
      <c r="R806" s="2"/>
      <c r="S806" s="103">
        <f t="shared" si="268"/>
        <v>0</v>
      </c>
      <c r="T806" s="9"/>
      <c r="U806" s="2"/>
      <c r="V806" s="16">
        <f t="shared" si="266"/>
        <v>0</v>
      </c>
      <c r="W806" s="9"/>
      <c r="X806" s="1"/>
      <c r="Y806" s="27">
        <f t="shared" si="267"/>
        <v>0</v>
      </c>
      <c r="Z806" s="1"/>
    </row>
    <row r="807" spans="1:26" x14ac:dyDescent="0.25">
      <c r="A807" s="3"/>
      <c r="C807" s="100" t="str">
        <f>IF(EXACT($B807,LOOKUP($B807,'INPUT '!$D$16:$D$116)),LOOKUP($B807,'INPUT '!$D$16:$D$116,'INPUT '!$E$16:$E$116),"0")</f>
        <v>0</v>
      </c>
      <c r="D807" s="100" t="str">
        <f>IF(EXACT($B807,LOOKUP($B807,'INPUT '!$D$16:$D$116)),LOOKUP($B807,'INPUT '!$D$16:$D$116,'INPUT '!$F$16:$F$116),"0")</f>
        <v>0</v>
      </c>
      <c r="G807" s="315"/>
      <c r="H807" s="26"/>
      <c r="I807" s="4"/>
      <c r="J807" s="222">
        <f t="shared" si="264"/>
        <v>0</v>
      </c>
      <c r="K807" s="11"/>
      <c r="L807" s="2"/>
      <c r="M807" s="16">
        <f t="shared" si="265"/>
        <v>0</v>
      </c>
      <c r="N807" s="9"/>
      <c r="O807" s="2"/>
      <c r="P807" s="16">
        <f t="shared" si="263"/>
        <v>0</v>
      </c>
      <c r="Q807" s="9"/>
      <c r="R807" s="2"/>
      <c r="S807" s="103">
        <f t="shared" si="268"/>
        <v>0</v>
      </c>
      <c r="T807" s="9"/>
      <c r="U807" s="2"/>
      <c r="V807" s="16">
        <f t="shared" si="266"/>
        <v>0</v>
      </c>
      <c r="W807" s="9"/>
      <c r="X807" s="1"/>
      <c r="Y807" s="27">
        <f t="shared" si="267"/>
        <v>0</v>
      </c>
      <c r="Z807" s="1"/>
    </row>
    <row r="808" spans="1:26" x14ac:dyDescent="0.25">
      <c r="A808" s="3"/>
      <c r="C808" s="100" t="str">
        <f>IF(EXACT($B808,LOOKUP($B808,'INPUT '!$D$16:$D$116)),LOOKUP($B808,'INPUT '!$D$16:$D$116,'INPUT '!$E$16:$E$116),"0")</f>
        <v>0</v>
      </c>
      <c r="D808" s="100" t="str">
        <f>IF(EXACT($B808,LOOKUP($B808,'INPUT '!$D$16:$D$116)),LOOKUP($B808,'INPUT '!$D$16:$D$116,'INPUT '!$F$16:$F$116),"0")</f>
        <v>0</v>
      </c>
      <c r="G808" s="315"/>
      <c r="H808" s="26"/>
      <c r="I808" s="4"/>
      <c r="J808" s="222">
        <f t="shared" si="264"/>
        <v>0</v>
      </c>
      <c r="K808" s="11"/>
      <c r="L808" s="2"/>
      <c r="M808" s="16">
        <f t="shared" si="265"/>
        <v>0</v>
      </c>
      <c r="N808" s="9"/>
      <c r="O808" s="2"/>
      <c r="P808" s="16">
        <f t="shared" si="263"/>
        <v>0</v>
      </c>
      <c r="Q808" s="9"/>
      <c r="R808" s="2"/>
      <c r="S808" s="103">
        <f t="shared" si="268"/>
        <v>0</v>
      </c>
      <c r="T808" s="9"/>
      <c r="U808" s="2"/>
      <c r="V808" s="16">
        <f t="shared" si="266"/>
        <v>0</v>
      </c>
      <c r="W808" s="9"/>
      <c r="X808" s="1"/>
      <c r="Y808" s="27">
        <f t="shared" si="267"/>
        <v>0</v>
      </c>
      <c r="Z808" s="1"/>
    </row>
    <row r="809" spans="1:26" x14ac:dyDescent="0.25">
      <c r="A809" s="3"/>
      <c r="C809" s="100" t="str">
        <f>IF(EXACT($B809,LOOKUP($B809,'INPUT '!$D$16:$D$116)),LOOKUP($B809,'INPUT '!$D$16:$D$116,'INPUT '!$E$16:$E$116),"0")</f>
        <v>0</v>
      </c>
      <c r="D809" s="100" t="str">
        <f>IF(EXACT($B809,LOOKUP($B809,'INPUT '!$D$16:$D$116)),LOOKUP($B809,'INPUT '!$D$16:$D$116,'INPUT '!$F$16:$F$116),"0")</f>
        <v>0</v>
      </c>
      <c r="G809" s="315"/>
      <c r="H809" s="26"/>
      <c r="I809" s="4"/>
      <c r="J809" s="222">
        <f t="shared" si="264"/>
        <v>0</v>
      </c>
      <c r="K809" s="11"/>
      <c r="L809" s="2"/>
      <c r="M809" s="16">
        <f t="shared" si="265"/>
        <v>0</v>
      </c>
      <c r="N809" s="9"/>
      <c r="O809" s="2"/>
      <c r="P809" s="16">
        <f t="shared" si="263"/>
        <v>0</v>
      </c>
      <c r="Q809" s="9"/>
      <c r="R809" s="2"/>
      <c r="S809" s="103">
        <f t="shared" si="268"/>
        <v>0</v>
      </c>
      <c r="T809" s="9"/>
      <c r="U809" s="2"/>
      <c r="V809" s="16">
        <f t="shared" si="266"/>
        <v>0</v>
      </c>
      <c r="W809" s="9"/>
      <c r="X809" s="1"/>
      <c r="Y809" s="27">
        <f t="shared" si="267"/>
        <v>0</v>
      </c>
      <c r="Z809" s="1"/>
    </row>
    <row r="810" spans="1:26" x14ac:dyDescent="0.25">
      <c r="A810" s="3"/>
      <c r="C810" s="100" t="str">
        <f>IF(EXACT($B810,LOOKUP($B810,'INPUT '!$D$16:$D$116)),LOOKUP($B810,'INPUT '!$D$16:$D$116,'INPUT '!$E$16:$E$116),"0")</f>
        <v>0</v>
      </c>
      <c r="D810" s="100" t="str">
        <f>IF(EXACT($B810,LOOKUP($B810,'INPUT '!$D$16:$D$116)),LOOKUP($B810,'INPUT '!$D$16:$D$116,'INPUT '!$F$16:$F$116),"0")</f>
        <v>0</v>
      </c>
      <c r="G810" s="315"/>
      <c r="H810" s="26"/>
      <c r="I810" s="4"/>
      <c r="J810" s="222">
        <f t="shared" si="264"/>
        <v>0</v>
      </c>
      <c r="K810" s="11"/>
      <c r="L810" s="2"/>
      <c r="M810" s="16">
        <f t="shared" si="265"/>
        <v>0</v>
      </c>
      <c r="N810" s="9"/>
      <c r="O810" s="2"/>
      <c r="P810" s="16">
        <f t="shared" si="263"/>
        <v>0</v>
      </c>
      <c r="Q810" s="9"/>
      <c r="R810" s="2"/>
      <c r="S810" s="103">
        <f t="shared" si="268"/>
        <v>0</v>
      </c>
      <c r="T810" s="9"/>
      <c r="U810" s="2"/>
      <c r="V810" s="16">
        <f t="shared" si="266"/>
        <v>0</v>
      </c>
      <c r="W810" s="9"/>
      <c r="X810" s="1"/>
      <c r="Y810" s="27">
        <f t="shared" si="267"/>
        <v>0</v>
      </c>
      <c r="Z810" s="1"/>
    </row>
    <row r="811" spans="1:26" x14ac:dyDescent="0.25">
      <c r="A811" s="3"/>
      <c r="C811" s="100" t="str">
        <f>IF(EXACT($B811,LOOKUP($B811,'INPUT '!$D$16:$D$116)),LOOKUP($B811,'INPUT '!$D$16:$D$116,'INPUT '!$E$16:$E$116),"0")</f>
        <v>0</v>
      </c>
      <c r="D811" s="100" t="str">
        <f>IF(EXACT($B811,LOOKUP($B811,'INPUT '!$D$16:$D$116)),LOOKUP($B811,'INPUT '!$D$16:$D$116,'INPUT '!$F$16:$F$116),"0")</f>
        <v>0</v>
      </c>
      <c r="G811" s="315"/>
      <c r="H811" s="26"/>
      <c r="I811" s="4"/>
      <c r="J811" s="222">
        <f t="shared" si="264"/>
        <v>0</v>
      </c>
      <c r="K811" s="11"/>
      <c r="L811" s="2"/>
      <c r="M811" s="16">
        <f t="shared" si="265"/>
        <v>0</v>
      </c>
      <c r="N811" s="9"/>
      <c r="O811" s="2"/>
      <c r="P811" s="16">
        <f t="shared" si="263"/>
        <v>0</v>
      </c>
      <c r="Q811" s="9"/>
      <c r="R811" s="2"/>
      <c r="S811" s="103">
        <f t="shared" si="268"/>
        <v>0</v>
      </c>
      <c r="T811" s="9"/>
      <c r="U811" s="2"/>
      <c r="V811" s="16">
        <f t="shared" si="266"/>
        <v>0</v>
      </c>
      <c r="W811" s="9"/>
      <c r="X811" s="1"/>
      <c r="Y811" s="27">
        <f t="shared" si="267"/>
        <v>0</v>
      </c>
      <c r="Z811" s="1"/>
    </row>
    <row r="812" spans="1:26" x14ac:dyDescent="0.25">
      <c r="A812" s="3"/>
      <c r="C812" s="100" t="str">
        <f>IF(EXACT($B812,LOOKUP($B812,'INPUT '!$D$16:$D$116)),LOOKUP($B812,'INPUT '!$D$16:$D$116,'INPUT '!$E$16:$E$116),"0")</f>
        <v>0</v>
      </c>
      <c r="D812" s="100" t="str">
        <f>IF(EXACT($B812,LOOKUP($B812,'INPUT '!$D$16:$D$116)),LOOKUP($B812,'INPUT '!$D$16:$D$116,'INPUT '!$F$16:$F$116),"0")</f>
        <v>0</v>
      </c>
      <c r="G812" s="315"/>
      <c r="H812" s="26"/>
      <c r="I812" s="4"/>
      <c r="J812" s="222">
        <f t="shared" si="264"/>
        <v>0</v>
      </c>
      <c r="K812" s="11"/>
      <c r="L812" s="2"/>
      <c r="M812" s="16">
        <f t="shared" si="265"/>
        <v>0</v>
      </c>
      <c r="N812" s="9"/>
      <c r="O812" s="2"/>
      <c r="P812" s="16">
        <f t="shared" si="263"/>
        <v>0</v>
      </c>
      <c r="Q812" s="9"/>
      <c r="R812" s="2"/>
      <c r="S812" s="103">
        <f t="shared" si="268"/>
        <v>0</v>
      </c>
      <c r="T812" s="9"/>
      <c r="U812" s="2"/>
      <c r="V812" s="16">
        <f t="shared" si="266"/>
        <v>0</v>
      </c>
      <c r="W812" s="9"/>
      <c r="X812" s="1"/>
      <c r="Y812" s="27">
        <f t="shared" si="267"/>
        <v>0</v>
      </c>
      <c r="Z812" s="1"/>
    </row>
    <row r="813" spans="1:26" x14ac:dyDescent="0.25">
      <c r="A813" s="3"/>
      <c r="C813" s="100" t="str">
        <f>IF(EXACT($B813,LOOKUP($B813,'INPUT '!$D$16:$D$116)),LOOKUP($B813,'INPUT '!$D$16:$D$116,'INPUT '!$E$16:$E$116),"0")</f>
        <v>0</v>
      </c>
      <c r="D813" s="100" t="str">
        <f>IF(EXACT($B813,LOOKUP($B813,'INPUT '!$D$16:$D$116)),LOOKUP($B813,'INPUT '!$D$16:$D$116,'INPUT '!$F$16:$F$116),"0")</f>
        <v>0</v>
      </c>
      <c r="G813" s="315"/>
      <c r="H813" s="26"/>
      <c r="I813" s="4"/>
      <c r="J813" s="222">
        <f t="shared" si="264"/>
        <v>0</v>
      </c>
      <c r="K813" s="11"/>
      <c r="L813" s="2"/>
      <c r="M813" s="16">
        <f t="shared" si="265"/>
        <v>0</v>
      </c>
      <c r="N813" s="9"/>
      <c r="O813" s="2"/>
      <c r="P813" s="16">
        <f t="shared" si="263"/>
        <v>0</v>
      </c>
      <c r="Q813" s="9"/>
      <c r="R813" s="2"/>
      <c r="S813" s="103">
        <f t="shared" si="268"/>
        <v>0</v>
      </c>
      <c r="T813" s="9"/>
      <c r="U813" s="2"/>
      <c r="V813" s="16">
        <f t="shared" si="266"/>
        <v>0</v>
      </c>
      <c r="W813" s="9"/>
      <c r="X813" s="1"/>
      <c r="Y813" s="27">
        <f t="shared" si="267"/>
        <v>0</v>
      </c>
      <c r="Z813" s="1"/>
    </row>
    <row r="814" spans="1:26" x14ac:dyDescent="0.25">
      <c r="A814" s="3"/>
      <c r="C814" s="100" t="str">
        <f>IF(EXACT($B814,LOOKUP($B814,'INPUT '!$D$16:$D$116)),LOOKUP($B814,'INPUT '!$D$16:$D$116,'INPUT '!$E$16:$E$116),"0")</f>
        <v>0</v>
      </c>
      <c r="D814" s="100" t="str">
        <f>IF(EXACT($B814,LOOKUP($B814,'INPUT '!$D$16:$D$116)),LOOKUP($B814,'INPUT '!$D$16:$D$116,'INPUT '!$F$16:$F$116),"0")</f>
        <v>0</v>
      </c>
      <c r="G814" s="315"/>
      <c r="H814" s="26"/>
      <c r="I814" s="4"/>
      <c r="J814" s="222">
        <f t="shared" si="264"/>
        <v>0</v>
      </c>
      <c r="K814" s="11"/>
      <c r="L814" s="2"/>
      <c r="M814" s="16">
        <f t="shared" si="265"/>
        <v>0</v>
      </c>
      <c r="N814" s="9"/>
      <c r="O814" s="2"/>
      <c r="P814" s="16">
        <f t="shared" si="263"/>
        <v>0</v>
      </c>
      <c r="Q814" s="9"/>
      <c r="R814" s="2"/>
      <c r="S814" s="103">
        <f t="shared" si="268"/>
        <v>0</v>
      </c>
      <c r="T814" s="9"/>
      <c r="U814" s="2"/>
      <c r="V814" s="16">
        <f t="shared" si="266"/>
        <v>0</v>
      </c>
      <c r="W814" s="9"/>
      <c r="X814" s="1"/>
      <c r="Y814" s="27">
        <f t="shared" si="267"/>
        <v>0</v>
      </c>
      <c r="Z814" s="1"/>
    </row>
    <row r="815" spans="1:26" x14ac:dyDescent="0.25">
      <c r="A815" s="3"/>
      <c r="C815" s="100" t="str">
        <f>IF(EXACT($B815,LOOKUP($B815,'INPUT '!$D$16:$D$116)),LOOKUP($B815,'INPUT '!$D$16:$D$116,'INPUT '!$E$16:$E$116),"0")</f>
        <v>0</v>
      </c>
      <c r="D815" s="100" t="str">
        <f>IF(EXACT($B815,LOOKUP($B815,'INPUT '!$D$16:$D$116)),LOOKUP($B815,'INPUT '!$D$16:$D$116,'INPUT '!$F$16:$F$116),"0")</f>
        <v>0</v>
      </c>
      <c r="G815" s="315"/>
      <c r="H815" s="26"/>
      <c r="I815" s="4"/>
      <c r="J815" s="222">
        <f t="shared" si="264"/>
        <v>0</v>
      </c>
      <c r="K815" s="11"/>
      <c r="L815" s="2"/>
      <c r="M815" s="16">
        <f t="shared" si="265"/>
        <v>0</v>
      </c>
      <c r="N815" s="9"/>
      <c r="O815" s="2"/>
      <c r="P815" s="16">
        <f t="shared" si="263"/>
        <v>0</v>
      </c>
      <c r="Q815" s="9"/>
      <c r="R815" s="2"/>
      <c r="S815" s="103">
        <f t="shared" si="268"/>
        <v>0</v>
      </c>
      <c r="T815" s="9"/>
      <c r="U815" s="2"/>
      <c r="V815" s="16">
        <f t="shared" si="266"/>
        <v>0</v>
      </c>
      <c r="W815" s="9"/>
      <c r="X815" s="1"/>
      <c r="Y815" s="27">
        <f t="shared" si="267"/>
        <v>0</v>
      </c>
      <c r="Z815" s="1"/>
    </row>
    <row r="816" spans="1:26" x14ac:dyDescent="0.25">
      <c r="A816" s="3"/>
      <c r="C816" s="100" t="str">
        <f>IF(EXACT($B816,LOOKUP($B816,'INPUT '!$D$16:$D$116)),LOOKUP($B816,'INPUT '!$D$16:$D$116,'INPUT '!$E$16:$E$116),"0")</f>
        <v>0</v>
      </c>
      <c r="D816" s="100" t="str">
        <f>IF(EXACT($B816,LOOKUP($B816,'INPUT '!$D$16:$D$116)),LOOKUP($B816,'INPUT '!$D$16:$D$116,'INPUT '!$F$16:$F$116),"0")</f>
        <v>0</v>
      </c>
      <c r="G816" s="315"/>
      <c r="H816" s="26"/>
      <c r="I816" s="4"/>
      <c r="J816" s="222">
        <f t="shared" si="264"/>
        <v>0</v>
      </c>
      <c r="K816" s="11"/>
      <c r="L816" s="2"/>
      <c r="M816" s="16">
        <f t="shared" si="265"/>
        <v>0</v>
      </c>
      <c r="N816" s="9"/>
      <c r="O816" s="2"/>
      <c r="P816" s="16">
        <f t="shared" si="263"/>
        <v>0</v>
      </c>
      <c r="Q816" s="9"/>
      <c r="R816" s="2"/>
      <c r="S816" s="103">
        <f t="shared" si="268"/>
        <v>0</v>
      </c>
      <c r="T816" s="9"/>
      <c r="U816" s="2"/>
      <c r="V816" s="16">
        <f t="shared" si="266"/>
        <v>0</v>
      </c>
      <c r="W816" s="9"/>
      <c r="X816" s="1"/>
      <c r="Y816" s="27">
        <f t="shared" si="267"/>
        <v>0</v>
      </c>
      <c r="Z816" s="1"/>
    </row>
    <row r="817" spans="1:26" x14ac:dyDescent="0.25">
      <c r="A817" s="3"/>
      <c r="C817" s="100" t="str">
        <f>IF(EXACT($B817,LOOKUP($B817,'INPUT '!$D$16:$D$116)),LOOKUP($B817,'INPUT '!$D$16:$D$116,'INPUT '!$E$16:$E$116),"0")</f>
        <v>0</v>
      </c>
      <c r="D817" s="100" t="str">
        <f>IF(EXACT($B817,LOOKUP($B817,'INPUT '!$D$16:$D$116)),LOOKUP($B817,'INPUT '!$D$16:$D$116,'INPUT '!$F$16:$F$116),"0")</f>
        <v>0</v>
      </c>
      <c r="G817" s="315"/>
      <c r="H817" s="26"/>
      <c r="I817" s="4"/>
      <c r="J817" s="222">
        <f t="shared" si="264"/>
        <v>0</v>
      </c>
      <c r="K817" s="11"/>
      <c r="L817" s="2"/>
      <c r="M817" s="16">
        <f t="shared" si="265"/>
        <v>0</v>
      </c>
      <c r="N817" s="9"/>
      <c r="O817" s="2"/>
      <c r="P817" s="16">
        <f t="shared" si="263"/>
        <v>0</v>
      </c>
      <c r="Q817" s="9"/>
      <c r="R817" s="2"/>
      <c r="S817" s="103">
        <f t="shared" si="268"/>
        <v>0</v>
      </c>
      <c r="T817" s="9"/>
      <c r="U817" s="2"/>
      <c r="V817" s="16">
        <f t="shared" si="266"/>
        <v>0</v>
      </c>
      <c r="W817" s="9"/>
      <c r="X817" s="1"/>
      <c r="Y817" s="27">
        <f t="shared" si="267"/>
        <v>0</v>
      </c>
      <c r="Z817" s="1"/>
    </row>
    <row r="818" spans="1:26" x14ac:dyDescent="0.25">
      <c r="A818" s="3"/>
      <c r="C818" s="100" t="str">
        <f>IF(EXACT($B818,LOOKUP($B818,'INPUT '!$D$16:$D$116)),LOOKUP($B818,'INPUT '!$D$16:$D$116,'INPUT '!$E$16:$E$116),"0")</f>
        <v>0</v>
      </c>
      <c r="D818" s="100" t="str">
        <f>IF(EXACT($B818,LOOKUP($B818,'INPUT '!$D$16:$D$116)),LOOKUP($B818,'INPUT '!$D$16:$D$116,'INPUT '!$F$16:$F$116),"0")</f>
        <v>0</v>
      </c>
      <c r="G818" s="315"/>
      <c r="H818" s="26"/>
      <c r="I818" s="4"/>
      <c r="J818" s="222">
        <f t="shared" si="264"/>
        <v>0</v>
      </c>
      <c r="K818" s="11"/>
      <c r="L818" s="2"/>
      <c r="M818" s="16">
        <f t="shared" si="265"/>
        <v>0</v>
      </c>
      <c r="N818" s="9"/>
      <c r="O818" s="2"/>
      <c r="P818" s="16">
        <f t="shared" si="263"/>
        <v>0</v>
      </c>
      <c r="Q818" s="9"/>
      <c r="R818" s="2"/>
      <c r="S818" s="103">
        <f t="shared" si="268"/>
        <v>0</v>
      </c>
      <c r="T818" s="9"/>
      <c r="U818" s="2"/>
      <c r="V818" s="16">
        <f t="shared" si="266"/>
        <v>0</v>
      </c>
      <c r="W818" s="9"/>
      <c r="X818" s="1"/>
      <c r="Y818" s="27">
        <f t="shared" si="267"/>
        <v>0</v>
      </c>
      <c r="Z818" s="1"/>
    </row>
    <row r="819" spans="1:26" x14ac:dyDescent="0.25">
      <c r="A819" s="3"/>
      <c r="C819" s="100" t="str">
        <f>IF(EXACT($B819,LOOKUP($B819,'INPUT '!$D$16:$D$116)),LOOKUP($B819,'INPUT '!$D$16:$D$116,'INPUT '!$E$16:$E$116),"0")</f>
        <v>0</v>
      </c>
      <c r="D819" s="100" t="str">
        <f>IF(EXACT($B819,LOOKUP($B819,'INPUT '!$D$16:$D$116)),LOOKUP($B819,'INPUT '!$D$16:$D$116,'INPUT '!$F$16:$F$116),"0")</f>
        <v>0</v>
      </c>
      <c r="G819" s="315"/>
      <c r="H819" s="26"/>
      <c r="I819" s="4"/>
      <c r="J819" s="222">
        <f t="shared" si="264"/>
        <v>0</v>
      </c>
      <c r="K819" s="11"/>
      <c r="L819" s="2"/>
      <c r="M819" s="16">
        <f t="shared" si="265"/>
        <v>0</v>
      </c>
      <c r="N819" s="9"/>
      <c r="O819" s="2"/>
      <c r="P819" s="16">
        <f t="shared" si="263"/>
        <v>0</v>
      </c>
      <c r="Q819" s="9"/>
      <c r="R819" s="2"/>
      <c r="S819" s="103">
        <f t="shared" si="268"/>
        <v>0</v>
      </c>
      <c r="T819" s="9"/>
      <c r="U819" s="2"/>
      <c r="V819" s="16">
        <f t="shared" si="266"/>
        <v>0</v>
      </c>
      <c r="W819" s="9"/>
      <c r="X819" s="1"/>
      <c r="Y819" s="27">
        <f t="shared" si="267"/>
        <v>0</v>
      </c>
      <c r="Z819" s="1"/>
    </row>
    <row r="820" spans="1:26" x14ac:dyDescent="0.25">
      <c r="A820" s="3"/>
      <c r="C820" s="100" t="str">
        <f>IF(EXACT($B820,LOOKUP($B820,'INPUT '!$D$16:$D$116)),LOOKUP($B820,'INPUT '!$D$16:$D$116,'INPUT '!$E$16:$E$116),"0")</f>
        <v>0</v>
      </c>
      <c r="D820" s="100" t="str">
        <f>IF(EXACT($B820,LOOKUP($B820,'INPUT '!$D$16:$D$116)),LOOKUP($B820,'INPUT '!$D$16:$D$116,'INPUT '!$F$16:$F$116),"0")</f>
        <v>0</v>
      </c>
      <c r="G820" s="315"/>
      <c r="H820" s="26"/>
      <c r="I820" s="4"/>
      <c r="J820" s="222">
        <f t="shared" si="264"/>
        <v>0</v>
      </c>
      <c r="K820" s="11"/>
      <c r="L820" s="2"/>
      <c r="M820" s="16">
        <f t="shared" si="265"/>
        <v>0</v>
      </c>
      <c r="N820" s="9"/>
      <c r="O820" s="2"/>
      <c r="P820" s="16">
        <f t="shared" si="263"/>
        <v>0</v>
      </c>
      <c r="Q820" s="9"/>
      <c r="R820" s="2"/>
      <c r="S820" s="103">
        <f t="shared" si="268"/>
        <v>0</v>
      </c>
      <c r="T820" s="9"/>
      <c r="U820" s="2"/>
      <c r="V820" s="16">
        <f t="shared" si="266"/>
        <v>0</v>
      </c>
      <c r="W820" s="9"/>
      <c r="X820" s="1"/>
      <c r="Y820" s="27">
        <f t="shared" si="267"/>
        <v>0</v>
      </c>
      <c r="Z820" s="1"/>
    </row>
    <row r="821" spans="1:26" x14ac:dyDescent="0.25">
      <c r="A821" s="3"/>
      <c r="C821" s="100" t="str">
        <f>IF(EXACT($B821,LOOKUP($B821,'INPUT '!$D$16:$D$116)),LOOKUP($B821,'INPUT '!$D$16:$D$116,'INPUT '!$E$16:$E$116),"0")</f>
        <v>0</v>
      </c>
      <c r="D821" s="100" t="str">
        <f>IF(EXACT($B821,LOOKUP($B821,'INPUT '!$D$16:$D$116)),LOOKUP($B821,'INPUT '!$D$16:$D$116,'INPUT '!$F$16:$F$116),"0")</f>
        <v>0</v>
      </c>
      <c r="G821" s="315"/>
      <c r="H821" s="26"/>
      <c r="I821" s="4"/>
      <c r="J821" s="222">
        <f t="shared" si="264"/>
        <v>0</v>
      </c>
      <c r="K821" s="11"/>
      <c r="L821" s="2"/>
      <c r="M821" s="16">
        <f t="shared" si="265"/>
        <v>0</v>
      </c>
      <c r="N821" s="9"/>
      <c r="O821" s="2"/>
      <c r="P821" s="16">
        <f t="shared" si="263"/>
        <v>0</v>
      </c>
      <c r="Q821" s="9"/>
      <c r="R821" s="2"/>
      <c r="S821" s="103">
        <f t="shared" si="268"/>
        <v>0</v>
      </c>
      <c r="T821" s="9"/>
      <c r="U821" s="2"/>
      <c r="V821" s="16">
        <f t="shared" si="266"/>
        <v>0</v>
      </c>
      <c r="W821" s="9"/>
      <c r="X821" s="1"/>
      <c r="Y821" s="27">
        <f t="shared" si="267"/>
        <v>0</v>
      </c>
      <c r="Z821" s="1"/>
    </row>
    <row r="822" spans="1:26" x14ac:dyDescent="0.25">
      <c r="A822" s="3"/>
      <c r="C822" s="100" t="str">
        <f>IF(EXACT($B822,LOOKUP($B822,'INPUT '!$D$16:$D$116)),LOOKUP($B822,'INPUT '!$D$16:$D$116,'INPUT '!$E$16:$E$116),"0")</f>
        <v>0</v>
      </c>
      <c r="D822" s="100" t="str">
        <f>IF(EXACT($B822,LOOKUP($B822,'INPUT '!$D$16:$D$116)),LOOKUP($B822,'INPUT '!$D$16:$D$116,'INPUT '!$F$16:$F$116),"0")</f>
        <v>0</v>
      </c>
      <c r="G822" s="315"/>
      <c r="H822" s="26"/>
      <c r="I822" s="4"/>
      <c r="J822" s="222">
        <f t="shared" si="264"/>
        <v>0</v>
      </c>
      <c r="K822" s="11"/>
      <c r="L822" s="2"/>
      <c r="M822" s="16">
        <f t="shared" si="265"/>
        <v>0</v>
      </c>
      <c r="N822" s="9"/>
      <c r="O822" s="2"/>
      <c r="P822" s="16">
        <f t="shared" si="263"/>
        <v>0</v>
      </c>
      <c r="Q822" s="9"/>
      <c r="R822" s="2"/>
      <c r="S822" s="103">
        <f t="shared" si="268"/>
        <v>0</v>
      </c>
      <c r="T822" s="9"/>
      <c r="U822" s="2"/>
      <c r="V822" s="16">
        <f t="shared" si="266"/>
        <v>0</v>
      </c>
      <c r="W822" s="9"/>
      <c r="X822" s="1"/>
      <c r="Y822" s="27">
        <f t="shared" si="267"/>
        <v>0</v>
      </c>
      <c r="Z822" s="1"/>
    </row>
    <row r="823" spans="1:26" x14ac:dyDescent="0.25">
      <c r="A823" s="3"/>
      <c r="C823" s="100" t="str">
        <f>IF(EXACT($B823,LOOKUP($B823,'INPUT '!$D$16:$D$116)),LOOKUP($B823,'INPUT '!$D$16:$D$116,'INPUT '!$E$16:$E$116),"0")</f>
        <v>0</v>
      </c>
      <c r="D823" s="100" t="str">
        <f>IF(EXACT($B823,LOOKUP($B823,'INPUT '!$D$16:$D$116)),LOOKUP($B823,'INPUT '!$D$16:$D$116,'INPUT '!$F$16:$F$116),"0")</f>
        <v>0</v>
      </c>
      <c r="G823" s="315"/>
      <c r="H823" s="26"/>
      <c r="I823" s="4"/>
      <c r="J823" s="222">
        <f t="shared" si="264"/>
        <v>0</v>
      </c>
      <c r="K823" s="11"/>
      <c r="L823" s="2"/>
      <c r="M823" s="16">
        <f t="shared" si="265"/>
        <v>0</v>
      </c>
      <c r="N823" s="9"/>
      <c r="O823" s="2"/>
      <c r="P823" s="16">
        <f t="shared" si="263"/>
        <v>0</v>
      </c>
      <c r="Q823" s="9"/>
      <c r="R823" s="2"/>
      <c r="S823" s="103">
        <f t="shared" si="268"/>
        <v>0</v>
      </c>
      <c r="T823" s="9"/>
      <c r="U823" s="2"/>
      <c r="V823" s="16">
        <f t="shared" si="266"/>
        <v>0</v>
      </c>
      <c r="W823" s="9"/>
      <c r="X823" s="1"/>
      <c r="Y823" s="27">
        <f t="shared" si="267"/>
        <v>0</v>
      </c>
      <c r="Z823" s="1"/>
    </row>
    <row r="824" spans="1:26" x14ac:dyDescent="0.25">
      <c r="A824" s="3"/>
      <c r="C824" s="100" t="str">
        <f>IF(EXACT($B824,LOOKUP($B824,'INPUT '!$D$16:$D$116)),LOOKUP($B824,'INPUT '!$D$16:$D$116,'INPUT '!$E$16:$E$116),"0")</f>
        <v>0</v>
      </c>
      <c r="D824" s="100" t="str">
        <f>IF(EXACT($B824,LOOKUP($B824,'INPUT '!$D$16:$D$116)),LOOKUP($B824,'INPUT '!$D$16:$D$116,'INPUT '!$F$16:$F$116),"0")</f>
        <v>0</v>
      </c>
      <c r="G824" s="315"/>
      <c r="H824" s="26"/>
      <c r="I824" s="4"/>
      <c r="J824" s="222">
        <f t="shared" si="264"/>
        <v>0</v>
      </c>
      <c r="K824" s="11"/>
      <c r="L824" s="2"/>
      <c r="M824" s="16">
        <f t="shared" si="265"/>
        <v>0</v>
      </c>
      <c r="N824" s="9"/>
      <c r="O824" s="2"/>
      <c r="P824" s="16">
        <f t="shared" si="263"/>
        <v>0</v>
      </c>
      <c r="Q824" s="9"/>
      <c r="R824" s="2"/>
      <c r="S824" s="103">
        <f t="shared" si="268"/>
        <v>0</v>
      </c>
      <c r="T824" s="9"/>
      <c r="U824" s="2"/>
      <c r="V824" s="16">
        <f t="shared" si="266"/>
        <v>0</v>
      </c>
      <c r="W824" s="9"/>
      <c r="X824" s="1"/>
      <c r="Y824" s="27">
        <f t="shared" si="267"/>
        <v>0</v>
      </c>
      <c r="Z824" s="1"/>
    </row>
    <row r="825" spans="1:26" x14ac:dyDescent="0.25">
      <c r="A825" s="3"/>
      <c r="C825" s="100" t="str">
        <f>IF(EXACT($B825,LOOKUP($B825,'INPUT '!$D$16:$D$116)),LOOKUP($B825,'INPUT '!$D$16:$D$116,'INPUT '!$E$16:$E$116),"0")</f>
        <v>0</v>
      </c>
      <c r="D825" s="100" t="str">
        <f>IF(EXACT($B825,LOOKUP($B825,'INPUT '!$D$16:$D$116)),LOOKUP($B825,'INPUT '!$D$16:$D$116,'INPUT '!$F$16:$F$116),"0")</f>
        <v>0</v>
      </c>
      <c r="G825" s="315"/>
      <c r="H825" s="26"/>
      <c r="I825" s="4"/>
      <c r="J825" s="222">
        <f t="shared" si="264"/>
        <v>0</v>
      </c>
      <c r="K825" s="11"/>
      <c r="L825" s="2"/>
      <c r="M825" s="16">
        <f t="shared" si="265"/>
        <v>0</v>
      </c>
      <c r="N825" s="9"/>
      <c r="O825" s="2"/>
      <c r="P825" s="16">
        <f t="shared" si="263"/>
        <v>0</v>
      </c>
      <c r="Q825" s="9"/>
      <c r="R825" s="2"/>
      <c r="S825" s="103">
        <f t="shared" si="268"/>
        <v>0</v>
      </c>
      <c r="T825" s="9"/>
      <c r="U825" s="2"/>
      <c r="V825" s="16">
        <f t="shared" si="266"/>
        <v>0</v>
      </c>
      <c r="W825" s="9"/>
      <c r="X825" s="1"/>
      <c r="Y825" s="27">
        <f t="shared" si="267"/>
        <v>0</v>
      </c>
      <c r="Z825" s="1"/>
    </row>
    <row r="826" spans="1:26" x14ac:dyDescent="0.25">
      <c r="A826" s="3"/>
      <c r="C826" s="100" t="str">
        <f>IF(EXACT($B826,LOOKUP($B826,'INPUT '!$D$16:$D$116)),LOOKUP($B826,'INPUT '!$D$16:$D$116,'INPUT '!$E$16:$E$116),"0")</f>
        <v>0</v>
      </c>
      <c r="D826" s="100" t="str">
        <f>IF(EXACT($B826,LOOKUP($B826,'INPUT '!$D$16:$D$116)),LOOKUP($B826,'INPUT '!$D$16:$D$116,'INPUT '!$F$16:$F$116),"0")</f>
        <v>0</v>
      </c>
      <c r="G826" s="315"/>
      <c r="H826" s="26"/>
      <c r="I826" s="4"/>
      <c r="J826" s="222">
        <f t="shared" si="264"/>
        <v>0</v>
      </c>
      <c r="K826" s="11"/>
      <c r="L826" s="2"/>
      <c r="M826" s="16">
        <f t="shared" si="265"/>
        <v>0</v>
      </c>
      <c r="N826" s="9"/>
      <c r="O826" s="2"/>
      <c r="P826" s="16">
        <f t="shared" si="263"/>
        <v>0</v>
      </c>
      <c r="Q826" s="9"/>
      <c r="R826" s="2"/>
      <c r="S826" s="103">
        <f t="shared" si="268"/>
        <v>0</v>
      </c>
      <c r="T826" s="9"/>
      <c r="U826" s="2"/>
      <c r="V826" s="16">
        <f t="shared" si="266"/>
        <v>0</v>
      </c>
      <c r="W826" s="9"/>
      <c r="X826" s="1"/>
      <c r="Y826" s="27">
        <f t="shared" si="267"/>
        <v>0</v>
      </c>
      <c r="Z826" s="1"/>
    </row>
    <row r="827" spans="1:26" x14ac:dyDescent="0.25">
      <c r="A827" s="3"/>
      <c r="C827" s="100" t="str">
        <f>IF(EXACT($B827,LOOKUP($B827,'INPUT '!$D$16:$D$116)),LOOKUP($B827,'INPUT '!$D$16:$D$116,'INPUT '!$E$16:$E$116),"0")</f>
        <v>0</v>
      </c>
      <c r="D827" s="100" t="str">
        <f>IF(EXACT($B827,LOOKUP($B827,'INPUT '!$D$16:$D$116)),LOOKUP($B827,'INPUT '!$D$16:$D$116,'INPUT '!$F$16:$F$116),"0")</f>
        <v>0</v>
      </c>
      <c r="G827" s="315"/>
      <c r="H827" s="26"/>
      <c r="I827" s="4"/>
      <c r="J827" s="222">
        <f t="shared" si="264"/>
        <v>0</v>
      </c>
      <c r="K827" s="11"/>
      <c r="L827" s="2"/>
      <c r="M827" s="16">
        <f t="shared" si="265"/>
        <v>0</v>
      </c>
      <c r="N827" s="9"/>
      <c r="O827" s="2"/>
      <c r="P827" s="16">
        <f t="shared" si="263"/>
        <v>0</v>
      </c>
      <c r="Q827" s="9"/>
      <c r="R827" s="2"/>
      <c r="S827" s="103">
        <f t="shared" si="268"/>
        <v>0</v>
      </c>
      <c r="T827" s="9"/>
      <c r="U827" s="2"/>
      <c r="V827" s="16">
        <f t="shared" si="266"/>
        <v>0</v>
      </c>
      <c r="W827" s="9"/>
      <c r="X827" s="1"/>
      <c r="Y827" s="27">
        <f t="shared" si="267"/>
        <v>0</v>
      </c>
      <c r="Z827" s="1"/>
    </row>
    <row r="828" spans="1:26" x14ac:dyDescent="0.25">
      <c r="A828" s="3"/>
      <c r="C828" s="100" t="str">
        <f>IF(EXACT($B828,LOOKUP($B828,'INPUT '!$D$16:$D$116)),LOOKUP($B828,'INPUT '!$D$16:$D$116,'INPUT '!$E$16:$E$116),"0")</f>
        <v>0</v>
      </c>
      <c r="D828" s="100" t="str">
        <f>IF(EXACT($B828,LOOKUP($B828,'INPUT '!$D$16:$D$116)),LOOKUP($B828,'INPUT '!$D$16:$D$116,'INPUT '!$F$16:$F$116),"0")</f>
        <v>0</v>
      </c>
      <c r="G828" s="315"/>
      <c r="H828" s="26"/>
      <c r="I828" s="4"/>
      <c r="J828" s="222">
        <f t="shared" si="264"/>
        <v>0</v>
      </c>
      <c r="K828" s="11"/>
      <c r="L828" s="2"/>
      <c r="M828" s="16">
        <f t="shared" si="265"/>
        <v>0</v>
      </c>
      <c r="N828" s="9"/>
      <c r="O828" s="2"/>
      <c r="P828" s="16">
        <f t="shared" si="263"/>
        <v>0</v>
      </c>
      <c r="Q828" s="9"/>
      <c r="R828" s="2"/>
      <c r="S828" s="103">
        <f t="shared" si="268"/>
        <v>0</v>
      </c>
      <c r="T828" s="9"/>
      <c r="U828" s="2"/>
      <c r="V828" s="16">
        <f t="shared" si="266"/>
        <v>0</v>
      </c>
      <c r="W828" s="9"/>
      <c r="X828" s="1"/>
      <c r="Y828" s="27">
        <f t="shared" si="267"/>
        <v>0</v>
      </c>
      <c r="Z828" s="1"/>
    </row>
    <row r="829" spans="1:26" x14ac:dyDescent="0.25">
      <c r="A829" s="3"/>
      <c r="C829" s="100" t="str">
        <f>IF(EXACT($B829,LOOKUP($B829,'INPUT '!$D$16:$D$116)),LOOKUP($B829,'INPUT '!$D$16:$D$116,'INPUT '!$E$16:$E$116),"0")</f>
        <v>0</v>
      </c>
      <c r="D829" s="100" t="str">
        <f>IF(EXACT($B829,LOOKUP($B829,'INPUT '!$D$16:$D$116)),LOOKUP($B829,'INPUT '!$D$16:$D$116,'INPUT '!$F$16:$F$116),"0")</f>
        <v>0</v>
      </c>
      <c r="G829" s="315"/>
      <c r="H829" s="26"/>
      <c r="I829" s="4"/>
      <c r="J829" s="222">
        <f t="shared" si="264"/>
        <v>0</v>
      </c>
      <c r="K829" s="11"/>
      <c r="L829" s="2"/>
      <c r="M829" s="16">
        <f t="shared" si="265"/>
        <v>0</v>
      </c>
      <c r="N829" s="9"/>
      <c r="O829" s="2"/>
      <c r="P829" s="16">
        <f t="shared" si="263"/>
        <v>0</v>
      </c>
      <c r="Q829" s="9"/>
      <c r="R829" s="2"/>
      <c r="S829" s="103">
        <f t="shared" si="268"/>
        <v>0</v>
      </c>
      <c r="T829" s="9"/>
      <c r="U829" s="2"/>
      <c r="V829" s="16">
        <f t="shared" si="266"/>
        <v>0</v>
      </c>
      <c r="W829" s="9"/>
      <c r="X829" s="1"/>
      <c r="Y829" s="27">
        <f t="shared" si="267"/>
        <v>0</v>
      </c>
      <c r="Z829" s="1"/>
    </row>
    <row r="830" spans="1:26" x14ac:dyDescent="0.25">
      <c r="A830" s="3"/>
      <c r="C830" s="100" t="str">
        <f>IF(EXACT($B830,LOOKUP($B830,'INPUT '!$D$16:$D$116)),LOOKUP($B830,'INPUT '!$D$16:$D$116,'INPUT '!$E$16:$E$116),"0")</f>
        <v>0</v>
      </c>
      <c r="D830" s="100" t="str">
        <f>IF(EXACT($B830,LOOKUP($B830,'INPUT '!$D$16:$D$116)),LOOKUP($B830,'INPUT '!$D$16:$D$116,'INPUT '!$F$16:$F$116),"0")</f>
        <v>0</v>
      </c>
      <c r="G830" s="315"/>
      <c r="H830" s="26"/>
      <c r="I830" s="4"/>
      <c r="J830" s="222">
        <f t="shared" si="264"/>
        <v>0</v>
      </c>
      <c r="K830" s="11"/>
      <c r="L830" s="2"/>
      <c r="M830" s="16">
        <f t="shared" si="265"/>
        <v>0</v>
      </c>
      <c r="N830" s="9"/>
      <c r="O830" s="2"/>
      <c r="P830" s="16">
        <f t="shared" si="263"/>
        <v>0</v>
      </c>
      <c r="Q830" s="9"/>
      <c r="R830" s="2"/>
      <c r="S830" s="103">
        <f t="shared" si="268"/>
        <v>0</v>
      </c>
      <c r="T830" s="9"/>
      <c r="U830" s="2"/>
      <c r="V830" s="16">
        <f t="shared" si="266"/>
        <v>0</v>
      </c>
      <c r="W830" s="9"/>
      <c r="X830" s="1"/>
      <c r="Y830" s="27">
        <f t="shared" si="267"/>
        <v>0</v>
      </c>
      <c r="Z830" s="1"/>
    </row>
    <row r="831" spans="1:26" x14ac:dyDescent="0.25">
      <c r="A831" s="3"/>
      <c r="C831" s="100" t="str">
        <f>IF(EXACT($B831,LOOKUP($B831,'INPUT '!$D$16:$D$116)),LOOKUP($B831,'INPUT '!$D$16:$D$116,'INPUT '!$E$16:$E$116),"0")</f>
        <v>0</v>
      </c>
      <c r="D831" s="100" t="str">
        <f>IF(EXACT($B831,LOOKUP($B831,'INPUT '!$D$16:$D$116)),LOOKUP($B831,'INPUT '!$D$16:$D$116,'INPUT '!$F$16:$F$116),"0")</f>
        <v>0</v>
      </c>
      <c r="G831" s="315"/>
      <c r="H831" s="26"/>
      <c r="I831" s="4"/>
      <c r="J831" s="222">
        <f t="shared" si="264"/>
        <v>0</v>
      </c>
      <c r="K831" s="11"/>
      <c r="L831" s="2"/>
      <c r="M831" s="16">
        <f t="shared" si="265"/>
        <v>0</v>
      </c>
      <c r="N831" s="9"/>
      <c r="O831" s="2"/>
      <c r="P831" s="16">
        <f t="shared" si="263"/>
        <v>0</v>
      </c>
      <c r="Q831" s="9"/>
      <c r="R831" s="2"/>
      <c r="S831" s="103">
        <f t="shared" si="268"/>
        <v>0</v>
      </c>
      <c r="T831" s="9"/>
      <c r="U831" s="2"/>
      <c r="V831" s="16">
        <f t="shared" si="266"/>
        <v>0</v>
      </c>
      <c r="W831" s="9"/>
      <c r="X831" s="1"/>
      <c r="Y831" s="27">
        <f t="shared" si="267"/>
        <v>0</v>
      </c>
      <c r="Z831" s="1"/>
    </row>
    <row r="832" spans="1:26" x14ac:dyDescent="0.25">
      <c r="A832" s="3"/>
      <c r="C832" s="100" t="str">
        <f>IF(EXACT($B832,LOOKUP($B832,'INPUT '!$D$16:$D$116)),LOOKUP($B832,'INPUT '!$D$16:$D$116,'INPUT '!$E$16:$E$116),"0")</f>
        <v>0</v>
      </c>
      <c r="D832" s="100" t="str">
        <f>IF(EXACT($B832,LOOKUP($B832,'INPUT '!$D$16:$D$116)),LOOKUP($B832,'INPUT '!$D$16:$D$116,'INPUT '!$F$16:$F$116),"0")</f>
        <v>0</v>
      </c>
      <c r="G832" s="315"/>
      <c r="H832" s="26"/>
      <c r="I832" s="4"/>
      <c r="J832" s="222">
        <f t="shared" si="264"/>
        <v>0</v>
      </c>
      <c r="K832" s="11"/>
      <c r="L832" s="2"/>
      <c r="M832" s="16">
        <f t="shared" si="265"/>
        <v>0</v>
      </c>
      <c r="N832" s="9"/>
      <c r="O832" s="2"/>
      <c r="P832" s="16">
        <f t="shared" si="263"/>
        <v>0</v>
      </c>
      <c r="Q832" s="9"/>
      <c r="R832" s="2"/>
      <c r="S832" s="103">
        <f t="shared" si="268"/>
        <v>0</v>
      </c>
      <c r="T832" s="9"/>
      <c r="U832" s="2"/>
      <c r="V832" s="16">
        <f t="shared" si="266"/>
        <v>0</v>
      </c>
      <c r="W832" s="9"/>
      <c r="X832" s="1"/>
      <c r="Y832" s="27">
        <f t="shared" si="267"/>
        <v>0</v>
      </c>
      <c r="Z832" s="1"/>
    </row>
    <row r="833" spans="1:26" x14ac:dyDescent="0.25">
      <c r="A833" s="3"/>
      <c r="C833" s="100" t="str">
        <f>IF(EXACT($B833,LOOKUP($B833,'INPUT '!$D$16:$D$116)),LOOKUP($B833,'INPUT '!$D$16:$D$116,'INPUT '!$E$16:$E$116),"0")</f>
        <v>0</v>
      </c>
      <c r="D833" s="100" t="str">
        <f>IF(EXACT($B833,LOOKUP($B833,'INPUT '!$D$16:$D$116)),LOOKUP($B833,'INPUT '!$D$16:$D$116,'INPUT '!$F$16:$F$116),"0")</f>
        <v>0</v>
      </c>
      <c r="G833" s="315"/>
      <c r="H833" s="26"/>
      <c r="I833" s="4"/>
      <c r="J833" s="222">
        <f t="shared" si="264"/>
        <v>0</v>
      </c>
      <c r="K833" s="11"/>
      <c r="L833" s="2"/>
      <c r="M833" s="16">
        <f t="shared" si="265"/>
        <v>0</v>
      </c>
      <c r="N833" s="9"/>
      <c r="O833" s="2"/>
      <c r="P833" s="16">
        <f t="shared" si="263"/>
        <v>0</v>
      </c>
      <c r="Q833" s="9"/>
      <c r="R833" s="2"/>
      <c r="S833" s="103">
        <f t="shared" si="268"/>
        <v>0</v>
      </c>
      <c r="T833" s="9"/>
      <c r="U833" s="2"/>
      <c r="V833" s="16">
        <f t="shared" si="266"/>
        <v>0</v>
      </c>
      <c r="W833" s="9"/>
      <c r="X833" s="1"/>
      <c r="Y833" s="27">
        <f t="shared" si="267"/>
        <v>0</v>
      </c>
      <c r="Z833" s="1"/>
    </row>
    <row r="834" spans="1:26" x14ac:dyDescent="0.25">
      <c r="A834" s="3"/>
      <c r="C834" s="100" t="str">
        <f>IF(EXACT($B834,LOOKUP($B834,'INPUT '!$D$16:$D$116)),LOOKUP($B834,'INPUT '!$D$16:$D$116,'INPUT '!$E$16:$E$116),"0")</f>
        <v>0</v>
      </c>
      <c r="D834" s="100" t="str">
        <f>IF(EXACT($B834,LOOKUP($B834,'INPUT '!$D$16:$D$116)),LOOKUP($B834,'INPUT '!$D$16:$D$116,'INPUT '!$F$16:$F$116),"0")</f>
        <v>0</v>
      </c>
      <c r="G834" s="315"/>
      <c r="H834" s="26"/>
      <c r="I834" s="4"/>
      <c r="J834" s="222">
        <f t="shared" si="264"/>
        <v>0</v>
      </c>
      <c r="K834" s="11"/>
      <c r="L834" s="2"/>
      <c r="M834" s="16">
        <f t="shared" si="265"/>
        <v>0</v>
      </c>
      <c r="N834" s="9"/>
      <c r="O834" s="2"/>
      <c r="P834" s="16">
        <f t="shared" si="263"/>
        <v>0</v>
      </c>
      <c r="Q834" s="9"/>
      <c r="R834" s="2"/>
      <c r="S834" s="103">
        <f t="shared" si="268"/>
        <v>0</v>
      </c>
      <c r="T834" s="9"/>
      <c r="U834" s="2"/>
      <c r="V834" s="16">
        <f t="shared" si="266"/>
        <v>0</v>
      </c>
      <c r="W834" s="9"/>
      <c r="X834" s="1"/>
      <c r="Y834" s="27">
        <f t="shared" si="267"/>
        <v>0</v>
      </c>
      <c r="Z834" s="1"/>
    </row>
    <row r="835" spans="1:26" x14ac:dyDescent="0.25">
      <c r="A835" s="3"/>
      <c r="C835" s="100" t="str">
        <f>IF(EXACT($B835,LOOKUP($B835,'INPUT '!$D$16:$D$116)),LOOKUP($B835,'INPUT '!$D$16:$D$116,'INPUT '!$E$16:$E$116),"0")</f>
        <v>0</v>
      </c>
      <c r="D835" s="100" t="str">
        <f>IF(EXACT($B835,LOOKUP($B835,'INPUT '!$D$16:$D$116)),LOOKUP($B835,'INPUT '!$D$16:$D$116,'INPUT '!$F$16:$F$116),"0")</f>
        <v>0</v>
      </c>
      <c r="G835" s="315"/>
      <c r="H835" s="26"/>
      <c r="I835" s="4"/>
      <c r="J835" s="222">
        <f t="shared" si="264"/>
        <v>0</v>
      </c>
      <c r="K835" s="11"/>
      <c r="L835" s="2"/>
      <c r="M835" s="16">
        <f t="shared" si="265"/>
        <v>0</v>
      </c>
      <c r="N835" s="9"/>
      <c r="O835" s="2"/>
      <c r="P835" s="16">
        <f t="shared" si="263"/>
        <v>0</v>
      </c>
      <c r="Q835" s="9"/>
      <c r="R835" s="2"/>
      <c r="S835" s="103">
        <f t="shared" si="268"/>
        <v>0</v>
      </c>
      <c r="T835" s="9"/>
      <c r="U835" s="2"/>
      <c r="V835" s="16">
        <f t="shared" si="266"/>
        <v>0</v>
      </c>
      <c r="W835" s="9"/>
      <c r="X835" s="1"/>
      <c r="Y835" s="27">
        <f t="shared" si="267"/>
        <v>0</v>
      </c>
      <c r="Z835" s="1"/>
    </row>
    <row r="836" spans="1:26" x14ac:dyDescent="0.25">
      <c r="A836" s="3"/>
      <c r="C836" s="100" t="str">
        <f>IF(EXACT($B836,LOOKUP($B836,'INPUT '!$D$16:$D$116)),LOOKUP($B836,'INPUT '!$D$16:$D$116,'INPUT '!$E$16:$E$116),"0")</f>
        <v>0</v>
      </c>
      <c r="D836" s="100" t="str">
        <f>IF(EXACT($B836,LOOKUP($B836,'INPUT '!$D$16:$D$116)),LOOKUP($B836,'INPUT '!$D$16:$D$116,'INPUT '!$F$16:$F$116),"0")</f>
        <v>0</v>
      </c>
      <c r="G836" s="315"/>
      <c r="H836" s="26"/>
      <c r="I836" s="4"/>
      <c r="J836" s="222">
        <f t="shared" si="264"/>
        <v>0</v>
      </c>
      <c r="K836" s="11"/>
      <c r="L836" s="2"/>
      <c r="M836" s="16">
        <f t="shared" si="265"/>
        <v>0</v>
      </c>
      <c r="N836" s="9"/>
      <c r="O836" s="2"/>
      <c r="P836" s="16">
        <f t="shared" si="263"/>
        <v>0</v>
      </c>
      <c r="Q836" s="9"/>
      <c r="R836" s="2"/>
      <c r="S836" s="103">
        <f t="shared" si="268"/>
        <v>0</v>
      </c>
      <c r="T836" s="9"/>
      <c r="U836" s="2"/>
      <c r="V836" s="16">
        <f t="shared" si="266"/>
        <v>0</v>
      </c>
      <c r="W836" s="9"/>
      <c r="X836" s="1"/>
      <c r="Y836" s="27">
        <f t="shared" si="267"/>
        <v>0</v>
      </c>
      <c r="Z836" s="1"/>
    </row>
    <row r="837" spans="1:26" x14ac:dyDescent="0.25">
      <c r="A837" s="5"/>
      <c r="B837" s="22"/>
      <c r="C837" s="100" t="str">
        <f>IF(EXACT($B837,LOOKUP($B837,'INPUT '!$D$16:$D$116)),LOOKUP($B837,'INPUT '!$D$16:$D$116,'INPUT '!$E$16:$E$116),"0")</f>
        <v>0</v>
      </c>
      <c r="D837" s="100" t="str">
        <f>IF(EXACT($B837,LOOKUP($B837,'INPUT '!$D$16:$D$116)),LOOKUP($B837,'INPUT '!$D$16:$D$116,'INPUT '!$F$16:$F$116),"0")</f>
        <v>0</v>
      </c>
      <c r="E837" s="6"/>
      <c r="F837" s="7"/>
      <c r="G837" s="319"/>
      <c r="H837" s="28"/>
      <c r="I837" s="8"/>
      <c r="J837" s="225">
        <f t="shared" si="264"/>
        <v>0</v>
      </c>
      <c r="K837" s="12"/>
      <c r="L837" s="7"/>
      <c r="M837" s="17">
        <f t="shared" si="265"/>
        <v>0</v>
      </c>
      <c r="N837" s="10"/>
      <c r="O837" s="7"/>
      <c r="P837" s="17">
        <f t="shared" si="263"/>
        <v>0</v>
      </c>
      <c r="Q837" s="10"/>
      <c r="R837" s="7"/>
      <c r="S837" s="103">
        <f t="shared" si="268"/>
        <v>0</v>
      </c>
      <c r="T837" s="10"/>
      <c r="U837" s="7"/>
      <c r="V837" s="17">
        <f t="shared" si="266"/>
        <v>0</v>
      </c>
      <c r="W837" s="10"/>
      <c r="X837" s="6"/>
      <c r="Y837" s="29">
        <f t="shared" si="267"/>
        <v>0</v>
      </c>
      <c r="Z837" s="1"/>
    </row>
    <row r="838" spans="1:26" x14ac:dyDescent="0.25">
      <c r="A838" s="3"/>
      <c r="C838" s="100" t="str">
        <f>IF(EXACT($B838,LOOKUP($B838,'INPUT '!$D$16:$D$116)),LOOKUP($B838,'INPUT '!$D$16:$D$116,'INPUT '!$E$16:$E$116),"0")</f>
        <v>0</v>
      </c>
      <c r="D838" s="100" t="str">
        <f>IF(EXACT($B838,LOOKUP($B838,'INPUT '!$D$16:$D$116)),LOOKUP($B838,'INPUT '!$D$16:$D$116,'INPUT '!$F$16:$F$116),"0")</f>
        <v>0</v>
      </c>
      <c r="H838" s="228"/>
      <c r="I838" s="101"/>
      <c r="J838" s="221">
        <f t="shared" si="264"/>
        <v>0</v>
      </c>
      <c r="K838" s="229"/>
      <c r="L838" s="102"/>
      <c r="M838" s="103">
        <f t="shared" si="265"/>
        <v>0</v>
      </c>
      <c r="N838" s="229"/>
      <c r="O838" s="102"/>
      <c r="P838" s="103">
        <f t="shared" si="263"/>
        <v>0</v>
      </c>
      <c r="Q838" s="229"/>
      <c r="R838" s="102"/>
      <c r="S838" s="103">
        <f t="shared" si="268"/>
        <v>0</v>
      </c>
      <c r="T838" s="229"/>
      <c r="U838" s="102"/>
      <c r="V838" s="103">
        <f t="shared" si="266"/>
        <v>0</v>
      </c>
      <c r="W838" s="229"/>
      <c r="X838" s="101"/>
      <c r="Y838" s="104">
        <f t="shared" si="267"/>
        <v>0</v>
      </c>
    </row>
  </sheetData>
  <sheetProtection algorithmName="SHA-512" hashValue="TKVaWogp4A9jvlPJO1NnTQc1fpfuNgUO7amwcnjYYfzhicVCdJb87eb5fXeqWpDAgqnbOu8XP4MmsRTgwUu63A==" saltValue="3SbQPsDtLLd1qoXHWvCN3Q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C000"/>
  </sheetPr>
  <dimension ref="A1:Q10928"/>
  <sheetViews>
    <sheetView workbookViewId="0">
      <pane ySplit="1" topLeftCell="A4810" activePane="bottomLeft" state="frozen"/>
      <selection activeCell="E18" sqref="E18"/>
      <selection pane="bottomLeft" activeCell="F4815" sqref="F4815"/>
    </sheetView>
  </sheetViews>
  <sheetFormatPr defaultColWidth="9.42578125" defaultRowHeight="11.25" customHeight="1" x14ac:dyDescent="0.2"/>
  <cols>
    <col min="1" max="1" width="11.85546875" style="272" bestFit="1" customWidth="1"/>
    <col min="2" max="2" width="7.7109375" style="272" bestFit="1" customWidth="1"/>
    <col min="3" max="3" width="42.42578125" style="272" bestFit="1" customWidth="1"/>
    <col min="4" max="4" width="14.5703125" style="272" customWidth="1"/>
    <col min="5" max="5" width="12" style="272" customWidth="1"/>
    <col min="6" max="16384" width="9.42578125" style="271"/>
  </cols>
  <sheetData>
    <row r="1" spans="1:5" x14ac:dyDescent="0.2">
      <c r="A1" s="270" t="s">
        <v>325</v>
      </c>
      <c r="B1" s="270" t="s">
        <v>326</v>
      </c>
      <c r="C1" s="270" t="s">
        <v>327</v>
      </c>
      <c r="D1" s="270" t="s">
        <v>328</v>
      </c>
      <c r="E1" s="270" t="s">
        <v>329</v>
      </c>
    </row>
    <row r="2" spans="1:5" s="157" customFormat="1" ht="11.25" customHeight="1" x14ac:dyDescent="0.2">
      <c r="A2" s="272">
        <v>211000325</v>
      </c>
      <c r="B2" s="272">
        <v>1000</v>
      </c>
      <c r="C2" s="273" t="s">
        <v>330</v>
      </c>
      <c r="D2" s="273" t="s">
        <v>331</v>
      </c>
      <c r="E2" s="273" t="s">
        <v>332</v>
      </c>
    </row>
    <row r="3" spans="1:5" s="157" customFormat="1" ht="11.25" customHeight="1" x14ac:dyDescent="0.2">
      <c r="A3" s="272">
        <v>211001492</v>
      </c>
      <c r="B3" s="272">
        <v>1002</v>
      </c>
      <c r="C3" s="273" t="s">
        <v>333</v>
      </c>
      <c r="D3" s="273" t="s">
        <v>331</v>
      </c>
      <c r="E3" s="273" t="s">
        <v>332</v>
      </c>
    </row>
    <row r="4" spans="1:5" s="157" customFormat="1" ht="11.25" customHeight="1" x14ac:dyDescent="0.2">
      <c r="A4" s="272">
        <v>211003536</v>
      </c>
      <c r="B4" s="272">
        <v>1003</v>
      </c>
      <c r="C4" s="273" t="s">
        <v>334</v>
      </c>
      <c r="D4" s="273" t="s">
        <v>335</v>
      </c>
      <c r="E4" s="273" t="s">
        <v>336</v>
      </c>
    </row>
    <row r="5" spans="1:5" s="157" customFormat="1" ht="11.25" customHeight="1" x14ac:dyDescent="0.2">
      <c r="A5" s="272">
        <v>211001626</v>
      </c>
      <c r="B5" s="272">
        <v>1004</v>
      </c>
      <c r="C5" s="273" t="s">
        <v>337</v>
      </c>
      <c r="D5" s="273" t="s">
        <v>338</v>
      </c>
      <c r="E5" s="273" t="s">
        <v>339</v>
      </c>
    </row>
    <row r="6" spans="1:5" s="157" customFormat="1" ht="11.25" customHeight="1" x14ac:dyDescent="0.2">
      <c r="A6" s="272">
        <v>211001572</v>
      </c>
      <c r="B6" s="272">
        <v>1005</v>
      </c>
      <c r="C6" s="273" t="s">
        <v>340</v>
      </c>
      <c r="D6" s="273" t="s">
        <v>338</v>
      </c>
      <c r="E6" s="273" t="s">
        <v>339</v>
      </c>
    </row>
    <row r="7" spans="1:5" s="157" customFormat="1" ht="11.25" customHeight="1" x14ac:dyDescent="0.2">
      <c r="A7" s="272">
        <v>211007383</v>
      </c>
      <c r="B7" s="272">
        <v>1006</v>
      </c>
      <c r="C7" s="273" t="s">
        <v>341</v>
      </c>
      <c r="D7" s="273" t="s">
        <v>342</v>
      </c>
      <c r="E7" s="273" t="s">
        <v>343</v>
      </c>
    </row>
    <row r="8" spans="1:5" s="157" customFormat="1" ht="11.25" customHeight="1" x14ac:dyDescent="0.2">
      <c r="A8" s="272">
        <v>211008335</v>
      </c>
      <c r="B8" s="272">
        <v>1007</v>
      </c>
      <c r="C8" s="273" t="s">
        <v>344</v>
      </c>
      <c r="D8" s="273" t="s">
        <v>345</v>
      </c>
      <c r="E8" s="273" t="s">
        <v>346</v>
      </c>
    </row>
    <row r="9" spans="1:5" s="157" customFormat="1" ht="11.25" customHeight="1" x14ac:dyDescent="0.2">
      <c r="A9" s="272">
        <v>211005452</v>
      </c>
      <c r="B9" s="272">
        <v>1008</v>
      </c>
      <c r="C9" s="273" t="s">
        <v>347</v>
      </c>
      <c r="D9" s="273" t="s">
        <v>348</v>
      </c>
      <c r="E9" s="273" t="s">
        <v>339</v>
      </c>
    </row>
    <row r="10" spans="1:5" s="157" customFormat="1" ht="11.25" customHeight="1" x14ac:dyDescent="0.2">
      <c r="A10" s="272">
        <v>211005267</v>
      </c>
      <c r="B10" s="272">
        <v>1009</v>
      </c>
      <c r="C10" s="273" t="s">
        <v>349</v>
      </c>
      <c r="D10" s="273" t="s">
        <v>350</v>
      </c>
      <c r="E10" s="273" t="s">
        <v>351</v>
      </c>
    </row>
    <row r="11" spans="1:5" s="157" customFormat="1" ht="11.25" customHeight="1" x14ac:dyDescent="0.2">
      <c r="A11" s="272">
        <v>211001486</v>
      </c>
      <c r="B11" s="272">
        <v>1012</v>
      </c>
      <c r="C11" s="273" t="s">
        <v>352</v>
      </c>
      <c r="D11" s="273" t="s">
        <v>353</v>
      </c>
      <c r="E11" s="273" t="s">
        <v>336</v>
      </c>
    </row>
    <row r="12" spans="1:5" s="157" customFormat="1" ht="11.25" customHeight="1" x14ac:dyDescent="0.2">
      <c r="A12" s="272">
        <v>211900256</v>
      </c>
      <c r="B12" s="272">
        <v>1013</v>
      </c>
      <c r="C12" s="273" t="s">
        <v>354</v>
      </c>
      <c r="D12" s="273" t="s">
        <v>355</v>
      </c>
      <c r="E12" s="273" t="s">
        <v>356</v>
      </c>
    </row>
    <row r="13" spans="1:5" s="157" customFormat="1" ht="11.25" customHeight="1" x14ac:dyDescent="0.2">
      <c r="A13" s="272">
        <v>211002540</v>
      </c>
      <c r="B13" s="272">
        <v>1014</v>
      </c>
      <c r="C13" s="273" t="s">
        <v>357</v>
      </c>
      <c r="D13" s="273" t="s">
        <v>358</v>
      </c>
      <c r="E13" s="273" t="s">
        <v>359</v>
      </c>
    </row>
    <row r="14" spans="1:5" s="157" customFormat="1" ht="11.25" customHeight="1" x14ac:dyDescent="0.2">
      <c r="A14" s="272">
        <v>211002564</v>
      </c>
      <c r="B14" s="272">
        <v>1015</v>
      </c>
      <c r="C14" s="273" t="s">
        <v>360</v>
      </c>
      <c r="D14" s="273" t="s">
        <v>361</v>
      </c>
      <c r="E14" s="273" t="s">
        <v>359</v>
      </c>
    </row>
    <row r="15" spans="1:5" s="157" customFormat="1" ht="11.25" customHeight="1" x14ac:dyDescent="0.2">
      <c r="A15" s="272">
        <v>211004378</v>
      </c>
      <c r="B15" s="272">
        <v>1016</v>
      </c>
      <c r="C15" s="273" t="s">
        <v>362</v>
      </c>
      <c r="D15" s="273" t="s">
        <v>363</v>
      </c>
      <c r="E15" s="273" t="s">
        <v>364</v>
      </c>
    </row>
    <row r="16" spans="1:5" s="157" customFormat="1" ht="11.25" customHeight="1" x14ac:dyDescent="0.2">
      <c r="A16" s="272">
        <v>211005698</v>
      </c>
      <c r="B16" s="272">
        <v>1017</v>
      </c>
      <c r="C16" s="273" t="s">
        <v>365</v>
      </c>
      <c r="D16" s="273" t="s">
        <v>366</v>
      </c>
      <c r="E16" s="273" t="s">
        <v>367</v>
      </c>
    </row>
    <row r="17" spans="1:5" s="157" customFormat="1" ht="11.25" customHeight="1" x14ac:dyDescent="0.2">
      <c r="A17" s="272">
        <v>211004491</v>
      </c>
      <c r="B17" s="272">
        <v>1019</v>
      </c>
      <c r="C17" s="273" t="s">
        <v>368</v>
      </c>
      <c r="D17" s="273" t="s">
        <v>369</v>
      </c>
      <c r="E17" s="273" t="s">
        <v>364</v>
      </c>
    </row>
    <row r="18" spans="1:5" s="157" customFormat="1" ht="11.25" customHeight="1" x14ac:dyDescent="0.2">
      <c r="A18" s="272">
        <v>211001382</v>
      </c>
      <c r="B18" s="272">
        <v>1020</v>
      </c>
      <c r="C18" s="273" t="s">
        <v>370</v>
      </c>
      <c r="D18" s="273" t="s">
        <v>371</v>
      </c>
      <c r="E18" s="273" t="s">
        <v>339</v>
      </c>
    </row>
    <row r="19" spans="1:5" s="157" customFormat="1" ht="11.25" customHeight="1" x14ac:dyDescent="0.2">
      <c r="A19" s="272">
        <v>211004421</v>
      </c>
      <c r="B19" s="272">
        <v>1021</v>
      </c>
      <c r="C19" s="273" t="s">
        <v>372</v>
      </c>
      <c r="D19" s="273" t="s">
        <v>373</v>
      </c>
      <c r="E19" s="273" t="s">
        <v>364</v>
      </c>
    </row>
    <row r="20" spans="1:5" s="157" customFormat="1" ht="11.25" customHeight="1" x14ac:dyDescent="0.2">
      <c r="A20" s="272">
        <v>211900186</v>
      </c>
      <c r="B20" s="272">
        <v>1022</v>
      </c>
      <c r="C20" s="273" t="s">
        <v>374</v>
      </c>
      <c r="D20" s="273" t="s">
        <v>375</v>
      </c>
      <c r="E20" s="273" t="s">
        <v>339</v>
      </c>
    </row>
    <row r="21" spans="1:5" s="157" customFormat="1" ht="11.25" customHeight="1" x14ac:dyDescent="0.2">
      <c r="A21" s="272">
        <v>211000027</v>
      </c>
      <c r="B21" s="272">
        <v>1024</v>
      </c>
      <c r="C21" s="273" t="s">
        <v>376</v>
      </c>
      <c r="D21" s="273" t="s">
        <v>377</v>
      </c>
      <c r="E21" s="273" t="s">
        <v>367</v>
      </c>
    </row>
    <row r="22" spans="1:5" s="157" customFormat="1" ht="11.25" customHeight="1" x14ac:dyDescent="0.2">
      <c r="A22" s="272">
        <v>211000016</v>
      </c>
      <c r="B22" s="272">
        <v>1025</v>
      </c>
      <c r="C22" s="273" t="s">
        <v>378</v>
      </c>
      <c r="D22" s="273" t="s">
        <v>379</v>
      </c>
      <c r="E22" s="273" t="s">
        <v>339</v>
      </c>
    </row>
    <row r="23" spans="1:5" s="157" customFormat="1" ht="11.25" customHeight="1" x14ac:dyDescent="0.2">
      <c r="A23" s="272">
        <v>211005455</v>
      </c>
      <c r="B23" s="272">
        <v>1026</v>
      </c>
      <c r="C23" s="273" t="s">
        <v>380</v>
      </c>
      <c r="D23" s="273" t="s">
        <v>381</v>
      </c>
      <c r="E23" s="273" t="s">
        <v>339</v>
      </c>
    </row>
    <row r="24" spans="1:5" s="157" customFormat="1" ht="11.25" customHeight="1" x14ac:dyDescent="0.2">
      <c r="A24" s="272">
        <v>211000312</v>
      </c>
      <c r="B24" s="272">
        <v>1027</v>
      </c>
      <c r="C24" s="273" t="s">
        <v>382</v>
      </c>
      <c r="D24" s="273" t="s">
        <v>383</v>
      </c>
      <c r="E24" s="273" t="s">
        <v>356</v>
      </c>
    </row>
    <row r="25" spans="1:5" s="157" customFormat="1" ht="11.25" customHeight="1" x14ac:dyDescent="0.2">
      <c r="A25" s="272">
        <v>211001296</v>
      </c>
      <c r="B25" s="272">
        <v>1028</v>
      </c>
      <c r="C25" s="273" t="s">
        <v>384</v>
      </c>
      <c r="D25" s="273" t="s">
        <v>385</v>
      </c>
      <c r="E25" s="273" t="s">
        <v>339</v>
      </c>
    </row>
    <row r="26" spans="1:5" s="157" customFormat="1" ht="11.25" customHeight="1" x14ac:dyDescent="0.2">
      <c r="A26" s="272">
        <v>211000054</v>
      </c>
      <c r="B26" s="272">
        <v>1029</v>
      </c>
      <c r="C26" s="273" t="s">
        <v>386</v>
      </c>
      <c r="D26" s="273" t="s">
        <v>387</v>
      </c>
      <c r="E26" s="273" t="s">
        <v>339</v>
      </c>
    </row>
    <row r="27" spans="1:5" s="157" customFormat="1" ht="11.25" customHeight="1" x14ac:dyDescent="0.2">
      <c r="A27" s="272">
        <v>211005699</v>
      </c>
      <c r="B27" s="272">
        <v>1031</v>
      </c>
      <c r="C27" s="273" t="s">
        <v>388</v>
      </c>
      <c r="D27" s="273" t="s">
        <v>389</v>
      </c>
      <c r="E27" s="273" t="s">
        <v>367</v>
      </c>
    </row>
    <row r="28" spans="1:5" s="157" customFormat="1" ht="11.25" customHeight="1" x14ac:dyDescent="0.2">
      <c r="A28" s="272">
        <v>211005700</v>
      </c>
      <c r="B28" s="272">
        <v>1032</v>
      </c>
      <c r="C28" s="273" t="s">
        <v>390</v>
      </c>
      <c r="D28" s="273" t="s">
        <v>391</v>
      </c>
      <c r="E28" s="273" t="s">
        <v>367</v>
      </c>
    </row>
    <row r="29" spans="1:5" s="157" customFormat="1" ht="11.25" customHeight="1" x14ac:dyDescent="0.2">
      <c r="A29" s="272">
        <v>211005701</v>
      </c>
      <c r="B29" s="272">
        <v>1033</v>
      </c>
      <c r="C29" s="273" t="s">
        <v>392</v>
      </c>
      <c r="D29" s="273" t="s">
        <v>393</v>
      </c>
      <c r="E29" s="273" t="s">
        <v>367</v>
      </c>
    </row>
    <row r="30" spans="1:5" s="157" customFormat="1" ht="11.25" customHeight="1" x14ac:dyDescent="0.2">
      <c r="A30" s="272">
        <v>211005702</v>
      </c>
      <c r="B30" s="272">
        <v>1034</v>
      </c>
      <c r="C30" s="273" t="s">
        <v>394</v>
      </c>
      <c r="D30" s="273" t="s">
        <v>395</v>
      </c>
      <c r="E30" s="273" t="s">
        <v>367</v>
      </c>
    </row>
    <row r="31" spans="1:5" s="157" customFormat="1" ht="11.25" customHeight="1" x14ac:dyDescent="0.2">
      <c r="A31" s="272">
        <v>211005703</v>
      </c>
      <c r="B31" s="272">
        <v>1035</v>
      </c>
      <c r="C31" s="273" t="s">
        <v>396</v>
      </c>
      <c r="D31" s="273" t="s">
        <v>397</v>
      </c>
      <c r="E31" s="273" t="s">
        <v>367</v>
      </c>
    </row>
    <row r="32" spans="1:5" s="157" customFormat="1" ht="11.25" customHeight="1" x14ac:dyDescent="0.2">
      <c r="A32" s="272">
        <v>211005704</v>
      </c>
      <c r="B32" s="272">
        <v>1036</v>
      </c>
      <c r="C32" s="273" t="s">
        <v>398</v>
      </c>
      <c r="D32" s="273" t="s">
        <v>399</v>
      </c>
      <c r="E32" s="273" t="s">
        <v>367</v>
      </c>
    </row>
    <row r="33" spans="1:5" s="157" customFormat="1" ht="11.25" customHeight="1" x14ac:dyDescent="0.2">
      <c r="A33" s="272">
        <v>211005705</v>
      </c>
      <c r="B33" s="272">
        <v>1037</v>
      </c>
      <c r="C33" s="273" t="s">
        <v>400</v>
      </c>
      <c r="D33" s="273" t="s">
        <v>401</v>
      </c>
      <c r="E33" s="273" t="s">
        <v>367</v>
      </c>
    </row>
    <row r="34" spans="1:5" s="157" customFormat="1" ht="11.25" customHeight="1" x14ac:dyDescent="0.2">
      <c r="A34" s="272">
        <v>211005706</v>
      </c>
      <c r="B34" s="272">
        <v>1038</v>
      </c>
      <c r="C34" s="273" t="s">
        <v>402</v>
      </c>
      <c r="D34" s="273" t="s">
        <v>403</v>
      </c>
      <c r="E34" s="273" t="s">
        <v>367</v>
      </c>
    </row>
    <row r="35" spans="1:5" s="157" customFormat="1" ht="11.25" customHeight="1" x14ac:dyDescent="0.2">
      <c r="A35" s="272">
        <v>211005707</v>
      </c>
      <c r="B35" s="272">
        <v>1039</v>
      </c>
      <c r="C35" s="273" t="s">
        <v>404</v>
      </c>
      <c r="D35" s="273" t="s">
        <v>405</v>
      </c>
      <c r="E35" s="273" t="s">
        <v>367</v>
      </c>
    </row>
    <row r="36" spans="1:5" s="157" customFormat="1" ht="11.25" customHeight="1" x14ac:dyDescent="0.2">
      <c r="A36" s="272">
        <v>211005708</v>
      </c>
      <c r="B36" s="272">
        <v>1040</v>
      </c>
      <c r="C36" s="273" t="s">
        <v>406</v>
      </c>
      <c r="D36" s="273" t="s">
        <v>407</v>
      </c>
      <c r="E36" s="273" t="s">
        <v>367</v>
      </c>
    </row>
    <row r="37" spans="1:5" s="157" customFormat="1" ht="11.25" customHeight="1" x14ac:dyDescent="0.2">
      <c r="A37" s="272">
        <v>211005709</v>
      </c>
      <c r="B37" s="272">
        <v>1041</v>
      </c>
      <c r="C37" s="273" t="s">
        <v>408</v>
      </c>
      <c r="D37" s="273" t="s">
        <v>409</v>
      </c>
      <c r="E37" s="273" t="s">
        <v>367</v>
      </c>
    </row>
    <row r="38" spans="1:5" s="157" customFormat="1" ht="11.25" customHeight="1" x14ac:dyDescent="0.2">
      <c r="A38" s="272">
        <v>211005710</v>
      </c>
      <c r="B38" s="272">
        <v>1042</v>
      </c>
      <c r="C38" s="273" t="s">
        <v>410</v>
      </c>
      <c r="D38" s="273" t="s">
        <v>411</v>
      </c>
      <c r="E38" s="273" t="s">
        <v>367</v>
      </c>
    </row>
    <row r="39" spans="1:5" s="157" customFormat="1" ht="11.25" customHeight="1" x14ac:dyDescent="0.2">
      <c r="A39" s="272">
        <v>211005711</v>
      </c>
      <c r="B39" s="272">
        <v>1043</v>
      </c>
      <c r="C39" s="273" t="s">
        <v>412</v>
      </c>
      <c r="D39" s="273" t="s">
        <v>413</v>
      </c>
      <c r="E39" s="273" t="s">
        <v>367</v>
      </c>
    </row>
    <row r="40" spans="1:5" s="157" customFormat="1" ht="11.25" customHeight="1" x14ac:dyDescent="0.2">
      <c r="A40" s="272">
        <v>211004409</v>
      </c>
      <c r="B40" s="272">
        <v>1044</v>
      </c>
      <c r="C40" s="273" t="s">
        <v>414</v>
      </c>
      <c r="D40" s="273" t="s">
        <v>415</v>
      </c>
      <c r="E40" s="273" t="s">
        <v>364</v>
      </c>
    </row>
    <row r="41" spans="1:5" x14ac:dyDescent="0.2">
      <c r="A41" s="272">
        <v>211004464</v>
      </c>
      <c r="B41" s="272">
        <v>1045</v>
      </c>
      <c r="C41" s="273" t="s">
        <v>416</v>
      </c>
      <c r="D41" s="273" t="s">
        <v>417</v>
      </c>
      <c r="E41" s="273" t="s">
        <v>364</v>
      </c>
    </row>
    <row r="42" spans="1:5" x14ac:dyDescent="0.2">
      <c r="A42" s="272">
        <v>211004528</v>
      </c>
      <c r="B42" s="272">
        <v>1046</v>
      </c>
      <c r="C42" s="273" t="s">
        <v>418</v>
      </c>
      <c r="D42" s="273" t="s">
        <v>419</v>
      </c>
      <c r="E42" s="273" t="s">
        <v>364</v>
      </c>
    </row>
    <row r="43" spans="1:5" x14ac:dyDescent="0.2">
      <c r="A43" s="272">
        <v>211004517</v>
      </c>
      <c r="B43" s="272">
        <v>1047</v>
      </c>
      <c r="C43" s="273" t="s">
        <v>420</v>
      </c>
      <c r="D43" s="273" t="s">
        <v>421</v>
      </c>
      <c r="E43" s="273" t="s">
        <v>364</v>
      </c>
    </row>
    <row r="44" spans="1:5" x14ac:dyDescent="0.2">
      <c r="A44" s="272">
        <v>211004463</v>
      </c>
      <c r="B44" s="272">
        <v>1048</v>
      </c>
      <c r="C44" s="273" t="s">
        <v>422</v>
      </c>
      <c r="D44" s="273" t="s">
        <v>423</v>
      </c>
      <c r="E44" s="273" t="s">
        <v>364</v>
      </c>
    </row>
    <row r="45" spans="1:5" x14ac:dyDescent="0.2">
      <c r="A45" s="272">
        <v>211004525</v>
      </c>
      <c r="B45" s="272">
        <v>1049</v>
      </c>
      <c r="C45" s="273" t="s">
        <v>424</v>
      </c>
      <c r="D45" s="273" t="s">
        <v>425</v>
      </c>
      <c r="E45" s="273" t="s">
        <v>364</v>
      </c>
    </row>
    <row r="46" spans="1:5" x14ac:dyDescent="0.2">
      <c r="A46" s="272">
        <v>211004544</v>
      </c>
      <c r="B46" s="272">
        <v>1050</v>
      </c>
      <c r="C46" s="273" t="s">
        <v>426</v>
      </c>
      <c r="D46" s="273" t="s">
        <v>427</v>
      </c>
      <c r="E46" s="273" t="s">
        <v>364</v>
      </c>
    </row>
    <row r="47" spans="1:5" x14ac:dyDescent="0.2">
      <c r="A47" s="272">
        <v>211004372</v>
      </c>
      <c r="B47" s="272">
        <v>1051</v>
      </c>
      <c r="C47" s="273" t="s">
        <v>428</v>
      </c>
      <c r="D47" s="273" t="s">
        <v>429</v>
      </c>
      <c r="E47" s="273" t="s">
        <v>364</v>
      </c>
    </row>
    <row r="48" spans="1:5" x14ac:dyDescent="0.2">
      <c r="A48" s="272">
        <v>211004488</v>
      </c>
      <c r="B48" s="272">
        <v>1052</v>
      </c>
      <c r="C48" s="273" t="s">
        <v>430</v>
      </c>
      <c r="D48" s="273" t="s">
        <v>431</v>
      </c>
      <c r="E48" s="273" t="s">
        <v>364</v>
      </c>
    </row>
    <row r="49" spans="1:5" x14ac:dyDescent="0.2">
      <c r="A49" s="272">
        <v>211004393</v>
      </c>
      <c r="B49" s="272">
        <v>1053</v>
      </c>
      <c r="C49" s="273" t="s">
        <v>432</v>
      </c>
      <c r="D49" s="273" t="s">
        <v>433</v>
      </c>
      <c r="E49" s="273" t="s">
        <v>364</v>
      </c>
    </row>
    <row r="50" spans="1:5" x14ac:dyDescent="0.2">
      <c r="A50" s="272">
        <v>211004458</v>
      </c>
      <c r="B50" s="272">
        <v>1054</v>
      </c>
      <c r="C50" s="273" t="s">
        <v>434</v>
      </c>
      <c r="D50" s="273" t="s">
        <v>435</v>
      </c>
      <c r="E50" s="273" t="s">
        <v>364</v>
      </c>
    </row>
    <row r="51" spans="1:5" x14ac:dyDescent="0.2">
      <c r="A51" s="272">
        <v>211004483</v>
      </c>
      <c r="B51" s="272">
        <v>1055</v>
      </c>
      <c r="C51" s="273" t="s">
        <v>436</v>
      </c>
      <c r="D51" s="273" t="s">
        <v>437</v>
      </c>
      <c r="E51" s="273" t="s">
        <v>364</v>
      </c>
    </row>
    <row r="52" spans="1:5" x14ac:dyDescent="0.2">
      <c r="A52" s="272">
        <v>211004470</v>
      </c>
      <c r="B52" s="272">
        <v>1056</v>
      </c>
      <c r="C52" s="273" t="s">
        <v>438</v>
      </c>
      <c r="D52" s="273" t="s">
        <v>439</v>
      </c>
      <c r="E52" s="273" t="s">
        <v>364</v>
      </c>
    </row>
    <row r="53" spans="1:5" x14ac:dyDescent="0.2">
      <c r="A53" s="272">
        <v>211004509</v>
      </c>
      <c r="B53" s="272">
        <v>1057</v>
      </c>
      <c r="C53" s="273" t="s">
        <v>440</v>
      </c>
      <c r="D53" s="273" t="s">
        <v>441</v>
      </c>
      <c r="E53" s="273" t="s">
        <v>364</v>
      </c>
    </row>
    <row r="54" spans="1:5" x14ac:dyDescent="0.2">
      <c r="A54" s="272">
        <v>211004432</v>
      </c>
      <c r="B54" s="272">
        <v>1058</v>
      </c>
      <c r="C54" s="273" t="s">
        <v>442</v>
      </c>
      <c r="D54" s="273" t="s">
        <v>443</v>
      </c>
      <c r="E54" s="273" t="s">
        <v>364</v>
      </c>
    </row>
    <row r="55" spans="1:5" x14ac:dyDescent="0.2">
      <c r="A55" s="272">
        <v>211004479</v>
      </c>
      <c r="B55" s="272">
        <v>1059</v>
      </c>
      <c r="C55" s="273" t="s">
        <v>444</v>
      </c>
      <c r="D55" s="273" t="s">
        <v>445</v>
      </c>
      <c r="E55" s="273" t="s">
        <v>364</v>
      </c>
    </row>
    <row r="56" spans="1:5" x14ac:dyDescent="0.2">
      <c r="A56" s="272">
        <v>211004457</v>
      </c>
      <c r="B56" s="272">
        <v>1060</v>
      </c>
      <c r="C56" s="273" t="s">
        <v>446</v>
      </c>
      <c r="D56" s="273" t="s">
        <v>447</v>
      </c>
      <c r="E56" s="273" t="s">
        <v>364</v>
      </c>
    </row>
    <row r="57" spans="1:5" x14ac:dyDescent="0.2">
      <c r="A57" s="272">
        <v>211004443</v>
      </c>
      <c r="B57" s="272">
        <v>1061</v>
      </c>
      <c r="C57" s="273" t="s">
        <v>448</v>
      </c>
      <c r="D57" s="273" t="s">
        <v>449</v>
      </c>
      <c r="E57" s="273" t="s">
        <v>364</v>
      </c>
    </row>
    <row r="58" spans="1:5" x14ac:dyDescent="0.2">
      <c r="A58" s="272">
        <v>211004545</v>
      </c>
      <c r="B58" s="272">
        <v>1062</v>
      </c>
      <c r="C58" s="273" t="s">
        <v>450</v>
      </c>
      <c r="D58" s="273" t="s">
        <v>427</v>
      </c>
      <c r="E58" s="273" t="s">
        <v>364</v>
      </c>
    </row>
    <row r="59" spans="1:5" x14ac:dyDescent="0.2">
      <c r="A59" s="272">
        <v>211004486</v>
      </c>
      <c r="B59" s="272">
        <v>1063</v>
      </c>
      <c r="C59" s="273" t="s">
        <v>451</v>
      </c>
      <c r="D59" s="273" t="s">
        <v>452</v>
      </c>
      <c r="E59" s="273" t="s">
        <v>364</v>
      </c>
    </row>
    <row r="60" spans="1:5" x14ac:dyDescent="0.2">
      <c r="A60" s="272">
        <v>211004448</v>
      </c>
      <c r="B60" s="272">
        <v>1064</v>
      </c>
      <c r="C60" s="273" t="s">
        <v>453</v>
      </c>
      <c r="D60" s="273" t="s">
        <v>454</v>
      </c>
      <c r="E60" s="273" t="s">
        <v>364</v>
      </c>
    </row>
    <row r="61" spans="1:5" x14ac:dyDescent="0.2">
      <c r="A61" s="272">
        <v>211900033</v>
      </c>
      <c r="B61" s="272">
        <v>1065</v>
      </c>
      <c r="C61" s="273" t="s">
        <v>455</v>
      </c>
      <c r="D61" s="273" t="s">
        <v>456</v>
      </c>
      <c r="E61" s="273" t="s">
        <v>364</v>
      </c>
    </row>
    <row r="62" spans="1:5" x14ac:dyDescent="0.2">
      <c r="A62" s="272">
        <v>211004516</v>
      </c>
      <c r="B62" s="272">
        <v>1066</v>
      </c>
      <c r="C62" s="273" t="s">
        <v>457</v>
      </c>
      <c r="D62" s="273" t="s">
        <v>458</v>
      </c>
      <c r="E62" s="273" t="s">
        <v>364</v>
      </c>
    </row>
    <row r="63" spans="1:5" x14ac:dyDescent="0.2">
      <c r="A63" s="272">
        <v>211004540</v>
      </c>
      <c r="B63" s="272">
        <v>1067</v>
      </c>
      <c r="C63" s="273" t="s">
        <v>459</v>
      </c>
      <c r="D63" s="273" t="s">
        <v>460</v>
      </c>
      <c r="E63" s="273" t="s">
        <v>364</v>
      </c>
    </row>
    <row r="64" spans="1:5" x14ac:dyDescent="0.2">
      <c r="A64" s="272">
        <v>211004386</v>
      </c>
      <c r="B64" s="272">
        <v>1068</v>
      </c>
      <c r="C64" s="273" t="s">
        <v>461</v>
      </c>
      <c r="D64" s="273" t="s">
        <v>462</v>
      </c>
      <c r="E64" s="273" t="s">
        <v>364</v>
      </c>
    </row>
    <row r="65" spans="1:5" x14ac:dyDescent="0.2">
      <c r="A65" s="272">
        <v>211004510</v>
      </c>
      <c r="B65" s="272">
        <v>1069</v>
      </c>
      <c r="C65" s="273" t="s">
        <v>463</v>
      </c>
      <c r="D65" s="273" t="s">
        <v>464</v>
      </c>
      <c r="E65" s="273" t="s">
        <v>364</v>
      </c>
    </row>
    <row r="66" spans="1:5" x14ac:dyDescent="0.2">
      <c r="A66" s="272">
        <v>211004422</v>
      </c>
      <c r="B66" s="272">
        <v>1070</v>
      </c>
      <c r="C66" s="273" t="s">
        <v>432</v>
      </c>
      <c r="D66" s="273" t="s">
        <v>373</v>
      </c>
      <c r="E66" s="273" t="s">
        <v>364</v>
      </c>
    </row>
    <row r="67" spans="1:5" x14ac:dyDescent="0.2">
      <c r="A67" s="272">
        <v>211004529</v>
      </c>
      <c r="B67" s="272">
        <v>1071</v>
      </c>
      <c r="C67" s="273" t="s">
        <v>465</v>
      </c>
      <c r="D67" s="273" t="s">
        <v>419</v>
      </c>
      <c r="E67" s="273" t="s">
        <v>364</v>
      </c>
    </row>
    <row r="68" spans="1:5" x14ac:dyDescent="0.2">
      <c r="A68" s="272">
        <v>211004438</v>
      </c>
      <c r="B68" s="272">
        <v>1072</v>
      </c>
      <c r="C68" s="273" t="s">
        <v>466</v>
      </c>
      <c r="D68" s="273" t="s">
        <v>467</v>
      </c>
      <c r="E68" s="273" t="s">
        <v>364</v>
      </c>
    </row>
    <row r="69" spans="1:5" x14ac:dyDescent="0.2">
      <c r="A69" s="272">
        <v>211004410</v>
      </c>
      <c r="B69" s="272">
        <v>1073</v>
      </c>
      <c r="C69" s="273" t="s">
        <v>468</v>
      </c>
      <c r="D69" s="273" t="s">
        <v>415</v>
      </c>
      <c r="E69" s="273" t="s">
        <v>364</v>
      </c>
    </row>
    <row r="70" spans="1:5" x14ac:dyDescent="0.2">
      <c r="A70" s="272">
        <v>211004473</v>
      </c>
      <c r="B70" s="272">
        <v>1074</v>
      </c>
      <c r="C70" s="273" t="s">
        <v>469</v>
      </c>
      <c r="D70" s="273" t="s">
        <v>470</v>
      </c>
      <c r="E70" s="273" t="s">
        <v>364</v>
      </c>
    </row>
    <row r="71" spans="1:5" x14ac:dyDescent="0.2">
      <c r="A71" s="272">
        <v>211000352</v>
      </c>
      <c r="B71" s="272">
        <v>1075</v>
      </c>
      <c r="C71" s="273" t="s">
        <v>471</v>
      </c>
      <c r="D71" s="273" t="s">
        <v>472</v>
      </c>
      <c r="E71" s="273" t="s">
        <v>364</v>
      </c>
    </row>
    <row r="72" spans="1:5" x14ac:dyDescent="0.2">
      <c r="A72" s="272">
        <v>211004474</v>
      </c>
      <c r="B72" s="272">
        <v>1076</v>
      </c>
      <c r="C72" s="273" t="s">
        <v>473</v>
      </c>
      <c r="D72" s="273" t="s">
        <v>474</v>
      </c>
      <c r="E72" s="273" t="s">
        <v>364</v>
      </c>
    </row>
    <row r="73" spans="1:5" x14ac:dyDescent="0.2">
      <c r="A73" s="272">
        <v>211004553</v>
      </c>
      <c r="B73" s="272">
        <v>1077</v>
      </c>
      <c r="C73" s="273" t="s">
        <v>475</v>
      </c>
      <c r="D73" s="273" t="s">
        <v>476</v>
      </c>
      <c r="E73" s="273" t="s">
        <v>364</v>
      </c>
    </row>
    <row r="74" spans="1:5" x14ac:dyDescent="0.2">
      <c r="A74" s="272">
        <v>211004424</v>
      </c>
      <c r="B74" s="272">
        <v>1078</v>
      </c>
      <c r="C74" s="273" t="s">
        <v>477</v>
      </c>
      <c r="D74" s="273" t="s">
        <v>478</v>
      </c>
      <c r="E74" s="273" t="s">
        <v>364</v>
      </c>
    </row>
    <row r="75" spans="1:5" x14ac:dyDescent="0.2">
      <c r="A75" s="272">
        <v>211004530</v>
      </c>
      <c r="B75" s="272">
        <v>1079</v>
      </c>
      <c r="C75" s="273" t="s">
        <v>479</v>
      </c>
      <c r="D75" s="273" t="s">
        <v>419</v>
      </c>
      <c r="E75" s="273" t="s">
        <v>364</v>
      </c>
    </row>
    <row r="76" spans="1:5" x14ac:dyDescent="0.2">
      <c r="A76" s="272">
        <v>211004431</v>
      </c>
      <c r="B76" s="272">
        <v>1081</v>
      </c>
      <c r="C76" s="273" t="s">
        <v>480</v>
      </c>
      <c r="D76" s="273" t="s">
        <v>481</v>
      </c>
      <c r="E76" s="273" t="s">
        <v>364</v>
      </c>
    </row>
    <row r="77" spans="1:5" x14ac:dyDescent="0.2">
      <c r="A77" s="272">
        <v>211004536</v>
      </c>
      <c r="B77" s="272">
        <v>1082</v>
      </c>
      <c r="C77" s="273" t="s">
        <v>482</v>
      </c>
      <c r="D77" s="273" t="s">
        <v>483</v>
      </c>
      <c r="E77" s="273" t="s">
        <v>364</v>
      </c>
    </row>
    <row r="78" spans="1:5" x14ac:dyDescent="0.2">
      <c r="A78" s="272">
        <v>211004538</v>
      </c>
      <c r="B78" s="272">
        <v>1083</v>
      </c>
      <c r="C78" s="273" t="s">
        <v>484</v>
      </c>
      <c r="D78" s="273" t="s">
        <v>485</v>
      </c>
      <c r="E78" s="273" t="s">
        <v>364</v>
      </c>
    </row>
    <row r="79" spans="1:5" x14ac:dyDescent="0.2">
      <c r="A79" s="272">
        <v>211004408</v>
      </c>
      <c r="B79" s="272">
        <v>1084</v>
      </c>
      <c r="C79" s="273" t="s">
        <v>486</v>
      </c>
      <c r="D79" s="273" t="s">
        <v>487</v>
      </c>
      <c r="E79" s="273" t="s">
        <v>364</v>
      </c>
    </row>
    <row r="80" spans="1:5" x14ac:dyDescent="0.2">
      <c r="A80" s="272">
        <v>211004391</v>
      </c>
      <c r="B80" s="272">
        <v>1085</v>
      </c>
      <c r="C80" s="273" t="s">
        <v>488</v>
      </c>
      <c r="D80" s="273" t="s">
        <v>489</v>
      </c>
      <c r="E80" s="273" t="s">
        <v>364</v>
      </c>
    </row>
    <row r="81" spans="1:5" x14ac:dyDescent="0.2">
      <c r="A81" s="272">
        <v>211004518</v>
      </c>
      <c r="B81" s="272">
        <v>1086</v>
      </c>
      <c r="C81" s="273" t="s">
        <v>490</v>
      </c>
      <c r="D81" s="273" t="s">
        <v>491</v>
      </c>
      <c r="E81" s="273" t="s">
        <v>364</v>
      </c>
    </row>
    <row r="82" spans="1:5" x14ac:dyDescent="0.2">
      <c r="A82" s="272">
        <v>211004439</v>
      </c>
      <c r="B82" s="272">
        <v>1087</v>
      </c>
      <c r="C82" s="273" t="s">
        <v>492</v>
      </c>
      <c r="D82" s="273" t="s">
        <v>493</v>
      </c>
      <c r="E82" s="273" t="s">
        <v>364</v>
      </c>
    </row>
    <row r="83" spans="1:5" x14ac:dyDescent="0.2">
      <c r="A83" s="272">
        <v>211004472</v>
      </c>
      <c r="B83" s="272">
        <v>1088</v>
      </c>
      <c r="C83" s="273" t="s">
        <v>494</v>
      </c>
      <c r="D83" s="273" t="s">
        <v>495</v>
      </c>
      <c r="E83" s="273" t="s">
        <v>364</v>
      </c>
    </row>
    <row r="84" spans="1:5" x14ac:dyDescent="0.2">
      <c r="A84" s="272">
        <v>211004411</v>
      </c>
      <c r="B84" s="272">
        <v>1089</v>
      </c>
      <c r="C84" s="273" t="s">
        <v>496</v>
      </c>
      <c r="D84" s="273" t="s">
        <v>415</v>
      </c>
      <c r="E84" s="273" t="s">
        <v>364</v>
      </c>
    </row>
    <row r="85" spans="1:5" x14ac:dyDescent="0.2">
      <c r="A85" s="272">
        <v>211004475</v>
      </c>
      <c r="B85" s="272">
        <v>1090</v>
      </c>
      <c r="C85" s="273" t="s">
        <v>497</v>
      </c>
      <c r="D85" s="273" t="s">
        <v>474</v>
      </c>
      <c r="E85" s="273" t="s">
        <v>364</v>
      </c>
    </row>
    <row r="86" spans="1:5" x14ac:dyDescent="0.2">
      <c r="A86" s="272">
        <v>211004425</v>
      </c>
      <c r="B86" s="272">
        <v>1091</v>
      </c>
      <c r="C86" s="273" t="s">
        <v>498</v>
      </c>
      <c r="D86" s="273" t="s">
        <v>478</v>
      </c>
      <c r="E86" s="273" t="s">
        <v>364</v>
      </c>
    </row>
    <row r="87" spans="1:5" x14ac:dyDescent="0.2">
      <c r="A87" s="272">
        <v>211906179</v>
      </c>
      <c r="B87" s="272">
        <v>1092</v>
      </c>
      <c r="C87" s="273" t="s">
        <v>499</v>
      </c>
      <c r="D87" s="273" t="s">
        <v>439</v>
      </c>
      <c r="E87" s="273" t="s">
        <v>364</v>
      </c>
    </row>
    <row r="88" spans="1:5" x14ac:dyDescent="0.2">
      <c r="A88" s="272">
        <v>211004380</v>
      </c>
      <c r="B88" s="272">
        <v>1094</v>
      </c>
      <c r="C88" s="273" t="s">
        <v>500</v>
      </c>
      <c r="D88" s="273" t="s">
        <v>501</v>
      </c>
      <c r="E88" s="273" t="s">
        <v>364</v>
      </c>
    </row>
    <row r="89" spans="1:5" x14ac:dyDescent="0.2">
      <c r="A89" s="272">
        <v>211004377</v>
      </c>
      <c r="B89" s="272">
        <v>1095</v>
      </c>
      <c r="C89" s="273" t="s">
        <v>502</v>
      </c>
      <c r="D89" s="273" t="s">
        <v>503</v>
      </c>
      <c r="E89" s="273" t="s">
        <v>364</v>
      </c>
    </row>
    <row r="90" spans="1:5" x14ac:dyDescent="0.2">
      <c r="A90" s="272">
        <v>211000351</v>
      </c>
      <c r="B90" s="272">
        <v>1096</v>
      </c>
      <c r="C90" s="273" t="s">
        <v>504</v>
      </c>
      <c r="D90" s="273" t="s">
        <v>505</v>
      </c>
      <c r="E90" s="273" t="s">
        <v>364</v>
      </c>
    </row>
    <row r="91" spans="1:5" x14ac:dyDescent="0.2">
      <c r="A91" s="272">
        <v>211004401</v>
      </c>
      <c r="B91" s="272">
        <v>1097</v>
      </c>
      <c r="C91" s="273" t="s">
        <v>506</v>
      </c>
      <c r="D91" s="273" t="s">
        <v>507</v>
      </c>
      <c r="E91" s="273" t="s">
        <v>364</v>
      </c>
    </row>
    <row r="92" spans="1:5" x14ac:dyDescent="0.2">
      <c r="A92" s="272">
        <v>211004507</v>
      </c>
      <c r="B92" s="272">
        <v>1098</v>
      </c>
      <c r="C92" s="273" t="s">
        <v>508</v>
      </c>
      <c r="D92" s="273" t="s">
        <v>456</v>
      </c>
      <c r="E92" s="273" t="s">
        <v>364</v>
      </c>
    </row>
    <row r="93" spans="1:5" x14ac:dyDescent="0.2">
      <c r="A93" s="272">
        <v>211004521</v>
      </c>
      <c r="B93" s="272">
        <v>1099</v>
      </c>
      <c r="C93" s="273" t="s">
        <v>509</v>
      </c>
      <c r="D93" s="273" t="s">
        <v>510</v>
      </c>
      <c r="E93" s="273" t="s">
        <v>364</v>
      </c>
    </row>
    <row r="94" spans="1:5" x14ac:dyDescent="0.2">
      <c r="A94" s="272">
        <v>211900034</v>
      </c>
      <c r="B94" s="272">
        <v>1100</v>
      </c>
      <c r="C94" s="273" t="s">
        <v>511</v>
      </c>
      <c r="D94" s="273" t="s">
        <v>443</v>
      </c>
      <c r="E94" s="273" t="s">
        <v>364</v>
      </c>
    </row>
    <row r="95" spans="1:5" x14ac:dyDescent="0.2">
      <c r="A95" s="272">
        <v>211004539</v>
      </c>
      <c r="B95" s="272">
        <v>1101</v>
      </c>
      <c r="C95" s="273" t="s">
        <v>512</v>
      </c>
      <c r="D95" s="273" t="s">
        <v>483</v>
      </c>
      <c r="E95" s="273" t="s">
        <v>364</v>
      </c>
    </row>
    <row r="96" spans="1:5" x14ac:dyDescent="0.2">
      <c r="A96" s="272">
        <v>211004412</v>
      </c>
      <c r="B96" s="272">
        <v>1102</v>
      </c>
      <c r="C96" s="273" t="s">
        <v>513</v>
      </c>
      <c r="D96" s="273" t="s">
        <v>415</v>
      </c>
      <c r="E96" s="273" t="s">
        <v>364</v>
      </c>
    </row>
    <row r="97" spans="1:5" x14ac:dyDescent="0.2">
      <c r="A97" s="272">
        <v>211004413</v>
      </c>
      <c r="B97" s="272">
        <v>1104</v>
      </c>
      <c r="C97" s="273" t="s">
        <v>514</v>
      </c>
      <c r="D97" s="273" t="s">
        <v>415</v>
      </c>
      <c r="E97" s="273" t="s">
        <v>364</v>
      </c>
    </row>
    <row r="98" spans="1:5" x14ac:dyDescent="0.2">
      <c r="A98" s="272">
        <v>211004559</v>
      </c>
      <c r="B98" s="272">
        <v>1105</v>
      </c>
      <c r="C98" s="273" t="s">
        <v>515</v>
      </c>
      <c r="D98" s="273" t="s">
        <v>516</v>
      </c>
      <c r="E98" s="273" t="s">
        <v>364</v>
      </c>
    </row>
    <row r="99" spans="1:5" x14ac:dyDescent="0.2">
      <c r="A99" s="272">
        <v>211004440</v>
      </c>
      <c r="B99" s="272">
        <v>1106</v>
      </c>
      <c r="C99" s="273" t="s">
        <v>517</v>
      </c>
      <c r="D99" s="273" t="s">
        <v>493</v>
      </c>
      <c r="E99" s="273" t="s">
        <v>364</v>
      </c>
    </row>
    <row r="100" spans="1:5" x14ac:dyDescent="0.2">
      <c r="A100" s="272">
        <v>211004508</v>
      </c>
      <c r="B100" s="272">
        <v>1107</v>
      </c>
      <c r="C100" s="273" t="s">
        <v>518</v>
      </c>
      <c r="D100" s="273" t="s">
        <v>519</v>
      </c>
      <c r="E100" s="273" t="s">
        <v>364</v>
      </c>
    </row>
    <row r="101" spans="1:5" x14ac:dyDescent="0.2">
      <c r="A101" s="272">
        <v>211004427</v>
      </c>
      <c r="B101" s="272">
        <v>1108</v>
      </c>
      <c r="C101" s="273" t="s">
        <v>520</v>
      </c>
      <c r="D101" s="273" t="s">
        <v>478</v>
      </c>
      <c r="E101" s="273" t="s">
        <v>364</v>
      </c>
    </row>
    <row r="102" spans="1:5" x14ac:dyDescent="0.2">
      <c r="A102" s="272">
        <v>211004444</v>
      </c>
      <c r="B102" s="272">
        <v>1109</v>
      </c>
      <c r="C102" s="273" t="s">
        <v>521</v>
      </c>
      <c r="D102" s="273" t="s">
        <v>449</v>
      </c>
      <c r="E102" s="273" t="s">
        <v>364</v>
      </c>
    </row>
    <row r="103" spans="1:5" x14ac:dyDescent="0.2">
      <c r="A103" s="272">
        <v>211004541</v>
      </c>
      <c r="B103" s="272">
        <v>1110</v>
      </c>
      <c r="C103" s="273" t="s">
        <v>522</v>
      </c>
      <c r="D103" s="273" t="s">
        <v>460</v>
      </c>
      <c r="E103" s="273" t="s">
        <v>364</v>
      </c>
    </row>
    <row r="104" spans="1:5" x14ac:dyDescent="0.2">
      <c r="A104" s="272">
        <v>211004406</v>
      </c>
      <c r="B104" s="272">
        <v>1111</v>
      </c>
      <c r="C104" s="273" t="s">
        <v>523</v>
      </c>
      <c r="D104" s="273" t="s">
        <v>524</v>
      </c>
      <c r="E104" s="273" t="s">
        <v>364</v>
      </c>
    </row>
    <row r="105" spans="1:5" x14ac:dyDescent="0.2">
      <c r="A105" s="272">
        <v>211004505</v>
      </c>
      <c r="B105" s="272">
        <v>1112</v>
      </c>
      <c r="C105" s="273" t="s">
        <v>525</v>
      </c>
      <c r="D105" s="273" t="s">
        <v>526</v>
      </c>
      <c r="E105" s="273" t="s">
        <v>364</v>
      </c>
    </row>
    <row r="106" spans="1:5" x14ac:dyDescent="0.2">
      <c r="A106" s="272">
        <v>211004519</v>
      </c>
      <c r="B106" s="272">
        <v>1113</v>
      </c>
      <c r="C106" s="273" t="s">
        <v>527</v>
      </c>
      <c r="D106" s="273" t="s">
        <v>528</v>
      </c>
      <c r="E106" s="273" t="s">
        <v>364</v>
      </c>
    </row>
    <row r="107" spans="1:5" x14ac:dyDescent="0.2">
      <c r="A107" s="272">
        <v>211004542</v>
      </c>
      <c r="B107" s="272">
        <v>1114</v>
      </c>
      <c r="C107" s="273" t="s">
        <v>529</v>
      </c>
      <c r="D107" s="273" t="s">
        <v>460</v>
      </c>
      <c r="E107" s="273" t="s">
        <v>364</v>
      </c>
    </row>
    <row r="108" spans="1:5" x14ac:dyDescent="0.2">
      <c r="A108" s="272">
        <v>211004480</v>
      </c>
      <c r="B108" s="272">
        <v>1115</v>
      </c>
      <c r="C108" s="273" t="s">
        <v>530</v>
      </c>
      <c r="D108" s="273" t="s">
        <v>531</v>
      </c>
      <c r="E108" s="273" t="s">
        <v>364</v>
      </c>
    </row>
    <row r="109" spans="1:5" x14ac:dyDescent="0.2">
      <c r="A109" s="272">
        <v>211004434</v>
      </c>
      <c r="B109" s="272">
        <v>1116</v>
      </c>
      <c r="C109" s="273" t="s">
        <v>532</v>
      </c>
      <c r="D109" s="273" t="s">
        <v>533</v>
      </c>
      <c r="E109" s="273" t="s">
        <v>364</v>
      </c>
    </row>
    <row r="110" spans="1:5" x14ac:dyDescent="0.2">
      <c r="A110" s="272">
        <v>211004428</v>
      </c>
      <c r="B110" s="272">
        <v>1117</v>
      </c>
      <c r="C110" s="273" t="s">
        <v>534</v>
      </c>
      <c r="D110" s="273" t="s">
        <v>478</v>
      </c>
      <c r="E110" s="273" t="s">
        <v>364</v>
      </c>
    </row>
    <row r="111" spans="1:5" x14ac:dyDescent="0.2">
      <c r="A111" s="272">
        <v>211004441</v>
      </c>
      <c r="B111" s="272">
        <v>1118</v>
      </c>
      <c r="C111" s="273" t="s">
        <v>535</v>
      </c>
      <c r="D111" s="273" t="s">
        <v>493</v>
      </c>
      <c r="E111" s="273" t="s">
        <v>364</v>
      </c>
    </row>
    <row r="112" spans="1:5" x14ac:dyDescent="0.2">
      <c r="A112" s="272">
        <v>211004396</v>
      </c>
      <c r="B112" s="272">
        <v>1119</v>
      </c>
      <c r="C112" s="273" t="s">
        <v>536</v>
      </c>
      <c r="D112" s="273" t="s">
        <v>537</v>
      </c>
      <c r="E112" s="273" t="s">
        <v>364</v>
      </c>
    </row>
    <row r="113" spans="1:5" x14ac:dyDescent="0.2">
      <c r="A113" s="272">
        <v>211004462</v>
      </c>
      <c r="B113" s="272">
        <v>1120</v>
      </c>
      <c r="C113" s="273" t="s">
        <v>538</v>
      </c>
      <c r="D113" s="273" t="s">
        <v>539</v>
      </c>
      <c r="E113" s="273" t="s">
        <v>364</v>
      </c>
    </row>
    <row r="114" spans="1:5" x14ac:dyDescent="0.2">
      <c r="A114" s="272">
        <v>211004465</v>
      </c>
      <c r="B114" s="272">
        <v>1121</v>
      </c>
      <c r="C114" s="273" t="s">
        <v>540</v>
      </c>
      <c r="D114" s="273" t="s">
        <v>541</v>
      </c>
      <c r="E114" s="273" t="s">
        <v>364</v>
      </c>
    </row>
    <row r="115" spans="1:5" x14ac:dyDescent="0.2">
      <c r="A115" s="272">
        <v>211004554</v>
      </c>
      <c r="B115" s="272">
        <v>1122</v>
      </c>
      <c r="C115" s="273" t="s">
        <v>542</v>
      </c>
      <c r="D115" s="273" t="s">
        <v>543</v>
      </c>
      <c r="E115" s="273" t="s">
        <v>364</v>
      </c>
    </row>
    <row r="116" spans="1:5" x14ac:dyDescent="0.2">
      <c r="A116" s="272">
        <v>211004376</v>
      </c>
      <c r="B116" s="272">
        <v>1123</v>
      </c>
      <c r="C116" s="273" t="s">
        <v>544</v>
      </c>
      <c r="D116" s="273" t="s">
        <v>545</v>
      </c>
      <c r="E116" s="273" t="s">
        <v>364</v>
      </c>
    </row>
    <row r="117" spans="1:5" x14ac:dyDescent="0.2">
      <c r="A117" s="272">
        <v>211004384</v>
      </c>
      <c r="B117" s="272">
        <v>1124</v>
      </c>
      <c r="C117" s="273" t="s">
        <v>546</v>
      </c>
      <c r="D117" s="273" t="s">
        <v>547</v>
      </c>
      <c r="E117" s="273" t="s">
        <v>364</v>
      </c>
    </row>
    <row r="118" spans="1:5" x14ac:dyDescent="0.2">
      <c r="A118" s="272">
        <v>211900036</v>
      </c>
      <c r="B118" s="272">
        <v>1125</v>
      </c>
      <c r="C118" s="273" t="s">
        <v>548</v>
      </c>
      <c r="D118" s="273" t="s">
        <v>549</v>
      </c>
      <c r="E118" s="273" t="s">
        <v>364</v>
      </c>
    </row>
    <row r="119" spans="1:5" x14ac:dyDescent="0.2">
      <c r="A119" s="272">
        <v>211004447</v>
      </c>
      <c r="B119" s="272">
        <v>1126</v>
      </c>
      <c r="C119" s="273" t="s">
        <v>550</v>
      </c>
      <c r="D119" s="273" t="s">
        <v>551</v>
      </c>
      <c r="E119" s="273" t="s">
        <v>364</v>
      </c>
    </row>
    <row r="120" spans="1:5" x14ac:dyDescent="0.2">
      <c r="A120" s="272">
        <v>211004402</v>
      </c>
      <c r="B120" s="272">
        <v>1127</v>
      </c>
      <c r="C120" s="273" t="s">
        <v>552</v>
      </c>
      <c r="D120" s="273" t="s">
        <v>507</v>
      </c>
      <c r="E120" s="273" t="s">
        <v>364</v>
      </c>
    </row>
    <row r="121" spans="1:5" x14ac:dyDescent="0.2">
      <c r="A121" s="272">
        <v>211004551</v>
      </c>
      <c r="B121" s="272">
        <v>1128</v>
      </c>
      <c r="C121" s="273" t="s">
        <v>553</v>
      </c>
      <c r="D121" s="273" t="s">
        <v>554</v>
      </c>
      <c r="E121" s="273" t="s">
        <v>364</v>
      </c>
    </row>
    <row r="122" spans="1:5" x14ac:dyDescent="0.2">
      <c r="A122" s="272">
        <v>211004549</v>
      </c>
      <c r="B122" s="272">
        <v>1129</v>
      </c>
      <c r="C122" s="273" t="s">
        <v>555</v>
      </c>
      <c r="D122" s="273" t="s">
        <v>556</v>
      </c>
      <c r="E122" s="273" t="s">
        <v>364</v>
      </c>
    </row>
    <row r="123" spans="1:5" x14ac:dyDescent="0.2">
      <c r="A123" s="272">
        <v>211004481</v>
      </c>
      <c r="B123" s="272">
        <v>1130</v>
      </c>
      <c r="C123" s="273" t="s">
        <v>557</v>
      </c>
      <c r="D123" s="273" t="s">
        <v>558</v>
      </c>
      <c r="E123" s="273" t="s">
        <v>364</v>
      </c>
    </row>
    <row r="124" spans="1:5" x14ac:dyDescent="0.2">
      <c r="A124" s="272">
        <v>211004371</v>
      </c>
      <c r="B124" s="272">
        <v>1131</v>
      </c>
      <c r="C124" s="273" t="s">
        <v>559</v>
      </c>
      <c r="D124" s="273" t="s">
        <v>560</v>
      </c>
      <c r="E124" s="273" t="s">
        <v>364</v>
      </c>
    </row>
    <row r="125" spans="1:5" x14ac:dyDescent="0.2">
      <c r="A125" s="272">
        <v>211004452</v>
      </c>
      <c r="B125" s="272">
        <v>1132</v>
      </c>
      <c r="C125" s="273" t="s">
        <v>561</v>
      </c>
      <c r="D125" s="273" t="s">
        <v>562</v>
      </c>
      <c r="E125" s="273" t="s">
        <v>364</v>
      </c>
    </row>
    <row r="126" spans="1:5" x14ac:dyDescent="0.2">
      <c r="A126" s="272">
        <v>211004449</v>
      </c>
      <c r="B126" s="272">
        <v>1133</v>
      </c>
      <c r="C126" s="273" t="s">
        <v>563</v>
      </c>
      <c r="D126" s="273" t="s">
        <v>564</v>
      </c>
      <c r="E126" s="273" t="s">
        <v>364</v>
      </c>
    </row>
    <row r="127" spans="1:5" x14ac:dyDescent="0.2">
      <c r="A127" s="272">
        <v>211004471</v>
      </c>
      <c r="B127" s="272">
        <v>1134</v>
      </c>
      <c r="C127" s="273" t="s">
        <v>565</v>
      </c>
      <c r="D127" s="273" t="s">
        <v>439</v>
      </c>
      <c r="E127" s="273" t="s">
        <v>364</v>
      </c>
    </row>
    <row r="128" spans="1:5" x14ac:dyDescent="0.2">
      <c r="A128" s="272">
        <v>211004550</v>
      </c>
      <c r="B128" s="272">
        <v>1135</v>
      </c>
      <c r="C128" s="273" t="s">
        <v>566</v>
      </c>
      <c r="D128" s="273" t="s">
        <v>567</v>
      </c>
      <c r="E128" s="273" t="s">
        <v>364</v>
      </c>
    </row>
    <row r="129" spans="1:5" x14ac:dyDescent="0.2">
      <c r="A129" s="272">
        <v>211004487</v>
      </c>
      <c r="B129" s="272">
        <v>1136</v>
      </c>
      <c r="C129" s="273" t="s">
        <v>568</v>
      </c>
      <c r="D129" s="273" t="s">
        <v>569</v>
      </c>
      <c r="E129" s="273" t="s">
        <v>364</v>
      </c>
    </row>
    <row r="130" spans="1:5" x14ac:dyDescent="0.2">
      <c r="A130" s="272">
        <v>211004375</v>
      </c>
      <c r="B130" s="272">
        <v>1137</v>
      </c>
      <c r="C130" s="273" t="s">
        <v>570</v>
      </c>
      <c r="D130" s="273" t="s">
        <v>571</v>
      </c>
      <c r="E130" s="273" t="s">
        <v>364</v>
      </c>
    </row>
    <row r="131" spans="1:5" x14ac:dyDescent="0.2">
      <c r="A131" s="272">
        <v>211004522</v>
      </c>
      <c r="B131" s="272">
        <v>1138</v>
      </c>
      <c r="C131" s="273" t="s">
        <v>572</v>
      </c>
      <c r="D131" s="273" t="s">
        <v>573</v>
      </c>
      <c r="E131" s="273" t="s">
        <v>364</v>
      </c>
    </row>
    <row r="132" spans="1:5" x14ac:dyDescent="0.2">
      <c r="A132" s="272">
        <v>211001285</v>
      </c>
      <c r="B132" s="272">
        <v>1139</v>
      </c>
      <c r="C132" s="273" t="s">
        <v>574</v>
      </c>
      <c r="D132" s="273" t="s">
        <v>575</v>
      </c>
      <c r="E132" s="273" t="s">
        <v>339</v>
      </c>
    </row>
    <row r="133" spans="1:5" x14ac:dyDescent="0.2">
      <c r="A133" s="272">
        <v>211004537</v>
      </c>
      <c r="B133" s="272">
        <v>1140</v>
      </c>
      <c r="C133" s="273" t="s">
        <v>576</v>
      </c>
      <c r="D133" s="273" t="s">
        <v>577</v>
      </c>
      <c r="E133" s="273" t="s">
        <v>364</v>
      </c>
    </row>
    <row r="134" spans="1:5" x14ac:dyDescent="0.2">
      <c r="A134" s="272">
        <v>211005456</v>
      </c>
      <c r="B134" s="272">
        <v>1141</v>
      </c>
      <c r="C134" s="273" t="s">
        <v>578</v>
      </c>
      <c r="D134" s="273" t="s">
        <v>579</v>
      </c>
      <c r="E134" s="273" t="s">
        <v>339</v>
      </c>
    </row>
    <row r="135" spans="1:5" x14ac:dyDescent="0.2">
      <c r="A135" s="272">
        <v>211005107</v>
      </c>
      <c r="B135" s="272">
        <v>1142</v>
      </c>
      <c r="C135" s="273" t="s">
        <v>580</v>
      </c>
      <c r="D135" s="273" t="s">
        <v>579</v>
      </c>
      <c r="E135" s="273" t="s">
        <v>336</v>
      </c>
    </row>
    <row r="136" spans="1:5" x14ac:dyDescent="0.2">
      <c r="A136" s="272">
        <v>211005642</v>
      </c>
      <c r="B136" s="272">
        <v>1145</v>
      </c>
      <c r="C136" s="273" t="s">
        <v>581</v>
      </c>
      <c r="D136" s="273" t="s">
        <v>579</v>
      </c>
      <c r="E136" s="273" t="s">
        <v>582</v>
      </c>
    </row>
    <row r="137" spans="1:5" x14ac:dyDescent="0.2">
      <c r="A137" s="272">
        <v>211005223</v>
      </c>
      <c r="B137" s="272">
        <v>1148</v>
      </c>
      <c r="C137" s="273" t="s">
        <v>583</v>
      </c>
      <c r="D137" s="273" t="s">
        <v>579</v>
      </c>
      <c r="E137" s="273" t="s">
        <v>584</v>
      </c>
    </row>
    <row r="138" spans="1:5" x14ac:dyDescent="0.2">
      <c r="A138" s="272">
        <v>211004561</v>
      </c>
      <c r="B138" s="272">
        <v>1149</v>
      </c>
      <c r="C138" s="273" t="s">
        <v>585</v>
      </c>
      <c r="D138" s="273" t="s">
        <v>586</v>
      </c>
      <c r="E138" s="273" t="s">
        <v>587</v>
      </c>
    </row>
    <row r="139" spans="1:5" x14ac:dyDescent="0.2">
      <c r="A139" s="272">
        <v>211004562</v>
      </c>
      <c r="B139" s="272">
        <v>1150</v>
      </c>
      <c r="C139" s="273" t="s">
        <v>588</v>
      </c>
      <c r="D139" s="273" t="s">
        <v>589</v>
      </c>
      <c r="E139" s="273" t="s">
        <v>587</v>
      </c>
    </row>
    <row r="140" spans="1:5" x14ac:dyDescent="0.2">
      <c r="A140" s="272">
        <v>211004414</v>
      </c>
      <c r="B140" s="272">
        <v>1151</v>
      </c>
      <c r="C140" s="273" t="s">
        <v>590</v>
      </c>
      <c r="D140" s="273" t="s">
        <v>415</v>
      </c>
      <c r="E140" s="273" t="s">
        <v>364</v>
      </c>
    </row>
    <row r="141" spans="1:5" x14ac:dyDescent="0.2">
      <c r="A141" s="272">
        <v>211004382</v>
      </c>
      <c r="B141" s="272">
        <v>1152</v>
      </c>
      <c r="C141" s="273" t="s">
        <v>591</v>
      </c>
      <c r="D141" s="273" t="s">
        <v>592</v>
      </c>
      <c r="E141" s="273" t="s">
        <v>364</v>
      </c>
    </row>
    <row r="142" spans="1:5" x14ac:dyDescent="0.2">
      <c r="A142" s="272">
        <v>211004489</v>
      </c>
      <c r="B142" s="272">
        <v>1153</v>
      </c>
      <c r="C142" s="273" t="s">
        <v>593</v>
      </c>
      <c r="D142" s="273" t="s">
        <v>594</v>
      </c>
      <c r="E142" s="273" t="s">
        <v>364</v>
      </c>
    </row>
    <row r="143" spans="1:5" x14ac:dyDescent="0.2">
      <c r="A143" s="272">
        <v>211004383</v>
      </c>
      <c r="B143" s="272">
        <v>1154</v>
      </c>
      <c r="C143" s="273" t="s">
        <v>595</v>
      </c>
      <c r="D143" s="273" t="s">
        <v>592</v>
      </c>
      <c r="E143" s="273" t="s">
        <v>364</v>
      </c>
    </row>
    <row r="144" spans="1:5" x14ac:dyDescent="0.2">
      <c r="A144" s="272">
        <v>211004496</v>
      </c>
      <c r="B144" s="272">
        <v>1155</v>
      </c>
      <c r="C144" s="273" t="s">
        <v>596</v>
      </c>
      <c r="D144" s="273" t="s">
        <v>597</v>
      </c>
      <c r="E144" s="273" t="s">
        <v>364</v>
      </c>
    </row>
    <row r="145" spans="1:5" x14ac:dyDescent="0.2">
      <c r="A145" s="272">
        <v>211004370</v>
      </c>
      <c r="B145" s="272">
        <v>1156</v>
      </c>
      <c r="C145" s="273" t="s">
        <v>598</v>
      </c>
      <c r="D145" s="273" t="s">
        <v>599</v>
      </c>
      <c r="E145" s="273" t="s">
        <v>364</v>
      </c>
    </row>
    <row r="146" spans="1:5" x14ac:dyDescent="0.2">
      <c r="A146" s="272">
        <v>211004556</v>
      </c>
      <c r="B146" s="272">
        <v>1157</v>
      </c>
      <c r="C146" s="273" t="s">
        <v>600</v>
      </c>
      <c r="D146" s="273" t="s">
        <v>601</v>
      </c>
      <c r="E146" s="273" t="s">
        <v>364</v>
      </c>
    </row>
    <row r="147" spans="1:5" x14ac:dyDescent="0.2">
      <c r="A147" s="272">
        <v>211004531</v>
      </c>
      <c r="B147" s="272">
        <v>1158</v>
      </c>
      <c r="C147" s="273" t="s">
        <v>602</v>
      </c>
      <c r="D147" s="273" t="s">
        <v>419</v>
      </c>
      <c r="E147" s="273" t="s">
        <v>364</v>
      </c>
    </row>
    <row r="148" spans="1:5" x14ac:dyDescent="0.2">
      <c r="A148" s="272">
        <v>211004552</v>
      </c>
      <c r="B148" s="272">
        <v>1159</v>
      </c>
      <c r="C148" s="273" t="s">
        <v>603</v>
      </c>
      <c r="D148" s="273" t="s">
        <v>604</v>
      </c>
      <c r="E148" s="273" t="s">
        <v>364</v>
      </c>
    </row>
    <row r="149" spans="1:5" x14ac:dyDescent="0.2">
      <c r="A149" s="272">
        <v>211004403</v>
      </c>
      <c r="B149" s="272">
        <v>1160</v>
      </c>
      <c r="C149" s="273" t="s">
        <v>605</v>
      </c>
      <c r="D149" s="273" t="s">
        <v>507</v>
      </c>
      <c r="E149" s="273" t="s">
        <v>364</v>
      </c>
    </row>
    <row r="150" spans="1:5" x14ac:dyDescent="0.2">
      <c r="A150" s="272">
        <v>211004557</v>
      </c>
      <c r="B150" s="272">
        <v>1161</v>
      </c>
      <c r="C150" s="273" t="s">
        <v>509</v>
      </c>
      <c r="D150" s="273" t="s">
        <v>606</v>
      </c>
      <c r="E150" s="273" t="s">
        <v>364</v>
      </c>
    </row>
    <row r="151" spans="1:5" x14ac:dyDescent="0.2">
      <c r="A151" s="272">
        <v>211004398</v>
      </c>
      <c r="B151" s="272">
        <v>1162</v>
      </c>
      <c r="C151" s="273" t="s">
        <v>607</v>
      </c>
      <c r="D151" s="273" t="s">
        <v>608</v>
      </c>
      <c r="E151" s="273" t="s">
        <v>364</v>
      </c>
    </row>
    <row r="152" spans="1:5" x14ac:dyDescent="0.2">
      <c r="A152" s="272">
        <v>211004392</v>
      </c>
      <c r="B152" s="272">
        <v>1163</v>
      </c>
      <c r="C152" s="273" t="s">
        <v>609</v>
      </c>
      <c r="D152" s="273" t="s">
        <v>610</v>
      </c>
      <c r="E152" s="273" t="s">
        <v>364</v>
      </c>
    </row>
    <row r="153" spans="1:5" x14ac:dyDescent="0.2">
      <c r="A153" s="272">
        <v>211004415</v>
      </c>
      <c r="B153" s="272">
        <v>1164</v>
      </c>
      <c r="C153" s="273" t="s">
        <v>611</v>
      </c>
      <c r="D153" s="273" t="s">
        <v>415</v>
      </c>
      <c r="E153" s="273" t="s">
        <v>364</v>
      </c>
    </row>
    <row r="154" spans="1:5" x14ac:dyDescent="0.2">
      <c r="A154" s="272">
        <v>211004532</v>
      </c>
      <c r="B154" s="272">
        <v>1166</v>
      </c>
      <c r="C154" s="273" t="s">
        <v>612</v>
      </c>
      <c r="D154" s="273" t="s">
        <v>419</v>
      </c>
      <c r="E154" s="273" t="s">
        <v>364</v>
      </c>
    </row>
    <row r="155" spans="1:5" x14ac:dyDescent="0.2">
      <c r="A155" s="272">
        <v>211004546</v>
      </c>
      <c r="B155" s="272">
        <v>1167</v>
      </c>
      <c r="C155" s="273" t="s">
        <v>613</v>
      </c>
      <c r="D155" s="273" t="s">
        <v>427</v>
      </c>
      <c r="E155" s="273" t="s">
        <v>364</v>
      </c>
    </row>
    <row r="156" spans="1:5" x14ac:dyDescent="0.2">
      <c r="A156" s="272">
        <v>211004469</v>
      </c>
      <c r="B156" s="272">
        <v>1169</v>
      </c>
      <c r="C156" s="273" t="s">
        <v>614</v>
      </c>
      <c r="D156" s="273" t="s">
        <v>615</v>
      </c>
      <c r="E156" s="273" t="s">
        <v>364</v>
      </c>
    </row>
    <row r="157" spans="1:5" x14ac:dyDescent="0.2">
      <c r="A157" s="272">
        <v>211004381</v>
      </c>
      <c r="B157" s="272">
        <v>1170</v>
      </c>
      <c r="C157" s="273" t="s">
        <v>616</v>
      </c>
      <c r="D157" s="273" t="s">
        <v>617</v>
      </c>
      <c r="E157" s="273" t="s">
        <v>364</v>
      </c>
    </row>
    <row r="158" spans="1:5" x14ac:dyDescent="0.2">
      <c r="A158" s="272">
        <v>211004407</v>
      </c>
      <c r="B158" s="272">
        <v>1171</v>
      </c>
      <c r="C158" s="273" t="s">
        <v>618</v>
      </c>
      <c r="D158" s="273" t="s">
        <v>619</v>
      </c>
      <c r="E158" s="273" t="s">
        <v>364</v>
      </c>
    </row>
    <row r="159" spans="1:5" x14ac:dyDescent="0.2">
      <c r="A159" s="272">
        <v>211004543</v>
      </c>
      <c r="B159" s="272">
        <v>1172</v>
      </c>
      <c r="C159" s="273" t="s">
        <v>620</v>
      </c>
      <c r="D159" s="273" t="s">
        <v>621</v>
      </c>
      <c r="E159" s="273" t="s">
        <v>364</v>
      </c>
    </row>
    <row r="160" spans="1:5" x14ac:dyDescent="0.2">
      <c r="A160" s="272">
        <v>211004547</v>
      </c>
      <c r="B160" s="272">
        <v>1173</v>
      </c>
      <c r="C160" s="273" t="s">
        <v>466</v>
      </c>
      <c r="D160" s="273" t="s">
        <v>427</v>
      </c>
      <c r="E160" s="273" t="s">
        <v>364</v>
      </c>
    </row>
    <row r="161" spans="1:5" x14ac:dyDescent="0.2">
      <c r="A161" s="272">
        <v>211004369</v>
      </c>
      <c r="B161" s="272">
        <v>1175</v>
      </c>
      <c r="C161" s="273" t="s">
        <v>622</v>
      </c>
      <c r="D161" s="273" t="s">
        <v>623</v>
      </c>
      <c r="E161" s="273" t="s">
        <v>364</v>
      </c>
    </row>
    <row r="162" spans="1:5" x14ac:dyDescent="0.2">
      <c r="A162" s="272">
        <v>211004429</v>
      </c>
      <c r="B162" s="272">
        <v>1177</v>
      </c>
      <c r="C162" s="273" t="s">
        <v>624</v>
      </c>
      <c r="D162" s="273" t="s">
        <v>478</v>
      </c>
      <c r="E162" s="273" t="s">
        <v>364</v>
      </c>
    </row>
    <row r="163" spans="1:5" x14ac:dyDescent="0.2">
      <c r="A163" s="272">
        <v>211004405</v>
      </c>
      <c r="B163" s="272">
        <v>1178</v>
      </c>
      <c r="C163" s="273" t="s">
        <v>625</v>
      </c>
      <c r="D163" s="273" t="s">
        <v>626</v>
      </c>
      <c r="E163" s="273" t="s">
        <v>364</v>
      </c>
    </row>
    <row r="164" spans="1:5" x14ac:dyDescent="0.2">
      <c r="A164" s="272">
        <v>211004527</v>
      </c>
      <c r="B164" s="272">
        <v>1179</v>
      </c>
      <c r="C164" s="273" t="s">
        <v>627</v>
      </c>
      <c r="D164" s="273" t="s">
        <v>425</v>
      </c>
      <c r="E164" s="273" t="s">
        <v>364</v>
      </c>
    </row>
    <row r="165" spans="1:5" x14ac:dyDescent="0.2">
      <c r="A165" s="272">
        <v>211004513</v>
      </c>
      <c r="B165" s="272">
        <v>1180</v>
      </c>
      <c r="C165" s="273" t="s">
        <v>628</v>
      </c>
      <c r="D165" s="273" t="s">
        <v>629</v>
      </c>
      <c r="E165" s="273" t="s">
        <v>364</v>
      </c>
    </row>
    <row r="166" spans="1:5" x14ac:dyDescent="0.2">
      <c r="A166" s="272">
        <v>211004494</v>
      </c>
      <c r="B166" s="272">
        <v>1181</v>
      </c>
      <c r="C166" s="273" t="s">
        <v>630</v>
      </c>
      <c r="D166" s="273" t="s">
        <v>631</v>
      </c>
      <c r="E166" s="273" t="s">
        <v>364</v>
      </c>
    </row>
    <row r="167" spans="1:5" x14ac:dyDescent="0.2">
      <c r="A167" s="272">
        <v>211004451</v>
      </c>
      <c r="B167" s="272">
        <v>1182</v>
      </c>
      <c r="C167" s="273" t="s">
        <v>632</v>
      </c>
      <c r="D167" s="273" t="s">
        <v>633</v>
      </c>
      <c r="E167" s="273" t="s">
        <v>364</v>
      </c>
    </row>
    <row r="168" spans="1:5" x14ac:dyDescent="0.2">
      <c r="A168" s="272">
        <v>211004482</v>
      </c>
      <c r="B168" s="272">
        <v>1183</v>
      </c>
      <c r="C168" s="273" t="s">
        <v>634</v>
      </c>
      <c r="D168" s="273" t="s">
        <v>635</v>
      </c>
      <c r="E168" s="273" t="s">
        <v>364</v>
      </c>
    </row>
    <row r="169" spans="1:5" x14ac:dyDescent="0.2">
      <c r="A169" s="272">
        <v>211004533</v>
      </c>
      <c r="B169" s="272">
        <v>1184</v>
      </c>
      <c r="C169" s="273" t="s">
        <v>636</v>
      </c>
      <c r="D169" s="273" t="s">
        <v>419</v>
      </c>
      <c r="E169" s="273" t="s">
        <v>364</v>
      </c>
    </row>
    <row r="170" spans="1:5" x14ac:dyDescent="0.2">
      <c r="A170" s="272">
        <v>211004442</v>
      </c>
      <c r="B170" s="272">
        <v>1185</v>
      </c>
      <c r="C170" s="273" t="s">
        <v>637</v>
      </c>
      <c r="D170" s="273" t="s">
        <v>638</v>
      </c>
      <c r="E170" s="273" t="s">
        <v>364</v>
      </c>
    </row>
    <row r="171" spans="1:5" x14ac:dyDescent="0.2">
      <c r="A171" s="272">
        <v>211004478</v>
      </c>
      <c r="B171" s="272">
        <v>1186</v>
      </c>
      <c r="C171" s="273" t="s">
        <v>639</v>
      </c>
      <c r="D171" s="273" t="s">
        <v>640</v>
      </c>
      <c r="E171" s="273" t="s">
        <v>364</v>
      </c>
    </row>
    <row r="172" spans="1:5" x14ac:dyDescent="0.2">
      <c r="A172" s="272">
        <v>211004461</v>
      </c>
      <c r="B172" s="272">
        <v>1188</v>
      </c>
      <c r="C172" s="273" t="s">
        <v>641</v>
      </c>
      <c r="D172" s="273" t="s">
        <v>642</v>
      </c>
      <c r="E172" s="273" t="s">
        <v>364</v>
      </c>
    </row>
    <row r="173" spans="1:5" x14ac:dyDescent="0.2">
      <c r="A173" s="272">
        <v>211004476</v>
      </c>
      <c r="B173" s="272">
        <v>1189</v>
      </c>
      <c r="C173" s="273" t="s">
        <v>643</v>
      </c>
      <c r="D173" s="273" t="s">
        <v>644</v>
      </c>
      <c r="E173" s="273" t="s">
        <v>364</v>
      </c>
    </row>
    <row r="174" spans="1:5" x14ac:dyDescent="0.2">
      <c r="A174" s="272">
        <v>211004490</v>
      </c>
      <c r="B174" s="272">
        <v>1190</v>
      </c>
      <c r="C174" s="273" t="s">
        <v>645</v>
      </c>
      <c r="D174" s="273" t="s">
        <v>594</v>
      </c>
      <c r="E174" s="273" t="s">
        <v>364</v>
      </c>
    </row>
    <row r="175" spans="1:5" x14ac:dyDescent="0.2">
      <c r="A175" s="272">
        <v>211004515</v>
      </c>
      <c r="B175" s="272">
        <v>1191</v>
      </c>
      <c r="C175" s="273" t="s">
        <v>646</v>
      </c>
      <c r="D175" s="273" t="s">
        <v>647</v>
      </c>
      <c r="E175" s="273" t="s">
        <v>364</v>
      </c>
    </row>
    <row r="176" spans="1:5" x14ac:dyDescent="0.2">
      <c r="A176" s="272">
        <v>211004548</v>
      </c>
      <c r="B176" s="272">
        <v>1192</v>
      </c>
      <c r="C176" s="273" t="s">
        <v>648</v>
      </c>
      <c r="D176" s="273" t="s">
        <v>427</v>
      </c>
      <c r="E176" s="273" t="s">
        <v>364</v>
      </c>
    </row>
    <row r="177" spans="1:5" x14ac:dyDescent="0.2">
      <c r="A177" s="272">
        <v>211004495</v>
      </c>
      <c r="B177" s="272">
        <v>1193</v>
      </c>
      <c r="C177" s="273" t="s">
        <v>649</v>
      </c>
      <c r="D177" s="273" t="s">
        <v>631</v>
      </c>
      <c r="E177" s="273" t="s">
        <v>364</v>
      </c>
    </row>
    <row r="178" spans="1:5" x14ac:dyDescent="0.2">
      <c r="A178" s="272">
        <v>211004388</v>
      </c>
      <c r="B178" s="272">
        <v>1194</v>
      </c>
      <c r="C178" s="273" t="s">
        <v>650</v>
      </c>
      <c r="D178" s="273" t="s">
        <v>651</v>
      </c>
      <c r="E178" s="273" t="s">
        <v>364</v>
      </c>
    </row>
    <row r="179" spans="1:5" x14ac:dyDescent="0.2">
      <c r="A179" s="272">
        <v>211004436</v>
      </c>
      <c r="B179" s="272">
        <v>1195</v>
      </c>
      <c r="C179" s="273" t="s">
        <v>652</v>
      </c>
      <c r="D179" s="273" t="s">
        <v>653</v>
      </c>
      <c r="E179" s="273" t="s">
        <v>364</v>
      </c>
    </row>
    <row r="180" spans="1:5" x14ac:dyDescent="0.2">
      <c r="A180" s="272">
        <v>211004390</v>
      </c>
      <c r="B180" s="272">
        <v>1196</v>
      </c>
      <c r="C180" s="273" t="s">
        <v>654</v>
      </c>
      <c r="D180" s="273" t="s">
        <v>655</v>
      </c>
      <c r="E180" s="273" t="s">
        <v>364</v>
      </c>
    </row>
    <row r="181" spans="1:5" x14ac:dyDescent="0.2">
      <c r="A181" s="272">
        <v>211004455</v>
      </c>
      <c r="B181" s="272">
        <v>1197</v>
      </c>
      <c r="C181" s="273" t="s">
        <v>656</v>
      </c>
      <c r="D181" s="273" t="s">
        <v>657</v>
      </c>
      <c r="E181" s="273" t="s">
        <v>364</v>
      </c>
    </row>
    <row r="182" spans="1:5" x14ac:dyDescent="0.2">
      <c r="A182" s="272">
        <v>211004555</v>
      </c>
      <c r="B182" s="272">
        <v>1198</v>
      </c>
      <c r="C182" s="273" t="s">
        <v>658</v>
      </c>
      <c r="D182" s="273" t="s">
        <v>659</v>
      </c>
      <c r="E182" s="273" t="s">
        <v>364</v>
      </c>
    </row>
    <row r="183" spans="1:5" x14ac:dyDescent="0.2">
      <c r="A183" s="272">
        <v>211004456</v>
      </c>
      <c r="B183" s="272">
        <v>1199</v>
      </c>
      <c r="C183" s="273" t="s">
        <v>660</v>
      </c>
      <c r="D183" s="273" t="s">
        <v>661</v>
      </c>
      <c r="E183" s="273" t="s">
        <v>364</v>
      </c>
    </row>
    <row r="184" spans="1:5" x14ac:dyDescent="0.2">
      <c r="A184" s="272">
        <v>211004395</v>
      </c>
      <c r="B184" s="272">
        <v>1200</v>
      </c>
      <c r="C184" s="273" t="s">
        <v>662</v>
      </c>
      <c r="D184" s="273" t="s">
        <v>663</v>
      </c>
      <c r="E184" s="273" t="s">
        <v>364</v>
      </c>
    </row>
    <row r="185" spans="1:5" x14ac:dyDescent="0.2">
      <c r="A185" s="272">
        <v>211004477</v>
      </c>
      <c r="B185" s="272">
        <v>1201</v>
      </c>
      <c r="C185" s="273" t="s">
        <v>664</v>
      </c>
      <c r="D185" s="273" t="s">
        <v>644</v>
      </c>
      <c r="E185" s="273" t="s">
        <v>364</v>
      </c>
    </row>
    <row r="186" spans="1:5" x14ac:dyDescent="0.2">
      <c r="A186" s="272">
        <v>211004497</v>
      </c>
      <c r="B186" s="272">
        <v>1202</v>
      </c>
      <c r="C186" s="273" t="s">
        <v>665</v>
      </c>
      <c r="D186" s="273" t="s">
        <v>666</v>
      </c>
      <c r="E186" s="273" t="s">
        <v>364</v>
      </c>
    </row>
    <row r="187" spans="1:5" x14ac:dyDescent="0.2">
      <c r="A187" s="272">
        <v>211004450</v>
      </c>
      <c r="B187" s="272">
        <v>1203</v>
      </c>
      <c r="C187" s="273" t="s">
        <v>667</v>
      </c>
      <c r="D187" s="273" t="s">
        <v>668</v>
      </c>
      <c r="E187" s="273" t="s">
        <v>364</v>
      </c>
    </row>
    <row r="188" spans="1:5" x14ac:dyDescent="0.2">
      <c r="A188" s="272">
        <v>211004399</v>
      </c>
      <c r="B188" s="272">
        <v>1205</v>
      </c>
      <c r="C188" s="273" t="s">
        <v>669</v>
      </c>
      <c r="D188" s="273" t="s">
        <v>608</v>
      </c>
      <c r="E188" s="273" t="s">
        <v>364</v>
      </c>
    </row>
    <row r="189" spans="1:5" x14ac:dyDescent="0.2">
      <c r="A189" s="272">
        <v>211004394</v>
      </c>
      <c r="B189" s="272">
        <v>1206</v>
      </c>
      <c r="C189" s="273" t="s">
        <v>670</v>
      </c>
      <c r="D189" s="273" t="s">
        <v>671</v>
      </c>
      <c r="E189" s="273" t="s">
        <v>364</v>
      </c>
    </row>
    <row r="190" spans="1:5" x14ac:dyDescent="0.2">
      <c r="A190" s="272">
        <v>211004460</v>
      </c>
      <c r="B190" s="272">
        <v>1207</v>
      </c>
      <c r="C190" s="273" t="s">
        <v>672</v>
      </c>
      <c r="D190" s="273" t="s">
        <v>673</v>
      </c>
      <c r="E190" s="273" t="s">
        <v>364</v>
      </c>
    </row>
    <row r="191" spans="1:5" x14ac:dyDescent="0.2">
      <c r="A191" s="272">
        <v>211004373</v>
      </c>
      <c r="B191" s="272">
        <v>1208</v>
      </c>
      <c r="C191" s="273" t="s">
        <v>674</v>
      </c>
      <c r="D191" s="273" t="s">
        <v>429</v>
      </c>
      <c r="E191" s="273" t="s">
        <v>364</v>
      </c>
    </row>
    <row r="192" spans="1:5" x14ac:dyDescent="0.2">
      <c r="A192" s="272">
        <v>211004512</v>
      </c>
      <c r="B192" s="272">
        <v>1209</v>
      </c>
      <c r="C192" s="273" t="s">
        <v>675</v>
      </c>
      <c r="D192" s="273" t="s">
        <v>495</v>
      </c>
      <c r="E192" s="273" t="s">
        <v>364</v>
      </c>
    </row>
    <row r="193" spans="1:5" x14ac:dyDescent="0.2">
      <c r="A193" s="272">
        <v>211004466</v>
      </c>
      <c r="B193" s="272">
        <v>1210</v>
      </c>
      <c r="C193" s="273" t="s">
        <v>676</v>
      </c>
      <c r="D193" s="273" t="s">
        <v>541</v>
      </c>
      <c r="E193" s="273" t="s">
        <v>364</v>
      </c>
    </row>
    <row r="194" spans="1:5" x14ac:dyDescent="0.2">
      <c r="A194" s="272">
        <v>211004416</v>
      </c>
      <c r="B194" s="272">
        <v>1211</v>
      </c>
      <c r="C194" s="273" t="s">
        <v>677</v>
      </c>
      <c r="D194" s="273" t="s">
        <v>415</v>
      </c>
      <c r="E194" s="273" t="s">
        <v>364</v>
      </c>
    </row>
    <row r="195" spans="1:5" x14ac:dyDescent="0.2">
      <c r="A195" s="272">
        <v>211004374</v>
      </c>
      <c r="B195" s="272">
        <v>1212</v>
      </c>
      <c r="C195" s="273" t="s">
        <v>678</v>
      </c>
      <c r="D195" s="273" t="s">
        <v>429</v>
      </c>
      <c r="E195" s="273" t="s">
        <v>364</v>
      </c>
    </row>
    <row r="196" spans="1:5" x14ac:dyDescent="0.2">
      <c r="A196" s="272">
        <v>211004520</v>
      </c>
      <c r="B196" s="272">
        <v>1213</v>
      </c>
      <c r="C196" s="273" t="s">
        <v>679</v>
      </c>
      <c r="D196" s="273" t="s">
        <v>680</v>
      </c>
      <c r="E196" s="273" t="s">
        <v>364</v>
      </c>
    </row>
    <row r="197" spans="1:5" x14ac:dyDescent="0.2">
      <c r="A197" s="272">
        <v>211004430</v>
      </c>
      <c r="B197" s="272">
        <v>1215</v>
      </c>
      <c r="C197" s="273" t="s">
        <v>681</v>
      </c>
      <c r="D197" s="273" t="s">
        <v>478</v>
      </c>
      <c r="E197" s="273" t="s">
        <v>364</v>
      </c>
    </row>
    <row r="198" spans="1:5" x14ac:dyDescent="0.2">
      <c r="A198" s="272">
        <v>211004397</v>
      </c>
      <c r="B198" s="272">
        <v>1216</v>
      </c>
      <c r="C198" s="273" t="s">
        <v>682</v>
      </c>
      <c r="D198" s="273" t="s">
        <v>683</v>
      </c>
      <c r="E198" s="273" t="s">
        <v>364</v>
      </c>
    </row>
    <row r="199" spans="1:5" x14ac:dyDescent="0.2">
      <c r="A199" s="272">
        <v>211004417</v>
      </c>
      <c r="B199" s="272">
        <v>1217</v>
      </c>
      <c r="C199" s="273" t="s">
        <v>684</v>
      </c>
      <c r="D199" s="273" t="s">
        <v>415</v>
      </c>
      <c r="E199" s="273" t="s">
        <v>364</v>
      </c>
    </row>
    <row r="200" spans="1:5" x14ac:dyDescent="0.2">
      <c r="A200" s="272">
        <v>211004468</v>
      </c>
      <c r="B200" s="272">
        <v>1219</v>
      </c>
      <c r="C200" s="273" t="s">
        <v>685</v>
      </c>
      <c r="D200" s="273" t="s">
        <v>686</v>
      </c>
      <c r="E200" s="273" t="s">
        <v>364</v>
      </c>
    </row>
    <row r="201" spans="1:5" x14ac:dyDescent="0.2">
      <c r="A201" s="272">
        <v>211004523</v>
      </c>
      <c r="B201" s="272">
        <v>1222</v>
      </c>
      <c r="C201" s="273" t="s">
        <v>687</v>
      </c>
      <c r="D201" s="273" t="s">
        <v>549</v>
      </c>
      <c r="E201" s="273" t="s">
        <v>364</v>
      </c>
    </row>
    <row r="202" spans="1:5" x14ac:dyDescent="0.2">
      <c r="A202" s="272">
        <v>211004485</v>
      </c>
      <c r="B202" s="272">
        <v>1223</v>
      </c>
      <c r="C202" s="273" t="s">
        <v>688</v>
      </c>
      <c r="D202" s="273" t="s">
        <v>689</v>
      </c>
      <c r="E202" s="273" t="s">
        <v>364</v>
      </c>
    </row>
    <row r="203" spans="1:5" x14ac:dyDescent="0.2">
      <c r="A203" s="272">
        <v>211004446</v>
      </c>
      <c r="B203" s="272">
        <v>1224</v>
      </c>
      <c r="C203" s="273" t="s">
        <v>690</v>
      </c>
      <c r="D203" s="273" t="s">
        <v>691</v>
      </c>
      <c r="E203" s="273" t="s">
        <v>364</v>
      </c>
    </row>
    <row r="204" spans="1:5" x14ac:dyDescent="0.2">
      <c r="A204" s="272">
        <v>211004501</v>
      </c>
      <c r="B204" s="272">
        <v>1225</v>
      </c>
      <c r="C204" s="273" t="s">
        <v>692</v>
      </c>
      <c r="D204" s="273" t="s">
        <v>693</v>
      </c>
      <c r="E204" s="273" t="s">
        <v>364</v>
      </c>
    </row>
    <row r="205" spans="1:5" x14ac:dyDescent="0.2">
      <c r="A205" s="272">
        <v>211004368</v>
      </c>
      <c r="B205" s="272">
        <v>1226</v>
      </c>
      <c r="C205" s="273" t="s">
        <v>694</v>
      </c>
      <c r="D205" s="273" t="s">
        <v>695</v>
      </c>
      <c r="E205" s="273" t="s">
        <v>364</v>
      </c>
    </row>
    <row r="206" spans="1:5" x14ac:dyDescent="0.2">
      <c r="A206" s="272">
        <v>211004499</v>
      </c>
      <c r="B206" s="272">
        <v>1228</v>
      </c>
      <c r="C206" s="273" t="s">
        <v>696</v>
      </c>
      <c r="D206" s="273" t="s">
        <v>697</v>
      </c>
      <c r="E206" s="273" t="s">
        <v>364</v>
      </c>
    </row>
    <row r="207" spans="1:5" x14ac:dyDescent="0.2">
      <c r="A207" s="272">
        <v>211004535</v>
      </c>
      <c r="B207" s="272">
        <v>1229</v>
      </c>
      <c r="C207" s="273" t="s">
        <v>698</v>
      </c>
      <c r="D207" s="273" t="s">
        <v>699</v>
      </c>
      <c r="E207" s="273" t="s">
        <v>364</v>
      </c>
    </row>
    <row r="208" spans="1:5" x14ac:dyDescent="0.2">
      <c r="A208" s="272">
        <v>211004437</v>
      </c>
      <c r="B208" s="272">
        <v>1231</v>
      </c>
      <c r="C208" s="273" t="s">
        <v>700</v>
      </c>
      <c r="D208" s="273" t="s">
        <v>701</v>
      </c>
      <c r="E208" s="273" t="s">
        <v>364</v>
      </c>
    </row>
    <row r="209" spans="1:5" x14ac:dyDescent="0.2">
      <c r="A209" s="272">
        <v>211004445</v>
      </c>
      <c r="B209" s="272">
        <v>1232</v>
      </c>
      <c r="C209" s="273" t="s">
        <v>702</v>
      </c>
      <c r="D209" s="273" t="s">
        <v>703</v>
      </c>
      <c r="E209" s="273" t="s">
        <v>364</v>
      </c>
    </row>
    <row r="210" spans="1:5" x14ac:dyDescent="0.2">
      <c r="A210" s="272">
        <v>211004511</v>
      </c>
      <c r="B210" s="272">
        <v>1233</v>
      </c>
      <c r="C210" s="273" t="s">
        <v>704</v>
      </c>
      <c r="D210" s="273" t="s">
        <v>705</v>
      </c>
      <c r="E210" s="273" t="s">
        <v>364</v>
      </c>
    </row>
    <row r="211" spans="1:5" x14ac:dyDescent="0.2">
      <c r="A211" s="272">
        <v>211001313</v>
      </c>
      <c r="B211" s="272">
        <v>1234</v>
      </c>
      <c r="C211" s="273" t="s">
        <v>706</v>
      </c>
      <c r="D211" s="273" t="s">
        <v>707</v>
      </c>
      <c r="E211" s="273" t="s">
        <v>339</v>
      </c>
    </row>
    <row r="212" spans="1:5" x14ac:dyDescent="0.2">
      <c r="A212" s="272">
        <v>211004453</v>
      </c>
      <c r="B212" s="272">
        <v>1237</v>
      </c>
      <c r="C212" s="273" t="s">
        <v>708</v>
      </c>
      <c r="D212" s="273" t="s">
        <v>709</v>
      </c>
      <c r="E212" s="273" t="s">
        <v>364</v>
      </c>
    </row>
    <row r="213" spans="1:5" x14ac:dyDescent="0.2">
      <c r="A213" s="272">
        <v>211004435</v>
      </c>
      <c r="B213" s="272">
        <v>1238</v>
      </c>
      <c r="C213" s="273" t="s">
        <v>498</v>
      </c>
      <c r="D213" s="273" t="s">
        <v>710</v>
      </c>
      <c r="E213" s="273" t="s">
        <v>364</v>
      </c>
    </row>
    <row r="214" spans="1:5" x14ac:dyDescent="0.2">
      <c r="A214" s="272">
        <v>211004389</v>
      </c>
      <c r="B214" s="272">
        <v>1239</v>
      </c>
      <c r="C214" s="273" t="s">
        <v>711</v>
      </c>
      <c r="D214" s="273" t="s">
        <v>712</v>
      </c>
      <c r="E214" s="273" t="s">
        <v>364</v>
      </c>
    </row>
    <row r="215" spans="1:5" x14ac:dyDescent="0.2">
      <c r="A215" s="272">
        <v>211006977</v>
      </c>
      <c r="B215" s="272">
        <v>1241</v>
      </c>
      <c r="C215" s="273" t="s">
        <v>713</v>
      </c>
      <c r="D215" s="273" t="s">
        <v>714</v>
      </c>
      <c r="E215" s="273" t="s">
        <v>715</v>
      </c>
    </row>
    <row r="216" spans="1:5" x14ac:dyDescent="0.2">
      <c r="A216" s="272">
        <v>211004379</v>
      </c>
      <c r="B216" s="272">
        <v>1243</v>
      </c>
      <c r="C216" s="273" t="s">
        <v>716</v>
      </c>
      <c r="D216" s="273" t="s">
        <v>717</v>
      </c>
      <c r="E216" s="273" t="s">
        <v>364</v>
      </c>
    </row>
    <row r="217" spans="1:5" x14ac:dyDescent="0.2">
      <c r="A217" s="272">
        <v>211004467</v>
      </c>
      <c r="B217" s="272">
        <v>1244</v>
      </c>
      <c r="C217" s="273" t="s">
        <v>718</v>
      </c>
      <c r="D217" s="273" t="s">
        <v>541</v>
      </c>
      <c r="E217" s="273" t="s">
        <v>364</v>
      </c>
    </row>
    <row r="218" spans="1:5" x14ac:dyDescent="0.2">
      <c r="A218" s="272">
        <v>211004500</v>
      </c>
      <c r="B218" s="272">
        <v>1246</v>
      </c>
      <c r="C218" s="273" t="s">
        <v>719</v>
      </c>
      <c r="D218" s="273" t="s">
        <v>720</v>
      </c>
      <c r="E218" s="273" t="s">
        <v>364</v>
      </c>
    </row>
    <row r="219" spans="1:5" x14ac:dyDescent="0.2">
      <c r="A219" s="272">
        <v>211004420</v>
      </c>
      <c r="B219" s="272">
        <v>1247</v>
      </c>
      <c r="C219" s="273" t="s">
        <v>721</v>
      </c>
      <c r="D219" s="273" t="s">
        <v>415</v>
      </c>
      <c r="E219" s="273" t="s">
        <v>364</v>
      </c>
    </row>
    <row r="220" spans="1:5" x14ac:dyDescent="0.2">
      <c r="A220" s="272">
        <v>211001350</v>
      </c>
      <c r="B220" s="272">
        <v>1248</v>
      </c>
      <c r="C220" s="273" t="s">
        <v>722</v>
      </c>
      <c r="D220" s="273" t="s">
        <v>723</v>
      </c>
      <c r="E220" s="273" t="s">
        <v>339</v>
      </c>
    </row>
    <row r="221" spans="1:5" x14ac:dyDescent="0.2">
      <c r="A221" s="272">
        <v>211004498</v>
      </c>
      <c r="B221" s="272">
        <v>1249</v>
      </c>
      <c r="C221" s="273" t="s">
        <v>724</v>
      </c>
      <c r="D221" s="273" t="s">
        <v>666</v>
      </c>
      <c r="E221" s="273" t="s">
        <v>364</v>
      </c>
    </row>
    <row r="222" spans="1:5" x14ac:dyDescent="0.2">
      <c r="A222" s="272">
        <v>211004387</v>
      </c>
      <c r="B222" s="272">
        <v>1250</v>
      </c>
      <c r="C222" s="273" t="s">
        <v>725</v>
      </c>
      <c r="D222" s="273" t="s">
        <v>726</v>
      </c>
      <c r="E222" s="273" t="s">
        <v>364</v>
      </c>
    </row>
    <row r="223" spans="1:5" x14ac:dyDescent="0.2">
      <c r="A223" s="272">
        <v>211001370</v>
      </c>
      <c r="B223" s="272">
        <v>1253</v>
      </c>
      <c r="C223" s="273" t="s">
        <v>727</v>
      </c>
      <c r="D223" s="273" t="s">
        <v>728</v>
      </c>
      <c r="E223" s="273" t="s">
        <v>339</v>
      </c>
    </row>
    <row r="224" spans="1:5" x14ac:dyDescent="0.2">
      <c r="A224" s="272">
        <v>211005458</v>
      </c>
      <c r="B224" s="272">
        <v>1254</v>
      </c>
      <c r="C224" s="273" t="s">
        <v>729</v>
      </c>
      <c r="D224" s="273" t="s">
        <v>730</v>
      </c>
      <c r="E224" s="273" t="s">
        <v>339</v>
      </c>
    </row>
    <row r="225" spans="1:5" x14ac:dyDescent="0.2">
      <c r="A225" s="272">
        <v>211005712</v>
      </c>
      <c r="B225" s="272">
        <v>1256</v>
      </c>
      <c r="C225" s="273" t="s">
        <v>731</v>
      </c>
      <c r="D225" s="273" t="s">
        <v>732</v>
      </c>
      <c r="E225" s="273" t="s">
        <v>367</v>
      </c>
    </row>
    <row r="226" spans="1:5" x14ac:dyDescent="0.2">
      <c r="A226" s="272">
        <v>211005713</v>
      </c>
      <c r="B226" s="272">
        <v>1257</v>
      </c>
      <c r="C226" s="273" t="s">
        <v>731</v>
      </c>
      <c r="D226" s="273" t="s">
        <v>733</v>
      </c>
      <c r="E226" s="273" t="s">
        <v>367</v>
      </c>
    </row>
    <row r="227" spans="1:5" x14ac:dyDescent="0.2">
      <c r="A227" s="272">
        <v>211005714</v>
      </c>
      <c r="B227" s="272">
        <v>1258</v>
      </c>
      <c r="C227" s="273" t="s">
        <v>731</v>
      </c>
      <c r="D227" s="273" t="s">
        <v>734</v>
      </c>
      <c r="E227" s="273" t="s">
        <v>367</v>
      </c>
    </row>
    <row r="228" spans="1:5" x14ac:dyDescent="0.2">
      <c r="A228" s="272">
        <v>211005715</v>
      </c>
      <c r="B228" s="272">
        <v>1259</v>
      </c>
      <c r="C228" s="273" t="s">
        <v>731</v>
      </c>
      <c r="D228" s="273" t="s">
        <v>735</v>
      </c>
      <c r="E228" s="273" t="s">
        <v>367</v>
      </c>
    </row>
    <row r="229" spans="1:5" x14ac:dyDescent="0.2">
      <c r="A229" s="272">
        <v>211005716</v>
      </c>
      <c r="B229" s="272">
        <v>1261</v>
      </c>
      <c r="C229" s="273" t="s">
        <v>736</v>
      </c>
      <c r="D229" s="273" t="s">
        <v>737</v>
      </c>
      <c r="E229" s="273" t="s">
        <v>367</v>
      </c>
    </row>
    <row r="230" spans="1:5" x14ac:dyDescent="0.2">
      <c r="A230" s="272">
        <v>211005717</v>
      </c>
      <c r="B230" s="272">
        <v>1262</v>
      </c>
      <c r="C230" s="273" t="s">
        <v>736</v>
      </c>
      <c r="D230" s="273" t="s">
        <v>738</v>
      </c>
      <c r="E230" s="273" t="s">
        <v>367</v>
      </c>
    </row>
    <row r="231" spans="1:5" x14ac:dyDescent="0.2">
      <c r="A231" s="272">
        <v>211005718</v>
      </c>
      <c r="B231" s="272">
        <v>1263</v>
      </c>
      <c r="C231" s="273" t="s">
        <v>736</v>
      </c>
      <c r="D231" s="273" t="s">
        <v>739</v>
      </c>
      <c r="E231" s="273" t="s">
        <v>367</v>
      </c>
    </row>
    <row r="232" spans="1:5" x14ac:dyDescent="0.2">
      <c r="A232" s="272">
        <v>211005461</v>
      </c>
      <c r="B232" s="272">
        <v>1264</v>
      </c>
      <c r="C232" s="273" t="s">
        <v>740</v>
      </c>
      <c r="D232" s="273" t="s">
        <v>741</v>
      </c>
      <c r="E232" s="273" t="s">
        <v>339</v>
      </c>
    </row>
    <row r="233" spans="1:5" x14ac:dyDescent="0.2">
      <c r="A233" s="272">
        <v>211000460</v>
      </c>
      <c r="B233" s="272">
        <v>1265</v>
      </c>
      <c r="C233" s="273" t="s">
        <v>742</v>
      </c>
      <c r="D233" s="273" t="s">
        <v>743</v>
      </c>
      <c r="E233" s="273" t="s">
        <v>339</v>
      </c>
    </row>
    <row r="234" spans="1:5" x14ac:dyDescent="0.2">
      <c r="A234" s="272">
        <v>211005463</v>
      </c>
      <c r="B234" s="272">
        <v>1267</v>
      </c>
      <c r="C234" s="273" t="s">
        <v>744</v>
      </c>
      <c r="D234" s="273" t="s">
        <v>745</v>
      </c>
      <c r="E234" s="273" t="s">
        <v>339</v>
      </c>
    </row>
    <row r="235" spans="1:5" x14ac:dyDescent="0.2">
      <c r="A235" s="272">
        <v>211005467</v>
      </c>
      <c r="B235" s="272">
        <v>1271</v>
      </c>
      <c r="C235" s="273" t="s">
        <v>746</v>
      </c>
      <c r="D235" s="273" t="s">
        <v>747</v>
      </c>
      <c r="E235" s="273" t="s">
        <v>339</v>
      </c>
    </row>
    <row r="236" spans="1:5" x14ac:dyDescent="0.2">
      <c r="A236" s="272">
        <v>211005468</v>
      </c>
      <c r="B236" s="272">
        <v>1272</v>
      </c>
      <c r="C236" s="273" t="s">
        <v>748</v>
      </c>
      <c r="D236" s="273" t="s">
        <v>749</v>
      </c>
      <c r="E236" s="273" t="s">
        <v>339</v>
      </c>
    </row>
    <row r="237" spans="1:5" x14ac:dyDescent="0.2">
      <c r="A237" s="272">
        <v>211005469</v>
      </c>
      <c r="B237" s="272">
        <v>1273</v>
      </c>
      <c r="C237" s="273" t="s">
        <v>750</v>
      </c>
      <c r="D237" s="273" t="s">
        <v>751</v>
      </c>
      <c r="E237" s="273" t="s">
        <v>339</v>
      </c>
    </row>
    <row r="238" spans="1:5" x14ac:dyDescent="0.2">
      <c r="A238" s="272">
        <v>211003418</v>
      </c>
      <c r="B238" s="272">
        <v>1274</v>
      </c>
      <c r="C238" s="273" t="s">
        <v>752</v>
      </c>
      <c r="D238" s="273" t="s">
        <v>753</v>
      </c>
      <c r="E238" s="273" t="s">
        <v>339</v>
      </c>
    </row>
    <row r="239" spans="1:5" x14ac:dyDescent="0.2">
      <c r="A239" s="272">
        <v>211005470</v>
      </c>
      <c r="B239" s="272">
        <v>1275</v>
      </c>
      <c r="C239" s="273" t="s">
        <v>754</v>
      </c>
      <c r="D239" s="273" t="s">
        <v>755</v>
      </c>
      <c r="E239" s="273" t="s">
        <v>339</v>
      </c>
    </row>
    <row r="240" spans="1:5" x14ac:dyDescent="0.2">
      <c r="A240" s="272">
        <v>211005471</v>
      </c>
      <c r="B240" s="272">
        <v>1276</v>
      </c>
      <c r="C240" s="273" t="s">
        <v>744</v>
      </c>
      <c r="D240" s="273" t="s">
        <v>756</v>
      </c>
      <c r="E240" s="273" t="s">
        <v>339</v>
      </c>
    </row>
    <row r="241" spans="1:5" x14ac:dyDescent="0.2">
      <c r="A241" s="272">
        <v>211000461</v>
      </c>
      <c r="B241" s="272">
        <v>1278</v>
      </c>
      <c r="C241" s="273" t="s">
        <v>757</v>
      </c>
      <c r="D241" s="273" t="s">
        <v>758</v>
      </c>
      <c r="E241" s="273" t="s">
        <v>339</v>
      </c>
    </row>
    <row r="242" spans="1:5" x14ac:dyDescent="0.2">
      <c r="A242" s="272">
        <v>211005473</v>
      </c>
      <c r="B242" s="272">
        <v>1280</v>
      </c>
      <c r="C242" s="273" t="s">
        <v>759</v>
      </c>
      <c r="D242" s="273" t="s">
        <v>760</v>
      </c>
      <c r="E242" s="273" t="s">
        <v>339</v>
      </c>
    </row>
    <row r="243" spans="1:5" x14ac:dyDescent="0.2">
      <c r="A243" s="272">
        <v>211000462</v>
      </c>
      <c r="B243" s="272">
        <v>1281</v>
      </c>
      <c r="C243" s="273" t="s">
        <v>761</v>
      </c>
      <c r="D243" s="273" t="s">
        <v>758</v>
      </c>
      <c r="E243" s="273" t="s">
        <v>339</v>
      </c>
    </row>
    <row r="244" spans="1:5" x14ac:dyDescent="0.2">
      <c r="A244" s="272">
        <v>211005475</v>
      </c>
      <c r="B244" s="272">
        <v>1283</v>
      </c>
      <c r="C244" s="273" t="s">
        <v>762</v>
      </c>
      <c r="D244" s="273" t="s">
        <v>763</v>
      </c>
      <c r="E244" s="273" t="s">
        <v>339</v>
      </c>
    </row>
    <row r="245" spans="1:5" x14ac:dyDescent="0.2">
      <c r="A245" s="272">
        <v>211002153</v>
      </c>
      <c r="B245" s="272">
        <v>1289</v>
      </c>
      <c r="C245" s="273" t="s">
        <v>764</v>
      </c>
      <c r="D245" s="273" t="s">
        <v>765</v>
      </c>
      <c r="E245" s="273" t="s">
        <v>339</v>
      </c>
    </row>
    <row r="246" spans="1:5" x14ac:dyDescent="0.2">
      <c r="A246" s="272">
        <v>211005481</v>
      </c>
      <c r="B246" s="272">
        <v>1290</v>
      </c>
      <c r="C246" s="273" t="s">
        <v>766</v>
      </c>
      <c r="D246" s="273" t="s">
        <v>767</v>
      </c>
      <c r="E246" s="273" t="s">
        <v>339</v>
      </c>
    </row>
    <row r="247" spans="1:5" x14ac:dyDescent="0.2">
      <c r="A247" s="272">
        <v>211001261</v>
      </c>
      <c r="B247" s="272">
        <v>1291</v>
      </c>
      <c r="C247" s="273" t="s">
        <v>768</v>
      </c>
      <c r="D247" s="273" t="s">
        <v>769</v>
      </c>
      <c r="E247" s="273" t="s">
        <v>339</v>
      </c>
    </row>
    <row r="248" spans="1:5" x14ac:dyDescent="0.2">
      <c r="A248" s="272">
        <v>211002154</v>
      </c>
      <c r="B248" s="272">
        <v>1293</v>
      </c>
      <c r="C248" s="273" t="s">
        <v>770</v>
      </c>
      <c r="D248" s="273" t="s">
        <v>771</v>
      </c>
      <c r="E248" s="273" t="s">
        <v>339</v>
      </c>
    </row>
    <row r="249" spans="1:5" x14ac:dyDescent="0.2">
      <c r="A249" s="272">
        <v>211001263</v>
      </c>
      <c r="B249" s="272">
        <v>1294</v>
      </c>
      <c r="C249" s="273" t="s">
        <v>772</v>
      </c>
      <c r="D249" s="273" t="s">
        <v>773</v>
      </c>
      <c r="E249" s="273" t="s">
        <v>339</v>
      </c>
    </row>
    <row r="250" spans="1:5" x14ac:dyDescent="0.2">
      <c r="A250" s="272">
        <v>211005482</v>
      </c>
      <c r="B250" s="272">
        <v>1295</v>
      </c>
      <c r="C250" s="273" t="s">
        <v>774</v>
      </c>
      <c r="D250" s="273" t="s">
        <v>775</v>
      </c>
      <c r="E250" s="273" t="s">
        <v>339</v>
      </c>
    </row>
    <row r="251" spans="1:5" x14ac:dyDescent="0.2">
      <c r="A251" s="272">
        <v>211002159</v>
      </c>
      <c r="B251" s="272">
        <v>1297</v>
      </c>
      <c r="C251" s="273" t="s">
        <v>776</v>
      </c>
      <c r="D251" s="273" t="s">
        <v>777</v>
      </c>
      <c r="E251" s="273" t="s">
        <v>339</v>
      </c>
    </row>
    <row r="252" spans="1:5" x14ac:dyDescent="0.2">
      <c r="A252" s="272">
        <v>211001273</v>
      </c>
      <c r="B252" s="272">
        <v>1298</v>
      </c>
      <c r="C252" s="273" t="s">
        <v>778</v>
      </c>
      <c r="D252" s="273" t="s">
        <v>765</v>
      </c>
      <c r="E252" s="273" t="s">
        <v>339</v>
      </c>
    </row>
    <row r="253" spans="1:5" x14ac:dyDescent="0.2">
      <c r="A253" s="272">
        <v>211005483</v>
      </c>
      <c r="B253" s="272">
        <v>1299</v>
      </c>
      <c r="C253" s="273" t="s">
        <v>779</v>
      </c>
      <c r="D253" s="273" t="s">
        <v>371</v>
      </c>
      <c r="E253" s="273" t="s">
        <v>339</v>
      </c>
    </row>
    <row r="254" spans="1:5" x14ac:dyDescent="0.2">
      <c r="A254" s="272">
        <v>211001275</v>
      </c>
      <c r="B254" s="272">
        <v>1300</v>
      </c>
      <c r="C254" s="273" t="s">
        <v>780</v>
      </c>
      <c r="D254" s="273" t="s">
        <v>781</v>
      </c>
      <c r="E254" s="273" t="s">
        <v>339</v>
      </c>
    </row>
    <row r="255" spans="1:5" x14ac:dyDescent="0.2">
      <c r="A255" s="272">
        <v>211002161</v>
      </c>
      <c r="B255" s="272">
        <v>1301</v>
      </c>
      <c r="C255" s="273" t="s">
        <v>782</v>
      </c>
      <c r="D255" s="273" t="s">
        <v>783</v>
      </c>
      <c r="E255" s="273" t="s">
        <v>339</v>
      </c>
    </row>
    <row r="256" spans="1:5" x14ac:dyDescent="0.2">
      <c r="A256" s="272">
        <v>211005719</v>
      </c>
      <c r="B256" s="272">
        <v>1302</v>
      </c>
      <c r="C256" s="273" t="s">
        <v>784</v>
      </c>
      <c r="D256" s="273" t="s">
        <v>785</v>
      </c>
      <c r="E256" s="273" t="s">
        <v>367</v>
      </c>
    </row>
    <row r="257" spans="1:5" x14ac:dyDescent="0.2">
      <c r="A257" s="272">
        <v>211005720</v>
      </c>
      <c r="B257" s="272">
        <v>1303</v>
      </c>
      <c r="C257" s="273" t="s">
        <v>786</v>
      </c>
      <c r="D257" s="273" t="s">
        <v>787</v>
      </c>
      <c r="E257" s="273" t="s">
        <v>367</v>
      </c>
    </row>
    <row r="258" spans="1:5" x14ac:dyDescent="0.2">
      <c r="A258" s="272">
        <v>211001425</v>
      </c>
      <c r="B258" s="272">
        <v>1304</v>
      </c>
      <c r="C258" s="273" t="s">
        <v>788</v>
      </c>
      <c r="D258" s="273" t="s">
        <v>789</v>
      </c>
      <c r="E258" s="273" t="s">
        <v>339</v>
      </c>
    </row>
    <row r="259" spans="1:5" x14ac:dyDescent="0.2">
      <c r="A259" s="272">
        <v>211005721</v>
      </c>
      <c r="B259" s="272">
        <v>1306</v>
      </c>
      <c r="C259" s="273" t="s">
        <v>790</v>
      </c>
      <c r="D259" s="273" t="s">
        <v>791</v>
      </c>
      <c r="E259" s="273" t="s">
        <v>367</v>
      </c>
    </row>
    <row r="260" spans="1:5" x14ac:dyDescent="0.2">
      <c r="A260" s="272">
        <v>211005722</v>
      </c>
      <c r="B260" s="272">
        <v>1307</v>
      </c>
      <c r="C260" s="273" t="s">
        <v>792</v>
      </c>
      <c r="D260" s="273" t="s">
        <v>793</v>
      </c>
      <c r="E260" s="273" t="s">
        <v>367</v>
      </c>
    </row>
    <row r="261" spans="1:5" x14ac:dyDescent="0.2">
      <c r="A261" s="272">
        <v>211005723</v>
      </c>
      <c r="B261" s="272">
        <v>1308</v>
      </c>
      <c r="C261" s="273" t="s">
        <v>794</v>
      </c>
      <c r="D261" s="273" t="s">
        <v>795</v>
      </c>
      <c r="E261" s="273" t="s">
        <v>367</v>
      </c>
    </row>
    <row r="262" spans="1:5" x14ac:dyDescent="0.2">
      <c r="A262" s="272">
        <v>211004585</v>
      </c>
      <c r="B262" s="272">
        <v>1309</v>
      </c>
      <c r="C262" s="273" t="s">
        <v>796</v>
      </c>
      <c r="D262" s="273" t="s">
        <v>797</v>
      </c>
      <c r="E262" s="273" t="s">
        <v>798</v>
      </c>
    </row>
    <row r="263" spans="1:5" x14ac:dyDescent="0.2">
      <c r="A263" s="272">
        <v>211004586</v>
      </c>
      <c r="B263" s="272">
        <v>1310</v>
      </c>
      <c r="C263" s="273" t="s">
        <v>799</v>
      </c>
      <c r="D263" s="273" t="s">
        <v>800</v>
      </c>
      <c r="E263" s="273" t="s">
        <v>798</v>
      </c>
    </row>
    <row r="264" spans="1:5" x14ac:dyDescent="0.2">
      <c r="A264" s="272">
        <v>211001279</v>
      </c>
      <c r="B264" s="272">
        <v>1311</v>
      </c>
      <c r="C264" s="273" t="s">
        <v>801</v>
      </c>
      <c r="D264" s="273" t="s">
        <v>802</v>
      </c>
      <c r="E264" s="273" t="s">
        <v>339</v>
      </c>
    </row>
    <row r="265" spans="1:5" x14ac:dyDescent="0.2">
      <c r="A265" s="272">
        <v>211001281</v>
      </c>
      <c r="B265" s="272">
        <v>1312</v>
      </c>
      <c r="C265" s="273" t="s">
        <v>803</v>
      </c>
      <c r="D265" s="273" t="s">
        <v>804</v>
      </c>
      <c r="E265" s="273" t="s">
        <v>339</v>
      </c>
    </row>
    <row r="266" spans="1:5" x14ac:dyDescent="0.2">
      <c r="A266" s="272">
        <v>211001614</v>
      </c>
      <c r="B266" s="272">
        <v>1313</v>
      </c>
      <c r="C266" s="273" t="s">
        <v>803</v>
      </c>
      <c r="D266" s="273" t="s">
        <v>805</v>
      </c>
      <c r="E266" s="273" t="s">
        <v>339</v>
      </c>
    </row>
    <row r="267" spans="1:5" x14ac:dyDescent="0.2">
      <c r="A267" s="272">
        <v>211001324</v>
      </c>
      <c r="B267" s="272">
        <v>1314</v>
      </c>
      <c r="C267" s="273" t="s">
        <v>806</v>
      </c>
      <c r="D267" s="273" t="s">
        <v>804</v>
      </c>
      <c r="E267" s="273" t="s">
        <v>339</v>
      </c>
    </row>
    <row r="268" spans="1:5" x14ac:dyDescent="0.2">
      <c r="A268" s="272">
        <v>211005724</v>
      </c>
      <c r="B268" s="272">
        <v>1315</v>
      </c>
      <c r="C268" s="273" t="s">
        <v>807</v>
      </c>
      <c r="D268" s="273" t="s">
        <v>808</v>
      </c>
      <c r="E268" s="273" t="s">
        <v>367</v>
      </c>
    </row>
    <row r="269" spans="1:5" x14ac:dyDescent="0.2">
      <c r="A269" s="272">
        <v>211001282</v>
      </c>
      <c r="B269" s="272">
        <v>1316</v>
      </c>
      <c r="C269" s="273" t="s">
        <v>809</v>
      </c>
      <c r="D269" s="273" t="s">
        <v>810</v>
      </c>
      <c r="E269" s="273" t="s">
        <v>339</v>
      </c>
    </row>
    <row r="270" spans="1:5" x14ac:dyDescent="0.2">
      <c r="A270" s="272">
        <v>211903767</v>
      </c>
      <c r="B270" s="272">
        <v>1318</v>
      </c>
      <c r="C270" s="273" t="s">
        <v>811</v>
      </c>
      <c r="D270" s="273" t="s">
        <v>812</v>
      </c>
      <c r="E270" s="273" t="s">
        <v>587</v>
      </c>
    </row>
    <row r="271" spans="1:5" x14ac:dyDescent="0.2">
      <c r="A271" s="272">
        <v>211906295</v>
      </c>
      <c r="B271" s="272">
        <v>1319</v>
      </c>
      <c r="C271" s="273" t="s">
        <v>813</v>
      </c>
      <c r="D271" s="273" t="s">
        <v>814</v>
      </c>
      <c r="E271" s="273" t="s">
        <v>339</v>
      </c>
    </row>
    <row r="272" spans="1:5" x14ac:dyDescent="0.2">
      <c r="A272" s="272">
        <v>211001286</v>
      </c>
      <c r="B272" s="272">
        <v>1321</v>
      </c>
      <c r="C272" s="273" t="s">
        <v>815</v>
      </c>
      <c r="D272" s="273" t="s">
        <v>816</v>
      </c>
      <c r="E272" s="273" t="s">
        <v>339</v>
      </c>
    </row>
    <row r="273" spans="1:5" x14ac:dyDescent="0.2">
      <c r="A273" s="272">
        <v>211001287</v>
      </c>
      <c r="B273" s="272">
        <v>1322</v>
      </c>
      <c r="C273" s="273" t="s">
        <v>817</v>
      </c>
      <c r="D273" s="273" t="s">
        <v>818</v>
      </c>
      <c r="E273" s="273" t="s">
        <v>339</v>
      </c>
    </row>
    <row r="274" spans="1:5" x14ac:dyDescent="0.2">
      <c r="A274" s="272">
        <v>211001288</v>
      </c>
      <c r="B274" s="272">
        <v>1323</v>
      </c>
      <c r="C274" s="273" t="s">
        <v>819</v>
      </c>
      <c r="D274" s="273" t="s">
        <v>820</v>
      </c>
      <c r="E274" s="273" t="s">
        <v>339</v>
      </c>
    </row>
    <row r="275" spans="1:5" x14ac:dyDescent="0.2">
      <c r="A275" s="272">
        <v>211900213</v>
      </c>
      <c r="B275" s="272">
        <v>1324</v>
      </c>
      <c r="C275" s="273" t="s">
        <v>821</v>
      </c>
      <c r="D275" s="273" t="s">
        <v>822</v>
      </c>
      <c r="E275" s="273" t="s">
        <v>336</v>
      </c>
    </row>
    <row r="276" spans="1:5" x14ac:dyDescent="0.2">
      <c r="A276" s="272">
        <v>211005450</v>
      </c>
      <c r="B276" s="272">
        <v>1325</v>
      </c>
      <c r="C276" s="273" t="s">
        <v>823</v>
      </c>
      <c r="D276" s="273" t="s">
        <v>824</v>
      </c>
      <c r="E276" s="273" t="s">
        <v>825</v>
      </c>
    </row>
    <row r="277" spans="1:5" x14ac:dyDescent="0.2">
      <c r="A277" s="272">
        <v>211002169</v>
      </c>
      <c r="B277" s="272">
        <v>1326</v>
      </c>
      <c r="C277" s="273" t="s">
        <v>826</v>
      </c>
      <c r="D277" s="273" t="s">
        <v>827</v>
      </c>
      <c r="E277" s="273" t="s">
        <v>339</v>
      </c>
    </row>
    <row r="278" spans="1:5" x14ac:dyDescent="0.2">
      <c r="A278" s="272">
        <v>211900214</v>
      </c>
      <c r="B278" s="272">
        <v>1327</v>
      </c>
      <c r="C278" s="273" t="s">
        <v>828</v>
      </c>
      <c r="D278" s="273" t="s">
        <v>829</v>
      </c>
      <c r="E278" s="273" t="s">
        <v>830</v>
      </c>
    </row>
    <row r="279" spans="1:5" x14ac:dyDescent="0.2">
      <c r="A279" s="272">
        <v>211000208</v>
      </c>
      <c r="B279" s="272">
        <v>1328</v>
      </c>
      <c r="C279" s="273" t="s">
        <v>831</v>
      </c>
      <c r="D279" s="273" t="s">
        <v>832</v>
      </c>
      <c r="E279" s="273" t="s">
        <v>339</v>
      </c>
    </row>
    <row r="280" spans="1:5" x14ac:dyDescent="0.2">
      <c r="A280" s="272">
        <v>211001292</v>
      </c>
      <c r="B280" s="272">
        <v>1331</v>
      </c>
      <c r="C280" s="273" t="s">
        <v>833</v>
      </c>
      <c r="D280" s="273" t="s">
        <v>834</v>
      </c>
      <c r="E280" s="273" t="s">
        <v>339</v>
      </c>
    </row>
    <row r="281" spans="1:5" x14ac:dyDescent="0.2">
      <c r="A281" s="272">
        <v>211001293</v>
      </c>
      <c r="B281" s="272">
        <v>1332</v>
      </c>
      <c r="C281" s="273" t="s">
        <v>835</v>
      </c>
      <c r="D281" s="273" t="s">
        <v>836</v>
      </c>
      <c r="E281" s="273" t="s">
        <v>339</v>
      </c>
    </row>
    <row r="282" spans="1:5" x14ac:dyDescent="0.2">
      <c r="A282" s="272">
        <v>211001294</v>
      </c>
      <c r="B282" s="272">
        <v>1333</v>
      </c>
      <c r="C282" s="273" t="s">
        <v>837</v>
      </c>
      <c r="D282" s="273" t="s">
        <v>838</v>
      </c>
      <c r="E282" s="273" t="s">
        <v>339</v>
      </c>
    </row>
    <row r="283" spans="1:5" x14ac:dyDescent="0.2">
      <c r="A283" s="272">
        <v>211001298</v>
      </c>
      <c r="B283" s="272">
        <v>1335</v>
      </c>
      <c r="C283" s="273" t="s">
        <v>839</v>
      </c>
      <c r="D283" s="273" t="s">
        <v>840</v>
      </c>
      <c r="E283" s="273" t="s">
        <v>339</v>
      </c>
    </row>
    <row r="284" spans="1:5" x14ac:dyDescent="0.2">
      <c r="A284" s="272">
        <v>211001335</v>
      </c>
      <c r="B284" s="272">
        <v>1339</v>
      </c>
      <c r="C284" s="273" t="s">
        <v>841</v>
      </c>
      <c r="D284" s="273" t="s">
        <v>842</v>
      </c>
      <c r="E284" s="273" t="s">
        <v>339</v>
      </c>
    </row>
    <row r="285" spans="1:5" x14ac:dyDescent="0.2">
      <c r="A285" s="272">
        <v>211001302</v>
      </c>
      <c r="B285" s="272">
        <v>1340</v>
      </c>
      <c r="C285" s="273" t="s">
        <v>843</v>
      </c>
      <c r="D285" s="273" t="s">
        <v>844</v>
      </c>
      <c r="E285" s="273" t="s">
        <v>339</v>
      </c>
    </row>
    <row r="286" spans="1:5" x14ac:dyDescent="0.2">
      <c r="A286" s="272">
        <v>211906155</v>
      </c>
      <c r="B286" s="272">
        <v>1342</v>
      </c>
      <c r="C286" s="273" t="s">
        <v>845</v>
      </c>
      <c r="D286" s="273" t="s">
        <v>846</v>
      </c>
      <c r="E286" s="273" t="s">
        <v>339</v>
      </c>
    </row>
    <row r="287" spans="1:5" x14ac:dyDescent="0.2">
      <c r="A287" s="272">
        <v>211001308</v>
      </c>
      <c r="B287" s="272">
        <v>1343</v>
      </c>
      <c r="C287" s="273" t="s">
        <v>847</v>
      </c>
      <c r="D287" s="273" t="s">
        <v>848</v>
      </c>
      <c r="E287" s="273" t="s">
        <v>339</v>
      </c>
    </row>
    <row r="288" spans="1:5" x14ac:dyDescent="0.2">
      <c r="A288" s="272">
        <v>211007293</v>
      </c>
      <c r="B288" s="272">
        <v>1345</v>
      </c>
      <c r="C288" s="273" t="s">
        <v>849</v>
      </c>
      <c r="D288" s="273" t="s">
        <v>850</v>
      </c>
      <c r="E288" s="273" t="s">
        <v>339</v>
      </c>
    </row>
    <row r="289" spans="1:5" x14ac:dyDescent="0.2">
      <c r="A289" s="272">
        <v>211009034</v>
      </c>
      <c r="B289" s="272">
        <v>1347</v>
      </c>
      <c r="C289" s="273" t="s">
        <v>851</v>
      </c>
      <c r="D289" s="273" t="s">
        <v>852</v>
      </c>
      <c r="E289" s="273" t="s">
        <v>364</v>
      </c>
    </row>
    <row r="290" spans="1:5" x14ac:dyDescent="0.2">
      <c r="A290" s="272">
        <v>211002185</v>
      </c>
      <c r="B290" s="272">
        <v>1348</v>
      </c>
      <c r="C290" s="273" t="s">
        <v>853</v>
      </c>
      <c r="D290" s="273" t="s">
        <v>854</v>
      </c>
      <c r="E290" s="273" t="s">
        <v>339</v>
      </c>
    </row>
    <row r="291" spans="1:5" x14ac:dyDescent="0.2">
      <c r="A291" s="272">
        <v>211005485</v>
      </c>
      <c r="B291" s="272">
        <v>1349</v>
      </c>
      <c r="C291" s="273" t="s">
        <v>855</v>
      </c>
      <c r="D291" s="273" t="s">
        <v>856</v>
      </c>
      <c r="E291" s="273" t="s">
        <v>339</v>
      </c>
    </row>
    <row r="292" spans="1:5" x14ac:dyDescent="0.2">
      <c r="A292" s="272">
        <v>211001312</v>
      </c>
      <c r="B292" s="272">
        <v>1350</v>
      </c>
      <c r="C292" s="273" t="s">
        <v>857</v>
      </c>
      <c r="D292" s="273" t="s">
        <v>858</v>
      </c>
      <c r="E292" s="273" t="s">
        <v>339</v>
      </c>
    </row>
    <row r="293" spans="1:5" x14ac:dyDescent="0.2">
      <c r="A293" s="272">
        <v>211904836</v>
      </c>
      <c r="B293" s="272">
        <v>1351</v>
      </c>
      <c r="C293" s="273" t="s">
        <v>859</v>
      </c>
      <c r="D293" s="273" t="s">
        <v>860</v>
      </c>
      <c r="E293" s="273" t="s">
        <v>339</v>
      </c>
    </row>
    <row r="294" spans="1:5" x14ac:dyDescent="0.2">
      <c r="A294" s="272">
        <v>211002187</v>
      </c>
      <c r="B294" s="272">
        <v>1352</v>
      </c>
      <c r="C294" s="273" t="s">
        <v>861</v>
      </c>
      <c r="D294" s="273" t="s">
        <v>862</v>
      </c>
      <c r="E294" s="273" t="s">
        <v>339</v>
      </c>
    </row>
    <row r="295" spans="1:5" x14ac:dyDescent="0.2">
      <c r="A295" s="272">
        <v>211900264</v>
      </c>
      <c r="B295" s="272">
        <v>1356</v>
      </c>
      <c r="C295" s="273" t="s">
        <v>863</v>
      </c>
      <c r="D295" s="273" t="s">
        <v>864</v>
      </c>
      <c r="E295" s="273" t="s">
        <v>865</v>
      </c>
    </row>
    <row r="296" spans="1:5" x14ac:dyDescent="0.2">
      <c r="A296" s="272">
        <v>211001317</v>
      </c>
      <c r="B296" s="272">
        <v>1357</v>
      </c>
      <c r="C296" s="273" t="s">
        <v>866</v>
      </c>
      <c r="D296" s="273" t="s">
        <v>371</v>
      </c>
      <c r="E296" s="273" t="s">
        <v>339</v>
      </c>
    </row>
    <row r="297" spans="1:5" x14ac:dyDescent="0.2">
      <c r="A297" s="272">
        <v>211001543</v>
      </c>
      <c r="B297" s="272">
        <v>1358</v>
      </c>
      <c r="C297" s="273" t="s">
        <v>867</v>
      </c>
      <c r="D297" s="273" t="s">
        <v>868</v>
      </c>
      <c r="E297" s="273" t="s">
        <v>339</v>
      </c>
    </row>
    <row r="298" spans="1:5" x14ac:dyDescent="0.2">
      <c r="A298" s="272">
        <v>211001318</v>
      </c>
      <c r="B298" s="272">
        <v>1359</v>
      </c>
      <c r="C298" s="273" t="s">
        <v>869</v>
      </c>
      <c r="D298" s="273" t="s">
        <v>385</v>
      </c>
      <c r="E298" s="273" t="s">
        <v>339</v>
      </c>
    </row>
    <row r="299" spans="1:5" x14ac:dyDescent="0.2">
      <c r="A299" s="272">
        <v>211004570</v>
      </c>
      <c r="B299" s="272">
        <v>1360</v>
      </c>
      <c r="C299" s="273" t="s">
        <v>870</v>
      </c>
      <c r="D299" s="273" t="s">
        <v>871</v>
      </c>
      <c r="E299" s="273" t="s">
        <v>356</v>
      </c>
    </row>
    <row r="300" spans="1:5" x14ac:dyDescent="0.2">
      <c r="A300" s="272">
        <v>211001320</v>
      </c>
      <c r="B300" s="272">
        <v>1361</v>
      </c>
      <c r="C300" s="273" t="s">
        <v>872</v>
      </c>
      <c r="D300" s="273" t="s">
        <v>842</v>
      </c>
      <c r="E300" s="273" t="s">
        <v>339</v>
      </c>
    </row>
    <row r="301" spans="1:5" x14ac:dyDescent="0.2">
      <c r="A301" s="272">
        <v>211001595</v>
      </c>
      <c r="B301" s="272">
        <v>1362</v>
      </c>
      <c r="C301" s="273" t="s">
        <v>873</v>
      </c>
      <c r="D301" s="273" t="s">
        <v>874</v>
      </c>
      <c r="E301" s="273" t="s">
        <v>339</v>
      </c>
    </row>
    <row r="302" spans="1:5" x14ac:dyDescent="0.2">
      <c r="A302" s="272">
        <v>211001323</v>
      </c>
      <c r="B302" s="272">
        <v>1363</v>
      </c>
      <c r="C302" s="273" t="s">
        <v>875</v>
      </c>
      <c r="D302" s="273" t="s">
        <v>765</v>
      </c>
      <c r="E302" s="273" t="s">
        <v>339</v>
      </c>
    </row>
    <row r="303" spans="1:5" x14ac:dyDescent="0.2">
      <c r="A303" s="272">
        <v>211906184</v>
      </c>
      <c r="B303" s="272">
        <v>1364</v>
      </c>
      <c r="C303" s="273" t="s">
        <v>876</v>
      </c>
      <c r="D303" s="273" t="s">
        <v>877</v>
      </c>
      <c r="E303" s="273" t="s">
        <v>339</v>
      </c>
    </row>
    <row r="304" spans="1:5" x14ac:dyDescent="0.2">
      <c r="A304" s="272">
        <v>211005405</v>
      </c>
      <c r="B304" s="272">
        <v>1365</v>
      </c>
      <c r="C304" s="273" t="s">
        <v>878</v>
      </c>
      <c r="D304" s="273" t="s">
        <v>879</v>
      </c>
      <c r="E304" s="273" t="s">
        <v>880</v>
      </c>
    </row>
    <row r="305" spans="1:5" x14ac:dyDescent="0.2">
      <c r="A305" s="272">
        <v>211005726</v>
      </c>
      <c r="B305" s="272">
        <v>1368</v>
      </c>
      <c r="C305" s="273" t="s">
        <v>881</v>
      </c>
      <c r="D305" s="273" t="s">
        <v>882</v>
      </c>
      <c r="E305" s="273" t="s">
        <v>367</v>
      </c>
    </row>
    <row r="306" spans="1:5" x14ac:dyDescent="0.2">
      <c r="A306" s="272">
        <v>211001332</v>
      </c>
      <c r="B306" s="272">
        <v>1369</v>
      </c>
      <c r="C306" s="273" t="s">
        <v>883</v>
      </c>
      <c r="D306" s="273" t="s">
        <v>884</v>
      </c>
      <c r="E306" s="273" t="s">
        <v>339</v>
      </c>
    </row>
    <row r="307" spans="1:5" x14ac:dyDescent="0.2">
      <c r="A307" s="272">
        <v>211001333</v>
      </c>
      <c r="B307" s="272">
        <v>1370</v>
      </c>
      <c r="C307" s="273" t="s">
        <v>885</v>
      </c>
      <c r="D307" s="273" t="s">
        <v>886</v>
      </c>
      <c r="E307" s="273" t="s">
        <v>339</v>
      </c>
    </row>
    <row r="308" spans="1:5" x14ac:dyDescent="0.2">
      <c r="A308" s="272">
        <v>211001336</v>
      </c>
      <c r="B308" s="272">
        <v>1372</v>
      </c>
      <c r="C308" s="273" t="s">
        <v>887</v>
      </c>
      <c r="D308" s="273" t="s">
        <v>888</v>
      </c>
      <c r="E308" s="273" t="s">
        <v>339</v>
      </c>
    </row>
    <row r="309" spans="1:5" x14ac:dyDescent="0.2">
      <c r="A309" s="272">
        <v>211001338</v>
      </c>
      <c r="B309" s="272">
        <v>1374</v>
      </c>
      <c r="C309" s="273" t="s">
        <v>889</v>
      </c>
      <c r="D309" s="273" t="s">
        <v>890</v>
      </c>
      <c r="E309" s="273" t="s">
        <v>339</v>
      </c>
    </row>
    <row r="310" spans="1:5" x14ac:dyDescent="0.2">
      <c r="A310" s="272">
        <v>211001316</v>
      </c>
      <c r="B310" s="272">
        <v>1375</v>
      </c>
      <c r="C310" s="273" t="s">
        <v>891</v>
      </c>
      <c r="D310" s="273" t="s">
        <v>385</v>
      </c>
      <c r="E310" s="273" t="s">
        <v>339</v>
      </c>
    </row>
    <row r="311" spans="1:5" x14ac:dyDescent="0.2">
      <c r="A311" s="272">
        <v>211001340</v>
      </c>
      <c r="B311" s="272">
        <v>1376</v>
      </c>
      <c r="C311" s="273" t="s">
        <v>892</v>
      </c>
      <c r="D311" s="273" t="s">
        <v>371</v>
      </c>
      <c r="E311" s="273" t="s">
        <v>339</v>
      </c>
    </row>
    <row r="312" spans="1:5" x14ac:dyDescent="0.2">
      <c r="A312" s="272">
        <v>211005728</v>
      </c>
      <c r="B312" s="272">
        <v>1377</v>
      </c>
      <c r="C312" s="273" t="s">
        <v>893</v>
      </c>
      <c r="D312" s="273" t="s">
        <v>894</v>
      </c>
      <c r="E312" s="273" t="s">
        <v>367</v>
      </c>
    </row>
    <row r="313" spans="1:5" x14ac:dyDescent="0.2">
      <c r="A313" s="272">
        <v>211900039</v>
      </c>
      <c r="B313" s="272">
        <v>1378</v>
      </c>
      <c r="C313" s="273" t="s">
        <v>895</v>
      </c>
      <c r="D313" s="273" t="s">
        <v>896</v>
      </c>
      <c r="E313" s="273" t="s">
        <v>897</v>
      </c>
    </row>
    <row r="314" spans="1:5" x14ac:dyDescent="0.2">
      <c r="A314" s="272">
        <v>211900040</v>
      </c>
      <c r="B314" s="272">
        <v>1379</v>
      </c>
      <c r="C314" s="273" t="s">
        <v>898</v>
      </c>
      <c r="D314" s="273" t="s">
        <v>899</v>
      </c>
      <c r="E314" s="273" t="s">
        <v>897</v>
      </c>
    </row>
    <row r="315" spans="1:5" x14ac:dyDescent="0.2">
      <c r="A315" s="272">
        <v>211002191</v>
      </c>
      <c r="B315" s="272">
        <v>1380</v>
      </c>
      <c r="C315" s="273" t="s">
        <v>900</v>
      </c>
      <c r="D315" s="273" t="s">
        <v>901</v>
      </c>
      <c r="E315" s="273" t="s">
        <v>902</v>
      </c>
    </row>
    <row r="316" spans="1:5" x14ac:dyDescent="0.2">
      <c r="A316" s="272">
        <v>211001341</v>
      </c>
      <c r="B316" s="272">
        <v>1382</v>
      </c>
      <c r="C316" s="273" t="s">
        <v>903</v>
      </c>
      <c r="D316" s="273" t="s">
        <v>846</v>
      </c>
      <c r="E316" s="273" t="s">
        <v>339</v>
      </c>
    </row>
    <row r="317" spans="1:5" x14ac:dyDescent="0.2">
      <c r="A317" s="272">
        <v>211903761</v>
      </c>
      <c r="B317" s="272">
        <v>1383</v>
      </c>
      <c r="C317" s="273" t="s">
        <v>904</v>
      </c>
      <c r="D317" s="273" t="s">
        <v>905</v>
      </c>
      <c r="E317" s="273" t="s">
        <v>339</v>
      </c>
    </row>
    <row r="318" spans="1:5" x14ac:dyDescent="0.2">
      <c r="A318" s="272">
        <v>211900187</v>
      </c>
      <c r="B318" s="272">
        <v>1387</v>
      </c>
      <c r="C318" s="273" t="s">
        <v>906</v>
      </c>
      <c r="D318" s="273" t="s">
        <v>907</v>
      </c>
      <c r="E318" s="273" t="s">
        <v>584</v>
      </c>
    </row>
    <row r="319" spans="1:5" x14ac:dyDescent="0.2">
      <c r="A319" s="272">
        <v>211900188</v>
      </c>
      <c r="B319" s="272">
        <v>1388</v>
      </c>
      <c r="C319" s="273" t="s">
        <v>908</v>
      </c>
      <c r="D319" s="273" t="s">
        <v>909</v>
      </c>
      <c r="E319" s="273" t="s">
        <v>359</v>
      </c>
    </row>
    <row r="320" spans="1:5" x14ac:dyDescent="0.2">
      <c r="A320" s="272">
        <v>211906117</v>
      </c>
      <c r="B320" s="272">
        <v>1389</v>
      </c>
      <c r="C320" s="273" t="s">
        <v>910</v>
      </c>
      <c r="D320" s="273" t="s">
        <v>911</v>
      </c>
      <c r="E320" s="273" t="s">
        <v>336</v>
      </c>
    </row>
    <row r="321" spans="1:5" x14ac:dyDescent="0.2">
      <c r="A321" s="272">
        <v>211904110</v>
      </c>
      <c r="B321" s="272">
        <v>1390</v>
      </c>
      <c r="C321" s="273" t="s">
        <v>912</v>
      </c>
      <c r="D321" s="273" t="s">
        <v>913</v>
      </c>
      <c r="E321" s="273" t="s">
        <v>339</v>
      </c>
    </row>
    <row r="322" spans="1:5" x14ac:dyDescent="0.2">
      <c r="A322" s="272">
        <v>211001347</v>
      </c>
      <c r="B322" s="272">
        <v>1391</v>
      </c>
      <c r="C322" s="273" t="s">
        <v>914</v>
      </c>
      <c r="D322" s="273" t="s">
        <v>915</v>
      </c>
      <c r="E322" s="273" t="s">
        <v>339</v>
      </c>
    </row>
    <row r="323" spans="1:5" x14ac:dyDescent="0.2">
      <c r="A323" s="272">
        <v>211005486</v>
      </c>
      <c r="B323" s="272">
        <v>1393</v>
      </c>
      <c r="C323" s="273" t="s">
        <v>916</v>
      </c>
      <c r="D323" s="273" t="s">
        <v>917</v>
      </c>
      <c r="E323" s="273" t="s">
        <v>339</v>
      </c>
    </row>
    <row r="324" spans="1:5" x14ac:dyDescent="0.2">
      <c r="A324" s="272">
        <v>211001353</v>
      </c>
      <c r="B324" s="272">
        <v>1394</v>
      </c>
      <c r="C324" s="273" t="s">
        <v>918</v>
      </c>
      <c r="D324" s="273" t="s">
        <v>919</v>
      </c>
      <c r="E324" s="273" t="s">
        <v>339</v>
      </c>
    </row>
    <row r="325" spans="1:5" x14ac:dyDescent="0.2">
      <c r="A325" s="272">
        <v>211903769</v>
      </c>
      <c r="B325" s="272">
        <v>1395</v>
      </c>
      <c r="C325" s="273" t="s">
        <v>920</v>
      </c>
      <c r="D325" s="273" t="s">
        <v>917</v>
      </c>
      <c r="E325" s="273" t="s">
        <v>339</v>
      </c>
    </row>
    <row r="326" spans="1:5" x14ac:dyDescent="0.2">
      <c r="A326" s="272">
        <v>211003727</v>
      </c>
      <c r="B326" s="272">
        <v>1396</v>
      </c>
      <c r="C326" s="273" t="s">
        <v>921</v>
      </c>
      <c r="D326" s="273" t="s">
        <v>922</v>
      </c>
      <c r="E326" s="273" t="s">
        <v>339</v>
      </c>
    </row>
    <row r="327" spans="1:5" x14ac:dyDescent="0.2">
      <c r="A327" s="272">
        <v>211005729</v>
      </c>
      <c r="B327" s="272">
        <v>1397</v>
      </c>
      <c r="C327" s="273" t="s">
        <v>923</v>
      </c>
      <c r="D327" s="273" t="s">
        <v>924</v>
      </c>
      <c r="E327" s="273" t="s">
        <v>367</v>
      </c>
    </row>
    <row r="328" spans="1:5" x14ac:dyDescent="0.2">
      <c r="A328" s="272">
        <v>211001357</v>
      </c>
      <c r="B328" s="272">
        <v>1398</v>
      </c>
      <c r="C328" s="273" t="s">
        <v>925</v>
      </c>
      <c r="D328" s="273" t="s">
        <v>877</v>
      </c>
      <c r="E328" s="273" t="s">
        <v>339</v>
      </c>
    </row>
    <row r="329" spans="1:5" x14ac:dyDescent="0.2">
      <c r="A329" s="272">
        <v>211001358</v>
      </c>
      <c r="B329" s="272">
        <v>1399</v>
      </c>
      <c r="C329" s="273" t="s">
        <v>926</v>
      </c>
      <c r="D329" s="273" t="s">
        <v>927</v>
      </c>
      <c r="E329" s="273" t="s">
        <v>339</v>
      </c>
    </row>
    <row r="330" spans="1:5" x14ac:dyDescent="0.2">
      <c r="A330" s="272">
        <v>211001361</v>
      </c>
      <c r="B330" s="272">
        <v>1401</v>
      </c>
      <c r="C330" s="273" t="s">
        <v>928</v>
      </c>
      <c r="D330" s="273" t="s">
        <v>927</v>
      </c>
      <c r="E330" s="273" t="s">
        <v>339</v>
      </c>
    </row>
    <row r="331" spans="1:5" x14ac:dyDescent="0.2">
      <c r="A331" s="272">
        <v>211005489</v>
      </c>
      <c r="B331" s="272">
        <v>1402</v>
      </c>
      <c r="C331" s="273" t="s">
        <v>929</v>
      </c>
      <c r="D331" s="273" t="s">
        <v>371</v>
      </c>
      <c r="E331" s="273" t="s">
        <v>339</v>
      </c>
    </row>
    <row r="332" spans="1:5" x14ac:dyDescent="0.2">
      <c r="A332" s="272">
        <v>211001364</v>
      </c>
      <c r="B332" s="272">
        <v>1403</v>
      </c>
      <c r="C332" s="273" t="s">
        <v>930</v>
      </c>
      <c r="D332" s="273" t="s">
        <v>931</v>
      </c>
      <c r="E332" s="273" t="s">
        <v>339</v>
      </c>
    </row>
    <row r="333" spans="1:5" x14ac:dyDescent="0.2">
      <c r="A333" s="272">
        <v>211900217</v>
      </c>
      <c r="B333" s="272">
        <v>1404</v>
      </c>
      <c r="C333" s="273" t="s">
        <v>932</v>
      </c>
      <c r="D333" s="273" t="s">
        <v>814</v>
      </c>
      <c r="E333" s="273" t="s">
        <v>339</v>
      </c>
    </row>
    <row r="334" spans="1:5" x14ac:dyDescent="0.2">
      <c r="A334" s="272">
        <v>211905587</v>
      </c>
      <c r="B334" s="272">
        <v>1406</v>
      </c>
      <c r="C334" s="273" t="s">
        <v>933</v>
      </c>
      <c r="D334" s="273" t="s">
        <v>934</v>
      </c>
      <c r="E334" s="273" t="s">
        <v>339</v>
      </c>
    </row>
    <row r="335" spans="1:5" x14ac:dyDescent="0.2">
      <c r="A335" s="272">
        <v>211001367</v>
      </c>
      <c r="B335" s="272">
        <v>1407</v>
      </c>
      <c r="C335" s="273" t="s">
        <v>935</v>
      </c>
      <c r="D335" s="273" t="s">
        <v>936</v>
      </c>
      <c r="E335" s="273" t="s">
        <v>339</v>
      </c>
    </row>
    <row r="336" spans="1:5" x14ac:dyDescent="0.2">
      <c r="A336" s="272">
        <v>211001369</v>
      </c>
      <c r="B336" s="272">
        <v>1408</v>
      </c>
      <c r="C336" s="273" t="s">
        <v>937</v>
      </c>
      <c r="D336" s="273" t="s">
        <v>938</v>
      </c>
      <c r="E336" s="273" t="s">
        <v>339</v>
      </c>
    </row>
    <row r="337" spans="1:5" x14ac:dyDescent="0.2">
      <c r="A337" s="272">
        <v>211001371</v>
      </c>
      <c r="B337" s="272">
        <v>1409</v>
      </c>
      <c r="C337" s="273" t="s">
        <v>939</v>
      </c>
      <c r="D337" s="273" t="s">
        <v>846</v>
      </c>
      <c r="E337" s="273" t="s">
        <v>339</v>
      </c>
    </row>
    <row r="338" spans="1:5" x14ac:dyDescent="0.2">
      <c r="A338" s="272">
        <v>211001372</v>
      </c>
      <c r="B338" s="272">
        <v>1410</v>
      </c>
      <c r="C338" s="273" t="s">
        <v>940</v>
      </c>
      <c r="D338" s="273" t="s">
        <v>941</v>
      </c>
      <c r="E338" s="273" t="s">
        <v>339</v>
      </c>
    </row>
    <row r="339" spans="1:5" x14ac:dyDescent="0.2">
      <c r="A339" s="272">
        <v>211002196</v>
      </c>
      <c r="B339" s="272">
        <v>1412</v>
      </c>
      <c r="C339" s="273" t="s">
        <v>942</v>
      </c>
      <c r="D339" s="273" t="s">
        <v>943</v>
      </c>
      <c r="E339" s="273" t="s">
        <v>339</v>
      </c>
    </row>
    <row r="340" spans="1:5" x14ac:dyDescent="0.2">
      <c r="A340" s="272">
        <v>211001375</v>
      </c>
      <c r="B340" s="272">
        <v>1413</v>
      </c>
      <c r="C340" s="273" t="s">
        <v>944</v>
      </c>
      <c r="D340" s="273" t="s">
        <v>945</v>
      </c>
      <c r="E340" s="273" t="s">
        <v>339</v>
      </c>
    </row>
    <row r="341" spans="1:5" x14ac:dyDescent="0.2">
      <c r="A341" s="272">
        <v>211905352</v>
      </c>
      <c r="B341" s="272">
        <v>1414</v>
      </c>
      <c r="C341" s="273" t="s">
        <v>946</v>
      </c>
      <c r="D341" s="273" t="s">
        <v>947</v>
      </c>
      <c r="E341" s="273" t="s">
        <v>332</v>
      </c>
    </row>
    <row r="342" spans="1:5" x14ac:dyDescent="0.2">
      <c r="A342" s="272">
        <v>211000365</v>
      </c>
      <c r="B342" s="272">
        <v>1415</v>
      </c>
      <c r="C342" s="273" t="s">
        <v>948</v>
      </c>
      <c r="D342" s="273" t="s">
        <v>371</v>
      </c>
      <c r="E342" s="273" t="s">
        <v>339</v>
      </c>
    </row>
    <row r="343" spans="1:5" x14ac:dyDescent="0.2">
      <c r="A343" s="272">
        <v>211005491</v>
      </c>
      <c r="B343" s="272">
        <v>1416</v>
      </c>
      <c r="C343" s="273" t="s">
        <v>949</v>
      </c>
      <c r="D343" s="273" t="s">
        <v>950</v>
      </c>
      <c r="E343" s="273" t="s">
        <v>339</v>
      </c>
    </row>
    <row r="344" spans="1:5" x14ac:dyDescent="0.2">
      <c r="A344" s="272">
        <v>211001386</v>
      </c>
      <c r="B344" s="272">
        <v>1419</v>
      </c>
      <c r="C344" s="273" t="s">
        <v>951</v>
      </c>
      <c r="D344" s="273" t="s">
        <v>905</v>
      </c>
      <c r="E344" s="273" t="s">
        <v>339</v>
      </c>
    </row>
    <row r="345" spans="1:5" x14ac:dyDescent="0.2">
      <c r="A345" s="272">
        <v>211005493</v>
      </c>
      <c r="B345" s="272">
        <v>1420</v>
      </c>
      <c r="C345" s="273" t="s">
        <v>952</v>
      </c>
      <c r="D345" s="273" t="s">
        <v>953</v>
      </c>
      <c r="E345" s="273" t="s">
        <v>339</v>
      </c>
    </row>
    <row r="346" spans="1:5" x14ac:dyDescent="0.2">
      <c r="A346" s="272">
        <v>211001480</v>
      </c>
      <c r="B346" s="272">
        <v>1421</v>
      </c>
      <c r="C346" s="273" t="s">
        <v>954</v>
      </c>
      <c r="D346" s="273" t="s">
        <v>955</v>
      </c>
      <c r="E346" s="273" t="s">
        <v>339</v>
      </c>
    </row>
    <row r="347" spans="1:5" x14ac:dyDescent="0.2">
      <c r="A347" s="272">
        <v>211001387</v>
      </c>
      <c r="B347" s="272">
        <v>1422</v>
      </c>
      <c r="C347" s="273" t="s">
        <v>956</v>
      </c>
      <c r="D347" s="273" t="s">
        <v>955</v>
      </c>
      <c r="E347" s="273" t="s">
        <v>339</v>
      </c>
    </row>
    <row r="348" spans="1:5" x14ac:dyDescent="0.2">
      <c r="A348" s="272">
        <v>211903988</v>
      </c>
      <c r="B348" s="272">
        <v>1423</v>
      </c>
      <c r="C348" s="273" t="s">
        <v>957</v>
      </c>
      <c r="D348" s="273" t="s">
        <v>958</v>
      </c>
      <c r="E348" s="273" t="s">
        <v>356</v>
      </c>
    </row>
    <row r="349" spans="1:5" x14ac:dyDescent="0.2">
      <c r="A349" s="272">
        <v>211005340</v>
      </c>
      <c r="B349" s="272">
        <v>1424</v>
      </c>
      <c r="C349" s="273" t="s">
        <v>959</v>
      </c>
      <c r="D349" s="273" t="s">
        <v>960</v>
      </c>
      <c r="E349" s="273" t="s">
        <v>961</v>
      </c>
    </row>
    <row r="350" spans="1:5" x14ac:dyDescent="0.2">
      <c r="A350" s="272">
        <v>211005731</v>
      </c>
      <c r="B350" s="272">
        <v>1426</v>
      </c>
      <c r="C350" s="273" t="s">
        <v>962</v>
      </c>
      <c r="D350" s="273" t="s">
        <v>963</v>
      </c>
      <c r="E350" s="273" t="s">
        <v>367</v>
      </c>
    </row>
    <row r="351" spans="1:5" x14ac:dyDescent="0.2">
      <c r="A351" s="272">
        <v>211900042</v>
      </c>
      <c r="B351" s="272">
        <v>1427</v>
      </c>
      <c r="C351" s="273" t="s">
        <v>964</v>
      </c>
      <c r="D351" s="273" t="s">
        <v>965</v>
      </c>
      <c r="E351" s="273" t="s">
        <v>966</v>
      </c>
    </row>
    <row r="352" spans="1:5" x14ac:dyDescent="0.2">
      <c r="A352" s="272">
        <v>211002200</v>
      </c>
      <c r="B352" s="272">
        <v>1429</v>
      </c>
      <c r="C352" s="273" t="s">
        <v>967</v>
      </c>
      <c r="D352" s="273" t="s">
        <v>968</v>
      </c>
      <c r="E352" s="273" t="s">
        <v>351</v>
      </c>
    </row>
    <row r="353" spans="1:5" x14ac:dyDescent="0.2">
      <c r="A353" s="272">
        <v>211001406</v>
      </c>
      <c r="B353" s="272">
        <v>1431</v>
      </c>
      <c r="C353" s="273" t="s">
        <v>969</v>
      </c>
      <c r="D353" s="273" t="s">
        <v>970</v>
      </c>
      <c r="E353" s="273" t="s">
        <v>339</v>
      </c>
    </row>
    <row r="354" spans="1:5" x14ac:dyDescent="0.2">
      <c r="A354" s="272">
        <v>211002202</v>
      </c>
      <c r="B354" s="272">
        <v>1434</v>
      </c>
      <c r="C354" s="273" t="s">
        <v>971</v>
      </c>
      <c r="D354" s="273" t="s">
        <v>972</v>
      </c>
      <c r="E354" s="273" t="s">
        <v>966</v>
      </c>
    </row>
    <row r="355" spans="1:5" x14ac:dyDescent="0.2">
      <c r="A355" s="272">
        <v>211005495</v>
      </c>
      <c r="B355" s="272">
        <v>1436</v>
      </c>
      <c r="C355" s="273" t="s">
        <v>973</v>
      </c>
      <c r="D355" s="273" t="s">
        <v>974</v>
      </c>
      <c r="E355" s="273" t="s">
        <v>339</v>
      </c>
    </row>
    <row r="356" spans="1:5" x14ac:dyDescent="0.2">
      <c r="A356" s="272">
        <v>211001373</v>
      </c>
      <c r="B356" s="272">
        <v>1437</v>
      </c>
      <c r="C356" s="273" t="s">
        <v>975</v>
      </c>
      <c r="D356" s="273" t="s">
        <v>976</v>
      </c>
      <c r="E356" s="273" t="s">
        <v>339</v>
      </c>
    </row>
    <row r="357" spans="1:5" x14ac:dyDescent="0.2">
      <c r="A357" s="272">
        <v>211001408</v>
      </c>
      <c r="B357" s="272">
        <v>1438</v>
      </c>
      <c r="C357" s="273" t="s">
        <v>977</v>
      </c>
      <c r="D357" s="273" t="s">
        <v>978</v>
      </c>
      <c r="E357" s="273" t="s">
        <v>339</v>
      </c>
    </row>
    <row r="358" spans="1:5" x14ac:dyDescent="0.2">
      <c r="A358" s="272">
        <v>211005733</v>
      </c>
      <c r="B358" s="272">
        <v>1442</v>
      </c>
      <c r="C358" s="273" t="s">
        <v>979</v>
      </c>
      <c r="D358" s="273" t="s">
        <v>980</v>
      </c>
      <c r="E358" s="273" t="s">
        <v>367</v>
      </c>
    </row>
    <row r="359" spans="1:5" x14ac:dyDescent="0.2">
      <c r="A359" s="272">
        <v>211001413</v>
      </c>
      <c r="B359" s="272">
        <v>1443</v>
      </c>
      <c r="C359" s="273" t="s">
        <v>981</v>
      </c>
      <c r="D359" s="273" t="s">
        <v>982</v>
      </c>
      <c r="E359" s="273" t="s">
        <v>339</v>
      </c>
    </row>
    <row r="360" spans="1:5" x14ac:dyDescent="0.2">
      <c r="A360" s="272">
        <v>211001417</v>
      </c>
      <c r="B360" s="272">
        <v>1446</v>
      </c>
      <c r="C360" s="273" t="s">
        <v>983</v>
      </c>
      <c r="D360" s="273" t="s">
        <v>984</v>
      </c>
      <c r="E360" s="273" t="s">
        <v>339</v>
      </c>
    </row>
    <row r="361" spans="1:5" x14ac:dyDescent="0.2">
      <c r="A361" s="272">
        <v>211001419</v>
      </c>
      <c r="B361" s="272">
        <v>1447</v>
      </c>
      <c r="C361" s="273" t="s">
        <v>985</v>
      </c>
      <c r="D361" s="273" t="s">
        <v>986</v>
      </c>
      <c r="E361" s="273" t="s">
        <v>339</v>
      </c>
    </row>
    <row r="362" spans="1:5" x14ac:dyDescent="0.2">
      <c r="A362" s="272">
        <v>211001421</v>
      </c>
      <c r="B362" s="272">
        <v>1448</v>
      </c>
      <c r="C362" s="273" t="s">
        <v>987</v>
      </c>
      <c r="D362" s="273" t="s">
        <v>988</v>
      </c>
      <c r="E362" s="273" t="s">
        <v>339</v>
      </c>
    </row>
    <row r="363" spans="1:5" x14ac:dyDescent="0.2">
      <c r="A363" s="272">
        <v>211001422</v>
      </c>
      <c r="B363" s="272">
        <v>1449</v>
      </c>
      <c r="C363" s="273" t="s">
        <v>989</v>
      </c>
      <c r="D363" s="273" t="s">
        <v>990</v>
      </c>
      <c r="E363" s="273" t="s">
        <v>339</v>
      </c>
    </row>
    <row r="364" spans="1:5" x14ac:dyDescent="0.2">
      <c r="A364" s="272">
        <v>211003419</v>
      </c>
      <c r="B364" s="272">
        <v>1450</v>
      </c>
      <c r="C364" s="273" t="s">
        <v>991</v>
      </c>
      <c r="D364" s="273" t="s">
        <v>992</v>
      </c>
      <c r="E364" s="273" t="s">
        <v>339</v>
      </c>
    </row>
    <row r="365" spans="1:5" x14ac:dyDescent="0.2">
      <c r="A365" s="272">
        <v>211001426</v>
      </c>
      <c r="B365" s="272">
        <v>1451</v>
      </c>
      <c r="C365" s="273" t="s">
        <v>993</v>
      </c>
      <c r="D365" s="273" t="s">
        <v>994</v>
      </c>
      <c r="E365" s="273" t="s">
        <v>339</v>
      </c>
    </row>
    <row r="366" spans="1:5" x14ac:dyDescent="0.2">
      <c r="A366" s="272">
        <v>211001525</v>
      </c>
      <c r="B366" s="272">
        <v>1452</v>
      </c>
      <c r="C366" s="273" t="s">
        <v>995</v>
      </c>
      <c r="D366" s="273" t="s">
        <v>996</v>
      </c>
      <c r="E366" s="273" t="s">
        <v>339</v>
      </c>
    </row>
    <row r="367" spans="1:5" x14ac:dyDescent="0.2">
      <c r="A367" s="272">
        <v>211003448</v>
      </c>
      <c r="B367" s="272">
        <v>1454</v>
      </c>
      <c r="C367" s="273" t="s">
        <v>997</v>
      </c>
      <c r="D367" s="273" t="s">
        <v>723</v>
      </c>
      <c r="E367" s="273" t="s">
        <v>339</v>
      </c>
    </row>
    <row r="368" spans="1:5" x14ac:dyDescent="0.2">
      <c r="A368" s="272">
        <v>211001427</v>
      </c>
      <c r="B368" s="272">
        <v>1455</v>
      </c>
      <c r="C368" s="273" t="s">
        <v>998</v>
      </c>
      <c r="D368" s="273" t="s">
        <v>999</v>
      </c>
      <c r="E368" s="273" t="s">
        <v>339</v>
      </c>
    </row>
    <row r="369" spans="1:5" x14ac:dyDescent="0.2">
      <c r="A369" s="272">
        <v>211003350</v>
      </c>
      <c r="B369" s="272">
        <v>1456</v>
      </c>
      <c r="C369" s="273" t="s">
        <v>1000</v>
      </c>
      <c r="D369" s="273" t="s">
        <v>1001</v>
      </c>
      <c r="E369" s="273" t="s">
        <v>339</v>
      </c>
    </row>
    <row r="370" spans="1:5" x14ac:dyDescent="0.2">
      <c r="A370" s="272">
        <v>211001430</v>
      </c>
      <c r="B370" s="272">
        <v>1457</v>
      </c>
      <c r="C370" s="273" t="s">
        <v>1002</v>
      </c>
      <c r="D370" s="273" t="s">
        <v>765</v>
      </c>
      <c r="E370" s="273" t="s">
        <v>339</v>
      </c>
    </row>
    <row r="371" spans="1:5" x14ac:dyDescent="0.2">
      <c r="A371" s="272">
        <v>211001434</v>
      </c>
      <c r="B371" s="272">
        <v>1458</v>
      </c>
      <c r="C371" s="273" t="s">
        <v>1003</v>
      </c>
      <c r="D371" s="273" t="s">
        <v>1004</v>
      </c>
      <c r="E371" s="273" t="s">
        <v>339</v>
      </c>
    </row>
    <row r="372" spans="1:5" x14ac:dyDescent="0.2">
      <c r="A372" s="272">
        <v>211001435</v>
      </c>
      <c r="B372" s="272">
        <v>1459</v>
      </c>
      <c r="C372" s="273" t="s">
        <v>1005</v>
      </c>
      <c r="D372" s="273" t="s">
        <v>1006</v>
      </c>
      <c r="E372" s="273" t="s">
        <v>339</v>
      </c>
    </row>
    <row r="373" spans="1:5" x14ac:dyDescent="0.2">
      <c r="A373" s="272">
        <v>211001436</v>
      </c>
      <c r="B373" s="272">
        <v>1460</v>
      </c>
      <c r="C373" s="273" t="s">
        <v>1007</v>
      </c>
      <c r="D373" s="273" t="s">
        <v>1008</v>
      </c>
      <c r="E373" s="273" t="s">
        <v>339</v>
      </c>
    </row>
    <row r="374" spans="1:5" x14ac:dyDescent="0.2">
      <c r="A374" s="272">
        <v>211904107</v>
      </c>
      <c r="B374" s="272">
        <v>1461</v>
      </c>
      <c r="C374" s="273" t="s">
        <v>1009</v>
      </c>
      <c r="D374" s="273" t="s">
        <v>1010</v>
      </c>
      <c r="E374" s="273" t="s">
        <v>343</v>
      </c>
    </row>
    <row r="375" spans="1:5" x14ac:dyDescent="0.2">
      <c r="A375" s="272">
        <v>211001604</v>
      </c>
      <c r="B375" s="272">
        <v>1462</v>
      </c>
      <c r="C375" s="273" t="s">
        <v>1011</v>
      </c>
      <c r="D375" s="273" t="s">
        <v>1012</v>
      </c>
      <c r="E375" s="273" t="s">
        <v>339</v>
      </c>
    </row>
    <row r="376" spans="1:5" x14ac:dyDescent="0.2">
      <c r="A376" s="272">
        <v>211001438</v>
      </c>
      <c r="B376" s="272">
        <v>1463</v>
      </c>
      <c r="C376" s="273" t="s">
        <v>1013</v>
      </c>
      <c r="D376" s="273" t="s">
        <v>1014</v>
      </c>
      <c r="E376" s="273" t="s">
        <v>339</v>
      </c>
    </row>
    <row r="377" spans="1:5" x14ac:dyDescent="0.2">
      <c r="A377" s="272">
        <v>211005734</v>
      </c>
      <c r="B377" s="272">
        <v>1464</v>
      </c>
      <c r="C377" s="273" t="s">
        <v>1015</v>
      </c>
      <c r="D377" s="273" t="s">
        <v>1016</v>
      </c>
      <c r="E377" s="273" t="s">
        <v>367</v>
      </c>
    </row>
    <row r="378" spans="1:5" x14ac:dyDescent="0.2">
      <c r="A378" s="272">
        <v>211005735</v>
      </c>
      <c r="B378" s="272">
        <v>1465</v>
      </c>
      <c r="C378" s="273" t="s">
        <v>1015</v>
      </c>
      <c r="D378" s="273" t="s">
        <v>1017</v>
      </c>
      <c r="E378" s="273" t="s">
        <v>367</v>
      </c>
    </row>
    <row r="379" spans="1:5" x14ac:dyDescent="0.2">
      <c r="A379" s="272">
        <v>211005736</v>
      </c>
      <c r="B379" s="272">
        <v>1466</v>
      </c>
      <c r="C379" s="273" t="s">
        <v>1015</v>
      </c>
      <c r="D379" s="273" t="s">
        <v>1018</v>
      </c>
      <c r="E379" s="273" t="s">
        <v>367</v>
      </c>
    </row>
    <row r="380" spans="1:5" x14ac:dyDescent="0.2">
      <c r="A380" s="272">
        <v>211005737</v>
      </c>
      <c r="B380" s="272">
        <v>1467</v>
      </c>
      <c r="C380" s="273" t="s">
        <v>1019</v>
      </c>
      <c r="D380" s="273" t="s">
        <v>1020</v>
      </c>
      <c r="E380" s="273" t="s">
        <v>367</v>
      </c>
    </row>
    <row r="381" spans="1:5" x14ac:dyDescent="0.2">
      <c r="A381" s="272">
        <v>211005738</v>
      </c>
      <c r="B381" s="272">
        <v>1468</v>
      </c>
      <c r="C381" s="273" t="s">
        <v>1019</v>
      </c>
      <c r="D381" s="273" t="s">
        <v>1021</v>
      </c>
      <c r="E381" s="273" t="s">
        <v>367</v>
      </c>
    </row>
    <row r="382" spans="1:5" x14ac:dyDescent="0.2">
      <c r="A382" s="272">
        <v>211905785</v>
      </c>
      <c r="B382" s="272">
        <v>1469</v>
      </c>
      <c r="C382" s="273" t="s">
        <v>1022</v>
      </c>
      <c r="D382" s="273" t="s">
        <v>375</v>
      </c>
      <c r="E382" s="273" t="s">
        <v>339</v>
      </c>
    </row>
    <row r="383" spans="1:5" x14ac:dyDescent="0.2">
      <c r="A383" s="272">
        <v>211001444</v>
      </c>
      <c r="B383" s="272">
        <v>1470</v>
      </c>
      <c r="C383" s="273" t="s">
        <v>1023</v>
      </c>
      <c r="D383" s="273" t="s">
        <v>1024</v>
      </c>
      <c r="E383" s="273" t="s">
        <v>339</v>
      </c>
    </row>
    <row r="384" spans="1:5" x14ac:dyDescent="0.2">
      <c r="A384" s="272">
        <v>211001445</v>
      </c>
      <c r="B384" s="272">
        <v>1472</v>
      </c>
      <c r="C384" s="273" t="s">
        <v>1025</v>
      </c>
      <c r="D384" s="273" t="s">
        <v>836</v>
      </c>
      <c r="E384" s="273" t="s">
        <v>339</v>
      </c>
    </row>
    <row r="385" spans="1:5" x14ac:dyDescent="0.2">
      <c r="A385" s="272">
        <v>211002209</v>
      </c>
      <c r="B385" s="272">
        <v>1473</v>
      </c>
      <c r="C385" s="273" t="s">
        <v>1026</v>
      </c>
      <c r="D385" s="273" t="s">
        <v>1027</v>
      </c>
      <c r="E385" s="273" t="s">
        <v>1028</v>
      </c>
    </row>
    <row r="386" spans="1:5" x14ac:dyDescent="0.2">
      <c r="A386" s="272">
        <v>211001446</v>
      </c>
      <c r="B386" s="272">
        <v>1474</v>
      </c>
      <c r="C386" s="273" t="s">
        <v>1029</v>
      </c>
      <c r="D386" s="273" t="s">
        <v>1030</v>
      </c>
      <c r="E386" s="273" t="s">
        <v>339</v>
      </c>
    </row>
    <row r="387" spans="1:5" x14ac:dyDescent="0.2">
      <c r="A387" s="272">
        <v>211001447</v>
      </c>
      <c r="B387" s="272">
        <v>1475</v>
      </c>
      <c r="C387" s="273" t="s">
        <v>1031</v>
      </c>
      <c r="D387" s="273" t="s">
        <v>1032</v>
      </c>
      <c r="E387" s="273" t="s">
        <v>339</v>
      </c>
    </row>
    <row r="388" spans="1:5" x14ac:dyDescent="0.2">
      <c r="A388" s="272">
        <v>211002210</v>
      </c>
      <c r="B388" s="272">
        <v>1476</v>
      </c>
      <c r="C388" s="273" t="s">
        <v>1033</v>
      </c>
      <c r="D388" s="273" t="s">
        <v>1034</v>
      </c>
      <c r="E388" s="273" t="s">
        <v>343</v>
      </c>
    </row>
    <row r="389" spans="1:5" x14ac:dyDescent="0.2">
      <c r="A389" s="272">
        <v>211007311</v>
      </c>
      <c r="B389" s="272">
        <v>1477</v>
      </c>
      <c r="C389" s="273" t="s">
        <v>1035</v>
      </c>
      <c r="D389" s="273" t="s">
        <v>1036</v>
      </c>
      <c r="E389" s="273" t="s">
        <v>339</v>
      </c>
    </row>
    <row r="390" spans="1:5" x14ac:dyDescent="0.2">
      <c r="A390" s="272">
        <v>211001450</v>
      </c>
      <c r="B390" s="272">
        <v>1478</v>
      </c>
      <c r="C390" s="273" t="s">
        <v>1037</v>
      </c>
      <c r="D390" s="273" t="s">
        <v>1038</v>
      </c>
      <c r="E390" s="273" t="s">
        <v>339</v>
      </c>
    </row>
    <row r="391" spans="1:5" x14ac:dyDescent="0.2">
      <c r="A391" s="272">
        <v>211001451</v>
      </c>
      <c r="B391" s="272">
        <v>1480</v>
      </c>
      <c r="C391" s="273" t="s">
        <v>1039</v>
      </c>
      <c r="D391" s="273" t="s">
        <v>1040</v>
      </c>
      <c r="E391" s="273" t="s">
        <v>339</v>
      </c>
    </row>
    <row r="392" spans="1:5" x14ac:dyDescent="0.2">
      <c r="A392" s="272">
        <v>211001452</v>
      </c>
      <c r="B392" s="272">
        <v>1481</v>
      </c>
      <c r="C392" s="273" t="s">
        <v>1041</v>
      </c>
      <c r="D392" s="273" t="s">
        <v>886</v>
      </c>
      <c r="E392" s="273" t="s">
        <v>339</v>
      </c>
    </row>
    <row r="393" spans="1:5" x14ac:dyDescent="0.2">
      <c r="A393" s="272">
        <v>211002211</v>
      </c>
      <c r="B393" s="272">
        <v>1482</v>
      </c>
      <c r="C393" s="273" t="s">
        <v>1042</v>
      </c>
      <c r="D393" s="273" t="s">
        <v>1043</v>
      </c>
      <c r="E393" s="273" t="s">
        <v>865</v>
      </c>
    </row>
    <row r="394" spans="1:5" x14ac:dyDescent="0.2">
      <c r="A394" s="272">
        <v>211004869</v>
      </c>
      <c r="B394" s="272">
        <v>1483</v>
      </c>
      <c r="C394" s="273" t="s">
        <v>1044</v>
      </c>
      <c r="D394" s="273" t="s">
        <v>1045</v>
      </c>
      <c r="E394" s="273" t="s">
        <v>902</v>
      </c>
    </row>
    <row r="395" spans="1:5" x14ac:dyDescent="0.2">
      <c r="A395" s="272">
        <v>211002213</v>
      </c>
      <c r="B395" s="272">
        <v>1484</v>
      </c>
      <c r="C395" s="273" t="s">
        <v>1046</v>
      </c>
      <c r="D395" s="273" t="s">
        <v>947</v>
      </c>
      <c r="E395" s="273" t="s">
        <v>332</v>
      </c>
    </row>
    <row r="396" spans="1:5" x14ac:dyDescent="0.2">
      <c r="A396" s="272">
        <v>211903903</v>
      </c>
      <c r="B396" s="272">
        <v>1485</v>
      </c>
      <c r="C396" s="273" t="s">
        <v>1047</v>
      </c>
      <c r="D396" s="273" t="s">
        <v>1048</v>
      </c>
      <c r="E396" s="273" t="s">
        <v>339</v>
      </c>
    </row>
    <row r="397" spans="1:5" x14ac:dyDescent="0.2">
      <c r="A397" s="272">
        <v>211001456</v>
      </c>
      <c r="B397" s="272">
        <v>1488</v>
      </c>
      <c r="C397" s="273" t="s">
        <v>1049</v>
      </c>
      <c r="D397" s="273" t="s">
        <v>385</v>
      </c>
      <c r="E397" s="273" t="s">
        <v>339</v>
      </c>
    </row>
    <row r="398" spans="1:5" x14ac:dyDescent="0.2">
      <c r="A398" s="272">
        <v>211003351</v>
      </c>
      <c r="B398" s="272">
        <v>1489</v>
      </c>
      <c r="C398" s="273" t="s">
        <v>1050</v>
      </c>
      <c r="D398" s="273" t="s">
        <v>385</v>
      </c>
      <c r="E398" s="273" t="s">
        <v>339</v>
      </c>
    </row>
    <row r="399" spans="1:5" x14ac:dyDescent="0.2">
      <c r="A399" s="272">
        <v>211900043</v>
      </c>
      <c r="B399" s="272">
        <v>1490</v>
      </c>
      <c r="C399" s="273" t="s">
        <v>1051</v>
      </c>
      <c r="D399" s="273" t="s">
        <v>1052</v>
      </c>
      <c r="E399" s="273" t="s">
        <v>1053</v>
      </c>
    </row>
    <row r="400" spans="1:5" x14ac:dyDescent="0.2">
      <c r="A400" s="272">
        <v>211005268</v>
      </c>
      <c r="B400" s="272">
        <v>1491</v>
      </c>
      <c r="C400" s="273" t="s">
        <v>1054</v>
      </c>
      <c r="D400" s="273" t="s">
        <v>1055</v>
      </c>
      <c r="E400" s="273" t="s">
        <v>351</v>
      </c>
    </row>
    <row r="401" spans="1:5" x14ac:dyDescent="0.2">
      <c r="A401" s="272">
        <v>211900220</v>
      </c>
      <c r="B401" s="272">
        <v>1492</v>
      </c>
      <c r="C401" s="273" t="s">
        <v>1056</v>
      </c>
      <c r="D401" s="273" t="s">
        <v>1057</v>
      </c>
      <c r="E401" s="273" t="s">
        <v>339</v>
      </c>
    </row>
    <row r="402" spans="1:5" x14ac:dyDescent="0.2">
      <c r="A402" s="272">
        <v>211004563</v>
      </c>
      <c r="B402" s="272">
        <v>1493</v>
      </c>
      <c r="C402" s="273" t="s">
        <v>1058</v>
      </c>
      <c r="D402" s="273" t="s">
        <v>1059</v>
      </c>
      <c r="E402" s="273" t="s">
        <v>587</v>
      </c>
    </row>
    <row r="403" spans="1:5" x14ac:dyDescent="0.2">
      <c r="A403" s="272">
        <v>211005739</v>
      </c>
      <c r="B403" s="272">
        <v>1494</v>
      </c>
      <c r="C403" s="273" t="s">
        <v>1060</v>
      </c>
      <c r="D403" s="273" t="s">
        <v>1061</v>
      </c>
      <c r="E403" s="273" t="s">
        <v>367</v>
      </c>
    </row>
    <row r="404" spans="1:5" x14ac:dyDescent="0.2">
      <c r="A404" s="272">
        <v>211905851</v>
      </c>
      <c r="B404" s="272">
        <v>1497</v>
      </c>
      <c r="C404" s="273" t="s">
        <v>1062</v>
      </c>
      <c r="D404" s="273" t="s">
        <v>781</v>
      </c>
      <c r="E404" s="273" t="s">
        <v>339</v>
      </c>
    </row>
    <row r="405" spans="1:5" x14ac:dyDescent="0.2">
      <c r="A405" s="272">
        <v>211002219</v>
      </c>
      <c r="B405" s="272">
        <v>1498</v>
      </c>
      <c r="C405" s="273" t="s">
        <v>1063</v>
      </c>
      <c r="D405" s="273" t="s">
        <v>1064</v>
      </c>
      <c r="E405" s="273" t="s">
        <v>336</v>
      </c>
    </row>
    <row r="406" spans="1:5" x14ac:dyDescent="0.2">
      <c r="A406" s="272">
        <v>211905567</v>
      </c>
      <c r="B406" s="272">
        <v>1499</v>
      </c>
      <c r="C406" s="273" t="s">
        <v>1065</v>
      </c>
      <c r="D406" s="273" t="s">
        <v>1066</v>
      </c>
      <c r="E406" s="273" t="s">
        <v>336</v>
      </c>
    </row>
    <row r="407" spans="1:5" x14ac:dyDescent="0.2">
      <c r="A407" s="272">
        <v>211002222</v>
      </c>
      <c r="B407" s="272">
        <v>1501</v>
      </c>
      <c r="C407" s="273" t="s">
        <v>1067</v>
      </c>
      <c r="D407" s="273" t="s">
        <v>1068</v>
      </c>
      <c r="E407" s="273" t="s">
        <v>351</v>
      </c>
    </row>
    <row r="408" spans="1:5" x14ac:dyDescent="0.2">
      <c r="A408" s="272">
        <v>211002223</v>
      </c>
      <c r="B408" s="272">
        <v>1502</v>
      </c>
      <c r="C408" s="273" t="s">
        <v>1069</v>
      </c>
      <c r="D408" s="273" t="s">
        <v>1070</v>
      </c>
      <c r="E408" s="273" t="s">
        <v>336</v>
      </c>
    </row>
    <row r="409" spans="1:5" x14ac:dyDescent="0.2">
      <c r="A409" s="272">
        <v>211005501</v>
      </c>
      <c r="B409" s="272">
        <v>1504</v>
      </c>
      <c r="C409" s="273" t="s">
        <v>1071</v>
      </c>
      <c r="D409" s="273" t="s">
        <v>1072</v>
      </c>
      <c r="E409" s="273" t="s">
        <v>339</v>
      </c>
    </row>
    <row r="410" spans="1:5" x14ac:dyDescent="0.2">
      <c r="A410" s="272">
        <v>211001472</v>
      </c>
      <c r="B410" s="272">
        <v>1505</v>
      </c>
      <c r="C410" s="273" t="s">
        <v>1073</v>
      </c>
      <c r="D410" s="273" t="s">
        <v>765</v>
      </c>
      <c r="E410" s="273" t="s">
        <v>339</v>
      </c>
    </row>
    <row r="411" spans="1:5" x14ac:dyDescent="0.2">
      <c r="A411" s="272">
        <v>211005643</v>
      </c>
      <c r="B411" s="272">
        <v>1506</v>
      </c>
      <c r="C411" s="273" t="s">
        <v>1074</v>
      </c>
      <c r="D411" s="273" t="s">
        <v>1075</v>
      </c>
      <c r="E411" s="273" t="s">
        <v>582</v>
      </c>
    </row>
    <row r="412" spans="1:5" x14ac:dyDescent="0.2">
      <c r="A412" s="272">
        <v>211005060</v>
      </c>
      <c r="B412" s="272">
        <v>1507</v>
      </c>
      <c r="C412" s="273" t="s">
        <v>1076</v>
      </c>
      <c r="D412" s="273" t="s">
        <v>1077</v>
      </c>
      <c r="E412" s="273" t="s">
        <v>966</v>
      </c>
    </row>
    <row r="413" spans="1:5" x14ac:dyDescent="0.2">
      <c r="A413" s="272">
        <v>211003423</v>
      </c>
      <c r="B413" s="272">
        <v>1509</v>
      </c>
      <c r="C413" s="273" t="s">
        <v>1078</v>
      </c>
      <c r="D413" s="273" t="s">
        <v>1079</v>
      </c>
      <c r="E413" s="273" t="s">
        <v>339</v>
      </c>
    </row>
    <row r="414" spans="1:5" x14ac:dyDescent="0.2">
      <c r="A414" s="272">
        <v>211001474</v>
      </c>
      <c r="B414" s="272">
        <v>1510</v>
      </c>
      <c r="C414" s="273" t="s">
        <v>1080</v>
      </c>
      <c r="D414" s="273" t="s">
        <v>1081</v>
      </c>
      <c r="E414" s="273" t="s">
        <v>339</v>
      </c>
    </row>
    <row r="415" spans="1:5" x14ac:dyDescent="0.2">
      <c r="A415" s="272">
        <v>211002235</v>
      </c>
      <c r="B415" s="272">
        <v>1511</v>
      </c>
      <c r="C415" s="273" t="s">
        <v>1082</v>
      </c>
      <c r="D415" s="273" t="s">
        <v>1083</v>
      </c>
      <c r="E415" s="273" t="s">
        <v>336</v>
      </c>
    </row>
    <row r="416" spans="1:5" x14ac:dyDescent="0.2">
      <c r="A416" s="272">
        <v>211001476</v>
      </c>
      <c r="B416" s="272">
        <v>1512</v>
      </c>
      <c r="C416" s="273" t="s">
        <v>1084</v>
      </c>
      <c r="D416" s="273" t="s">
        <v>1085</v>
      </c>
      <c r="E416" s="273" t="s">
        <v>339</v>
      </c>
    </row>
    <row r="417" spans="1:5" x14ac:dyDescent="0.2">
      <c r="A417" s="272">
        <v>211903811</v>
      </c>
      <c r="B417" s="272">
        <v>1513</v>
      </c>
      <c r="C417" s="273" t="s">
        <v>1086</v>
      </c>
      <c r="D417" s="273" t="s">
        <v>1087</v>
      </c>
      <c r="E417" s="273" t="s">
        <v>343</v>
      </c>
    </row>
    <row r="418" spans="1:5" x14ac:dyDescent="0.2">
      <c r="A418" s="272">
        <v>211001479</v>
      </c>
      <c r="B418" s="272">
        <v>1514</v>
      </c>
      <c r="C418" s="273" t="s">
        <v>1088</v>
      </c>
      <c r="D418" s="273" t="s">
        <v>1089</v>
      </c>
      <c r="E418" s="273" t="s">
        <v>339</v>
      </c>
    </row>
    <row r="419" spans="1:5" x14ac:dyDescent="0.2">
      <c r="A419" s="272">
        <v>211000220</v>
      </c>
      <c r="B419" s="272">
        <v>1515</v>
      </c>
      <c r="C419" s="273" t="s">
        <v>1090</v>
      </c>
      <c r="D419" s="273" t="s">
        <v>1091</v>
      </c>
      <c r="E419" s="273" t="s">
        <v>339</v>
      </c>
    </row>
    <row r="420" spans="1:5" x14ac:dyDescent="0.2">
      <c r="A420" s="272">
        <v>211001481</v>
      </c>
      <c r="B420" s="272">
        <v>1516</v>
      </c>
      <c r="C420" s="273" t="s">
        <v>1092</v>
      </c>
      <c r="D420" s="273" t="s">
        <v>1093</v>
      </c>
      <c r="E420" s="273" t="s">
        <v>339</v>
      </c>
    </row>
    <row r="421" spans="1:5" x14ac:dyDescent="0.2">
      <c r="A421" s="272">
        <v>211002236</v>
      </c>
      <c r="B421" s="272">
        <v>1517</v>
      </c>
      <c r="C421" s="273" t="s">
        <v>1094</v>
      </c>
      <c r="D421" s="273" t="s">
        <v>1095</v>
      </c>
      <c r="E421" s="273" t="s">
        <v>336</v>
      </c>
    </row>
    <row r="422" spans="1:5" x14ac:dyDescent="0.2">
      <c r="A422" s="272">
        <v>211002237</v>
      </c>
      <c r="B422" s="272">
        <v>1518</v>
      </c>
      <c r="C422" s="273" t="s">
        <v>1096</v>
      </c>
      <c r="D422" s="273" t="s">
        <v>1097</v>
      </c>
      <c r="E422" s="273" t="s">
        <v>336</v>
      </c>
    </row>
    <row r="423" spans="1:5" x14ac:dyDescent="0.2">
      <c r="A423" s="272">
        <v>211001503</v>
      </c>
      <c r="B423" s="272">
        <v>1519</v>
      </c>
      <c r="C423" s="273" t="s">
        <v>1098</v>
      </c>
      <c r="D423" s="273" t="s">
        <v>955</v>
      </c>
      <c r="E423" s="273" t="s">
        <v>339</v>
      </c>
    </row>
    <row r="424" spans="1:5" x14ac:dyDescent="0.2">
      <c r="A424" s="272">
        <v>211001505</v>
      </c>
      <c r="B424" s="272">
        <v>1520</v>
      </c>
      <c r="C424" s="273" t="s">
        <v>1099</v>
      </c>
      <c r="D424" s="273" t="s">
        <v>371</v>
      </c>
      <c r="E424" s="273" t="s">
        <v>339</v>
      </c>
    </row>
    <row r="425" spans="1:5" x14ac:dyDescent="0.2">
      <c r="A425" s="272">
        <v>211001506</v>
      </c>
      <c r="B425" s="272">
        <v>1521</v>
      </c>
      <c r="C425" s="273" t="s">
        <v>1100</v>
      </c>
      <c r="D425" s="273" t="s">
        <v>1040</v>
      </c>
      <c r="E425" s="273" t="s">
        <v>339</v>
      </c>
    </row>
    <row r="426" spans="1:5" x14ac:dyDescent="0.2">
      <c r="A426" s="272">
        <v>211001507</v>
      </c>
      <c r="B426" s="272">
        <v>1522</v>
      </c>
      <c r="C426" s="273" t="s">
        <v>1101</v>
      </c>
      <c r="D426" s="273" t="s">
        <v>765</v>
      </c>
      <c r="E426" s="273" t="s">
        <v>339</v>
      </c>
    </row>
    <row r="427" spans="1:5" x14ac:dyDescent="0.2">
      <c r="A427" s="272">
        <v>211002238</v>
      </c>
      <c r="B427" s="272">
        <v>1523</v>
      </c>
      <c r="C427" s="273" t="s">
        <v>1102</v>
      </c>
      <c r="D427" s="273" t="s">
        <v>1103</v>
      </c>
      <c r="E427" s="273" t="s">
        <v>336</v>
      </c>
    </row>
    <row r="428" spans="1:5" x14ac:dyDescent="0.2">
      <c r="A428" s="272">
        <v>211001509</v>
      </c>
      <c r="B428" s="272">
        <v>1524</v>
      </c>
      <c r="C428" s="273" t="s">
        <v>1104</v>
      </c>
      <c r="D428" s="273" t="s">
        <v>1105</v>
      </c>
      <c r="E428" s="273" t="s">
        <v>339</v>
      </c>
    </row>
    <row r="429" spans="1:5" x14ac:dyDescent="0.2">
      <c r="A429" s="272">
        <v>211001511</v>
      </c>
      <c r="B429" s="272">
        <v>1525</v>
      </c>
      <c r="C429" s="273" t="s">
        <v>1106</v>
      </c>
      <c r="D429" s="273" t="s">
        <v>850</v>
      </c>
      <c r="E429" s="273" t="s">
        <v>339</v>
      </c>
    </row>
    <row r="430" spans="1:5" x14ac:dyDescent="0.2">
      <c r="A430" s="272">
        <v>211002239</v>
      </c>
      <c r="B430" s="272">
        <v>1526</v>
      </c>
      <c r="C430" s="273" t="s">
        <v>1107</v>
      </c>
      <c r="D430" s="273" t="s">
        <v>1108</v>
      </c>
      <c r="E430" s="273" t="s">
        <v>336</v>
      </c>
    </row>
    <row r="431" spans="1:5" x14ac:dyDescent="0.2">
      <c r="A431" s="272">
        <v>211002240</v>
      </c>
      <c r="B431" s="272">
        <v>1527</v>
      </c>
      <c r="C431" s="273" t="s">
        <v>1109</v>
      </c>
      <c r="D431" s="273" t="s">
        <v>1110</v>
      </c>
      <c r="E431" s="273" t="s">
        <v>336</v>
      </c>
    </row>
    <row r="432" spans="1:5" x14ac:dyDescent="0.2">
      <c r="A432" s="272">
        <v>211002242</v>
      </c>
      <c r="B432" s="272">
        <v>1528</v>
      </c>
      <c r="C432" s="273" t="s">
        <v>1111</v>
      </c>
      <c r="D432" s="273" t="s">
        <v>1112</v>
      </c>
      <c r="E432" s="273" t="s">
        <v>351</v>
      </c>
    </row>
    <row r="433" spans="1:5" x14ac:dyDescent="0.2">
      <c r="A433" s="272">
        <v>211002241</v>
      </c>
      <c r="B433" s="272">
        <v>1529</v>
      </c>
      <c r="C433" s="273" t="s">
        <v>1113</v>
      </c>
      <c r="D433" s="273" t="s">
        <v>1114</v>
      </c>
      <c r="E433" s="273" t="s">
        <v>351</v>
      </c>
    </row>
    <row r="434" spans="1:5" x14ac:dyDescent="0.2">
      <c r="A434" s="272">
        <v>211002243</v>
      </c>
      <c r="B434" s="272">
        <v>1530</v>
      </c>
      <c r="C434" s="273" t="s">
        <v>1115</v>
      </c>
      <c r="D434" s="273" t="s">
        <v>1116</v>
      </c>
      <c r="E434" s="273" t="s">
        <v>336</v>
      </c>
    </row>
    <row r="435" spans="1:5" x14ac:dyDescent="0.2">
      <c r="A435" s="272">
        <v>211001513</v>
      </c>
      <c r="B435" s="272">
        <v>1531</v>
      </c>
      <c r="C435" s="273" t="s">
        <v>1117</v>
      </c>
      <c r="D435" s="273" t="s">
        <v>938</v>
      </c>
      <c r="E435" s="273" t="s">
        <v>339</v>
      </c>
    </row>
    <row r="436" spans="1:5" x14ac:dyDescent="0.2">
      <c r="A436" s="272">
        <v>211001517</v>
      </c>
      <c r="B436" s="272">
        <v>1532</v>
      </c>
      <c r="C436" s="273" t="s">
        <v>1118</v>
      </c>
      <c r="D436" s="273" t="s">
        <v>1119</v>
      </c>
      <c r="E436" s="273" t="s">
        <v>339</v>
      </c>
    </row>
    <row r="437" spans="1:5" x14ac:dyDescent="0.2">
      <c r="A437" s="272">
        <v>211002245</v>
      </c>
      <c r="B437" s="272">
        <v>1534</v>
      </c>
      <c r="C437" s="273" t="s">
        <v>1120</v>
      </c>
      <c r="D437" s="273" t="s">
        <v>1121</v>
      </c>
      <c r="E437" s="273" t="s">
        <v>336</v>
      </c>
    </row>
    <row r="438" spans="1:5" x14ac:dyDescent="0.2">
      <c r="A438" s="272">
        <v>211000050</v>
      </c>
      <c r="B438" s="272">
        <v>1535</v>
      </c>
      <c r="C438" s="273" t="s">
        <v>1122</v>
      </c>
      <c r="D438" s="273" t="s">
        <v>1123</v>
      </c>
      <c r="E438" s="273" t="s">
        <v>336</v>
      </c>
    </row>
    <row r="439" spans="1:5" x14ac:dyDescent="0.2">
      <c r="A439" s="272">
        <v>211002246</v>
      </c>
      <c r="B439" s="272">
        <v>1536</v>
      </c>
      <c r="C439" s="273" t="s">
        <v>1124</v>
      </c>
      <c r="D439" s="273" t="s">
        <v>1125</v>
      </c>
      <c r="E439" s="273" t="s">
        <v>332</v>
      </c>
    </row>
    <row r="440" spans="1:5" x14ac:dyDescent="0.2">
      <c r="A440" s="272">
        <v>211904737</v>
      </c>
      <c r="B440" s="272">
        <v>1537</v>
      </c>
      <c r="C440" s="273" t="s">
        <v>1126</v>
      </c>
      <c r="D440" s="273" t="s">
        <v>1093</v>
      </c>
      <c r="E440" s="273" t="s">
        <v>339</v>
      </c>
    </row>
    <row r="441" spans="1:5" x14ac:dyDescent="0.2">
      <c r="A441" s="272">
        <v>211900222</v>
      </c>
      <c r="B441" s="272">
        <v>1538</v>
      </c>
      <c r="C441" s="273" t="s">
        <v>1127</v>
      </c>
      <c r="D441" s="273" t="s">
        <v>1128</v>
      </c>
      <c r="E441" s="273" t="s">
        <v>339</v>
      </c>
    </row>
    <row r="442" spans="1:5" x14ac:dyDescent="0.2">
      <c r="A442" s="272">
        <v>211002248</v>
      </c>
      <c r="B442" s="272">
        <v>1539</v>
      </c>
      <c r="C442" s="273" t="s">
        <v>1129</v>
      </c>
      <c r="D442" s="273" t="s">
        <v>1130</v>
      </c>
      <c r="E442" s="273" t="s">
        <v>346</v>
      </c>
    </row>
    <row r="443" spans="1:5" x14ac:dyDescent="0.2">
      <c r="A443" s="272">
        <v>211009052</v>
      </c>
      <c r="B443" s="272">
        <v>1540</v>
      </c>
      <c r="C443" s="273" t="s">
        <v>1131</v>
      </c>
      <c r="D443" s="273" t="s">
        <v>385</v>
      </c>
      <c r="E443" s="273" t="s">
        <v>339</v>
      </c>
    </row>
    <row r="444" spans="1:5" x14ac:dyDescent="0.2">
      <c r="A444" s="272">
        <v>211001530</v>
      </c>
      <c r="B444" s="272">
        <v>1541</v>
      </c>
      <c r="C444" s="273" t="s">
        <v>1132</v>
      </c>
      <c r="D444" s="273" t="s">
        <v>834</v>
      </c>
      <c r="E444" s="273" t="s">
        <v>339</v>
      </c>
    </row>
    <row r="445" spans="1:5" x14ac:dyDescent="0.2">
      <c r="A445" s="272">
        <v>211003589</v>
      </c>
      <c r="B445" s="272">
        <v>1542</v>
      </c>
      <c r="C445" s="273" t="s">
        <v>1133</v>
      </c>
      <c r="D445" s="273" t="s">
        <v>1134</v>
      </c>
      <c r="E445" s="273" t="s">
        <v>339</v>
      </c>
    </row>
    <row r="446" spans="1:5" x14ac:dyDescent="0.2">
      <c r="A446" s="272">
        <v>211005323</v>
      </c>
      <c r="B446" s="272">
        <v>1544</v>
      </c>
      <c r="C446" s="273" t="s">
        <v>1135</v>
      </c>
      <c r="D446" s="273" t="s">
        <v>1136</v>
      </c>
      <c r="E446" s="273" t="s">
        <v>346</v>
      </c>
    </row>
    <row r="447" spans="1:5" x14ac:dyDescent="0.2">
      <c r="A447" s="272">
        <v>211904740</v>
      </c>
      <c r="B447" s="272">
        <v>1545</v>
      </c>
      <c r="C447" s="273" t="s">
        <v>1137</v>
      </c>
      <c r="D447" s="273" t="s">
        <v>1138</v>
      </c>
      <c r="E447" s="273" t="s">
        <v>339</v>
      </c>
    </row>
    <row r="448" spans="1:5" x14ac:dyDescent="0.2">
      <c r="A448" s="272">
        <v>211001536</v>
      </c>
      <c r="B448" s="272">
        <v>1546</v>
      </c>
      <c r="C448" s="273" t="s">
        <v>1139</v>
      </c>
      <c r="D448" s="273" t="s">
        <v>1140</v>
      </c>
      <c r="E448" s="273" t="s">
        <v>339</v>
      </c>
    </row>
    <row r="449" spans="1:5" x14ac:dyDescent="0.2">
      <c r="A449" s="272">
        <v>211005503</v>
      </c>
      <c r="B449" s="272">
        <v>1547</v>
      </c>
      <c r="C449" s="273" t="s">
        <v>1141</v>
      </c>
      <c r="D449" s="273" t="s">
        <v>1142</v>
      </c>
      <c r="E449" s="273" t="s">
        <v>339</v>
      </c>
    </row>
    <row r="450" spans="1:5" x14ac:dyDescent="0.2">
      <c r="A450" s="272">
        <v>211005504</v>
      </c>
      <c r="B450" s="272">
        <v>1548</v>
      </c>
      <c r="C450" s="273" t="s">
        <v>1143</v>
      </c>
      <c r="D450" s="273" t="s">
        <v>1144</v>
      </c>
      <c r="E450" s="273" t="s">
        <v>339</v>
      </c>
    </row>
    <row r="451" spans="1:5" x14ac:dyDescent="0.2">
      <c r="A451" s="272">
        <v>211900044</v>
      </c>
      <c r="B451" s="272">
        <v>1551</v>
      </c>
      <c r="C451" s="273" t="s">
        <v>1145</v>
      </c>
      <c r="D451" s="273" t="s">
        <v>1146</v>
      </c>
      <c r="E451" s="273" t="s">
        <v>897</v>
      </c>
    </row>
    <row r="452" spans="1:5" x14ac:dyDescent="0.2">
      <c r="A452" s="272">
        <v>211001539</v>
      </c>
      <c r="B452" s="272">
        <v>1552</v>
      </c>
      <c r="C452" s="273" t="s">
        <v>1147</v>
      </c>
      <c r="D452" s="273" t="s">
        <v>763</v>
      </c>
      <c r="E452" s="273" t="s">
        <v>339</v>
      </c>
    </row>
    <row r="453" spans="1:5" x14ac:dyDescent="0.2">
      <c r="A453" s="272">
        <v>211900267</v>
      </c>
      <c r="B453" s="272">
        <v>1554</v>
      </c>
      <c r="C453" s="273" t="s">
        <v>1148</v>
      </c>
      <c r="D453" s="273" t="s">
        <v>1149</v>
      </c>
      <c r="E453" s="273" t="s">
        <v>798</v>
      </c>
    </row>
    <row r="454" spans="1:5" x14ac:dyDescent="0.2">
      <c r="A454" s="272">
        <v>211001544</v>
      </c>
      <c r="B454" s="272">
        <v>1555</v>
      </c>
      <c r="C454" s="273" t="s">
        <v>1150</v>
      </c>
      <c r="D454" s="273" t="s">
        <v>994</v>
      </c>
      <c r="E454" s="273" t="s">
        <v>339</v>
      </c>
    </row>
    <row r="455" spans="1:5" x14ac:dyDescent="0.2">
      <c r="A455" s="272">
        <v>211002252</v>
      </c>
      <c r="B455" s="272">
        <v>1556</v>
      </c>
      <c r="C455" s="273" t="s">
        <v>1151</v>
      </c>
      <c r="D455" s="273" t="s">
        <v>1152</v>
      </c>
      <c r="E455" s="273" t="s">
        <v>346</v>
      </c>
    </row>
    <row r="456" spans="1:5" x14ac:dyDescent="0.2">
      <c r="A456" s="272">
        <v>211005506</v>
      </c>
      <c r="B456" s="272">
        <v>1558</v>
      </c>
      <c r="C456" s="273" t="s">
        <v>1153</v>
      </c>
      <c r="D456" s="273" t="s">
        <v>1154</v>
      </c>
      <c r="E456" s="273" t="s">
        <v>339</v>
      </c>
    </row>
    <row r="457" spans="1:5" x14ac:dyDescent="0.2">
      <c r="A457" s="272">
        <v>211904609</v>
      </c>
      <c r="B457" s="272">
        <v>1559</v>
      </c>
      <c r="C457" s="273" t="s">
        <v>1155</v>
      </c>
      <c r="D457" s="273" t="s">
        <v>1156</v>
      </c>
      <c r="E457" s="273" t="s">
        <v>339</v>
      </c>
    </row>
    <row r="458" spans="1:5" x14ac:dyDescent="0.2">
      <c r="A458" s="272">
        <v>211005324</v>
      </c>
      <c r="B458" s="272">
        <v>1560</v>
      </c>
      <c r="C458" s="273" t="s">
        <v>1157</v>
      </c>
      <c r="D458" s="273" t="s">
        <v>1158</v>
      </c>
      <c r="E458" s="273" t="s">
        <v>346</v>
      </c>
    </row>
    <row r="459" spans="1:5" x14ac:dyDescent="0.2">
      <c r="A459" s="272">
        <v>211001588</v>
      </c>
      <c r="B459" s="272">
        <v>1561</v>
      </c>
      <c r="C459" s="273" t="s">
        <v>1159</v>
      </c>
      <c r="D459" s="273" t="s">
        <v>905</v>
      </c>
      <c r="E459" s="273" t="s">
        <v>339</v>
      </c>
    </row>
    <row r="460" spans="1:5" x14ac:dyDescent="0.2">
      <c r="A460" s="272">
        <v>211900045</v>
      </c>
      <c r="B460" s="272">
        <v>1562</v>
      </c>
      <c r="C460" s="273" t="s">
        <v>1160</v>
      </c>
      <c r="D460" s="273" t="s">
        <v>1161</v>
      </c>
      <c r="E460" s="273" t="s">
        <v>966</v>
      </c>
    </row>
    <row r="461" spans="1:5" x14ac:dyDescent="0.2">
      <c r="A461" s="272">
        <v>211002150</v>
      </c>
      <c r="B461" s="272">
        <v>1563</v>
      </c>
      <c r="C461" s="273" t="s">
        <v>1162</v>
      </c>
      <c r="D461" s="273" t="s">
        <v>1163</v>
      </c>
      <c r="E461" s="273" t="s">
        <v>339</v>
      </c>
    </row>
    <row r="462" spans="1:5" x14ac:dyDescent="0.2">
      <c r="A462" s="272">
        <v>211002271</v>
      </c>
      <c r="B462" s="272">
        <v>1564</v>
      </c>
      <c r="C462" s="273" t="s">
        <v>1164</v>
      </c>
      <c r="D462" s="273" t="s">
        <v>1165</v>
      </c>
      <c r="E462" s="273" t="s">
        <v>1166</v>
      </c>
    </row>
    <row r="463" spans="1:5" x14ac:dyDescent="0.2">
      <c r="A463" s="272">
        <v>211005099</v>
      </c>
      <c r="B463" s="272">
        <v>1565</v>
      </c>
      <c r="C463" s="273" t="s">
        <v>1167</v>
      </c>
      <c r="D463" s="273" t="s">
        <v>1168</v>
      </c>
      <c r="E463" s="273" t="s">
        <v>1169</v>
      </c>
    </row>
    <row r="464" spans="1:5" x14ac:dyDescent="0.2">
      <c r="A464" s="272">
        <v>211001437</v>
      </c>
      <c r="B464" s="272">
        <v>1566</v>
      </c>
      <c r="C464" s="273" t="s">
        <v>1170</v>
      </c>
      <c r="D464" s="273" t="s">
        <v>1171</v>
      </c>
      <c r="E464" s="273" t="s">
        <v>339</v>
      </c>
    </row>
    <row r="465" spans="1:5" x14ac:dyDescent="0.2">
      <c r="A465" s="272">
        <v>211002155</v>
      </c>
      <c r="B465" s="272">
        <v>1568</v>
      </c>
      <c r="C465" s="273" t="s">
        <v>1172</v>
      </c>
      <c r="D465" s="273" t="s">
        <v>385</v>
      </c>
      <c r="E465" s="273" t="s">
        <v>339</v>
      </c>
    </row>
    <row r="466" spans="1:5" x14ac:dyDescent="0.2">
      <c r="A466" s="272">
        <v>211003475</v>
      </c>
      <c r="B466" s="272">
        <v>1569</v>
      </c>
      <c r="C466" s="273" t="s">
        <v>1132</v>
      </c>
      <c r="D466" s="273" t="s">
        <v>922</v>
      </c>
      <c r="E466" s="273" t="s">
        <v>339</v>
      </c>
    </row>
    <row r="467" spans="1:5" x14ac:dyDescent="0.2">
      <c r="A467" s="272">
        <v>211002291</v>
      </c>
      <c r="B467" s="272">
        <v>1573</v>
      </c>
      <c r="C467" s="273" t="s">
        <v>1173</v>
      </c>
      <c r="D467" s="273" t="s">
        <v>1174</v>
      </c>
      <c r="E467" s="273" t="s">
        <v>336</v>
      </c>
    </row>
    <row r="468" spans="1:5" x14ac:dyDescent="0.2">
      <c r="A468" s="272">
        <v>211002620</v>
      </c>
      <c r="B468" s="272">
        <v>1574</v>
      </c>
      <c r="C468" s="273" t="s">
        <v>1175</v>
      </c>
      <c r="D468" s="273" t="s">
        <v>1176</v>
      </c>
      <c r="E468" s="273" t="s">
        <v>336</v>
      </c>
    </row>
    <row r="469" spans="1:5" x14ac:dyDescent="0.2">
      <c r="A469" s="272">
        <v>211900577</v>
      </c>
      <c r="B469" s="272">
        <v>1575</v>
      </c>
      <c r="C469" s="273" t="s">
        <v>1177</v>
      </c>
      <c r="D469" s="273" t="s">
        <v>1178</v>
      </c>
      <c r="E469" s="273" t="s">
        <v>336</v>
      </c>
    </row>
    <row r="470" spans="1:5" x14ac:dyDescent="0.2">
      <c r="A470" s="272">
        <v>211004137</v>
      </c>
      <c r="B470" s="272">
        <v>1577</v>
      </c>
      <c r="C470" s="273" t="s">
        <v>1179</v>
      </c>
      <c r="D470" s="273" t="s">
        <v>1180</v>
      </c>
      <c r="E470" s="273" t="s">
        <v>1166</v>
      </c>
    </row>
    <row r="471" spans="1:5" x14ac:dyDescent="0.2">
      <c r="A471" s="272">
        <v>211002668</v>
      </c>
      <c r="B471" s="272">
        <v>1580</v>
      </c>
      <c r="C471" s="273" t="s">
        <v>1181</v>
      </c>
      <c r="D471" s="273" t="s">
        <v>1182</v>
      </c>
      <c r="E471" s="273" t="s">
        <v>343</v>
      </c>
    </row>
    <row r="472" spans="1:5" x14ac:dyDescent="0.2">
      <c r="A472" s="272">
        <v>211002750</v>
      </c>
      <c r="B472" s="272">
        <v>1581</v>
      </c>
      <c r="C472" s="273" t="s">
        <v>1183</v>
      </c>
      <c r="D472" s="273" t="s">
        <v>1184</v>
      </c>
      <c r="E472" s="273" t="s">
        <v>339</v>
      </c>
    </row>
    <row r="473" spans="1:5" x14ac:dyDescent="0.2">
      <c r="A473" s="272">
        <v>211003421</v>
      </c>
      <c r="B473" s="272">
        <v>1583</v>
      </c>
      <c r="C473" s="273" t="s">
        <v>1185</v>
      </c>
      <c r="D473" s="273" t="s">
        <v>1081</v>
      </c>
      <c r="E473" s="273" t="s">
        <v>339</v>
      </c>
    </row>
    <row r="474" spans="1:5" x14ac:dyDescent="0.2">
      <c r="A474" s="272">
        <v>211900691</v>
      </c>
      <c r="B474" s="272">
        <v>1584</v>
      </c>
      <c r="C474" s="273" t="s">
        <v>1186</v>
      </c>
      <c r="D474" s="273" t="s">
        <v>1187</v>
      </c>
      <c r="E474" s="273" t="s">
        <v>339</v>
      </c>
    </row>
    <row r="475" spans="1:5" x14ac:dyDescent="0.2">
      <c r="A475" s="272">
        <v>211005100</v>
      </c>
      <c r="B475" s="272">
        <v>1585</v>
      </c>
      <c r="C475" s="273" t="s">
        <v>1188</v>
      </c>
      <c r="D475" s="273" t="s">
        <v>1189</v>
      </c>
      <c r="E475" s="273" t="s">
        <v>1169</v>
      </c>
    </row>
    <row r="476" spans="1:5" x14ac:dyDescent="0.2">
      <c r="A476" s="272">
        <v>211002923</v>
      </c>
      <c r="B476" s="272">
        <v>1586</v>
      </c>
      <c r="C476" s="273" t="s">
        <v>1190</v>
      </c>
      <c r="D476" s="273" t="s">
        <v>353</v>
      </c>
      <c r="E476" s="273" t="s">
        <v>336</v>
      </c>
    </row>
    <row r="477" spans="1:5" x14ac:dyDescent="0.2">
      <c r="A477" s="272">
        <v>211003479</v>
      </c>
      <c r="B477" s="272">
        <v>1587</v>
      </c>
      <c r="C477" s="273" t="s">
        <v>1191</v>
      </c>
      <c r="D477" s="273" t="s">
        <v>1192</v>
      </c>
      <c r="E477" s="273" t="s">
        <v>1193</v>
      </c>
    </row>
    <row r="478" spans="1:5" x14ac:dyDescent="0.2">
      <c r="A478" s="272">
        <v>211004423</v>
      </c>
      <c r="B478" s="272">
        <v>1588</v>
      </c>
      <c r="C478" s="273" t="s">
        <v>1194</v>
      </c>
      <c r="D478" s="273" t="s">
        <v>1195</v>
      </c>
      <c r="E478" s="273" t="s">
        <v>364</v>
      </c>
    </row>
    <row r="479" spans="1:5" x14ac:dyDescent="0.2">
      <c r="A479" s="272">
        <v>211900046</v>
      </c>
      <c r="B479" s="272">
        <v>1589</v>
      </c>
      <c r="C479" s="273" t="s">
        <v>1196</v>
      </c>
      <c r="D479" s="273" t="s">
        <v>1197</v>
      </c>
      <c r="E479" s="273" t="s">
        <v>1198</v>
      </c>
    </row>
    <row r="480" spans="1:5" x14ac:dyDescent="0.2">
      <c r="A480" s="272">
        <v>211002255</v>
      </c>
      <c r="B480" s="272">
        <v>1590</v>
      </c>
      <c r="C480" s="273" t="s">
        <v>1199</v>
      </c>
      <c r="D480" s="273" t="s">
        <v>1136</v>
      </c>
      <c r="E480" s="273" t="s">
        <v>346</v>
      </c>
    </row>
    <row r="481" spans="1:5" x14ac:dyDescent="0.2">
      <c r="A481" s="272">
        <v>211003447</v>
      </c>
      <c r="B481" s="272">
        <v>1591</v>
      </c>
      <c r="C481" s="273" t="s">
        <v>1200</v>
      </c>
      <c r="D481" s="273" t="s">
        <v>1201</v>
      </c>
      <c r="E481" s="273" t="s">
        <v>1202</v>
      </c>
    </row>
    <row r="482" spans="1:5" x14ac:dyDescent="0.2">
      <c r="A482" s="272">
        <v>211905102</v>
      </c>
      <c r="B482" s="272">
        <v>1593</v>
      </c>
      <c r="C482" s="273" t="s">
        <v>1203</v>
      </c>
      <c r="D482" s="273" t="s">
        <v>1204</v>
      </c>
      <c r="E482" s="273" t="s">
        <v>343</v>
      </c>
    </row>
    <row r="483" spans="1:5" x14ac:dyDescent="0.2">
      <c r="A483" s="272">
        <v>211005507</v>
      </c>
      <c r="B483" s="272">
        <v>1594</v>
      </c>
      <c r="C483" s="273" t="s">
        <v>1205</v>
      </c>
      <c r="D483" s="273" t="s">
        <v>1206</v>
      </c>
      <c r="E483" s="273" t="s">
        <v>339</v>
      </c>
    </row>
    <row r="484" spans="1:5" x14ac:dyDescent="0.2">
      <c r="A484" s="272">
        <v>211000204</v>
      </c>
      <c r="B484" s="272">
        <v>1595</v>
      </c>
      <c r="C484" s="273" t="s">
        <v>1207</v>
      </c>
      <c r="D484" s="273" t="s">
        <v>1208</v>
      </c>
      <c r="E484" s="273" t="s">
        <v>339</v>
      </c>
    </row>
    <row r="485" spans="1:5" x14ac:dyDescent="0.2">
      <c r="A485" s="272">
        <v>211002156</v>
      </c>
      <c r="B485" s="272">
        <v>1596</v>
      </c>
      <c r="C485" s="273" t="s">
        <v>1209</v>
      </c>
      <c r="D485" s="273" t="s">
        <v>1210</v>
      </c>
      <c r="E485" s="273" t="s">
        <v>339</v>
      </c>
    </row>
    <row r="486" spans="1:5" x14ac:dyDescent="0.2">
      <c r="A486" s="272">
        <v>211001439</v>
      </c>
      <c r="B486" s="272">
        <v>1597</v>
      </c>
      <c r="C486" s="273" t="s">
        <v>1211</v>
      </c>
      <c r="D486" s="273" t="s">
        <v>1212</v>
      </c>
      <c r="E486" s="273" t="s">
        <v>339</v>
      </c>
    </row>
    <row r="487" spans="1:5" x14ac:dyDescent="0.2">
      <c r="A487" s="272">
        <v>211002378</v>
      </c>
      <c r="B487" s="272">
        <v>1599</v>
      </c>
      <c r="C487" s="273" t="s">
        <v>1213</v>
      </c>
      <c r="D487" s="273" t="s">
        <v>1214</v>
      </c>
      <c r="E487" s="273" t="s">
        <v>966</v>
      </c>
    </row>
    <row r="488" spans="1:5" x14ac:dyDescent="0.2">
      <c r="A488" s="272">
        <v>211001529</v>
      </c>
      <c r="B488" s="272">
        <v>1600</v>
      </c>
      <c r="C488" s="273" t="s">
        <v>1215</v>
      </c>
      <c r="D488" s="273" t="s">
        <v>994</v>
      </c>
      <c r="E488" s="273" t="s">
        <v>339</v>
      </c>
    </row>
    <row r="489" spans="1:5" x14ac:dyDescent="0.2">
      <c r="A489" s="272">
        <v>211905763</v>
      </c>
      <c r="B489" s="272">
        <v>1602</v>
      </c>
      <c r="C489" s="273" t="s">
        <v>1216</v>
      </c>
      <c r="D489" s="273" t="s">
        <v>1217</v>
      </c>
      <c r="E489" s="273" t="s">
        <v>966</v>
      </c>
    </row>
    <row r="490" spans="1:5" x14ac:dyDescent="0.2">
      <c r="A490" s="272">
        <v>211003402</v>
      </c>
      <c r="B490" s="272">
        <v>1605</v>
      </c>
      <c r="C490" s="273" t="s">
        <v>1218</v>
      </c>
      <c r="D490" s="273" t="s">
        <v>1219</v>
      </c>
      <c r="E490" s="273" t="s">
        <v>356</v>
      </c>
    </row>
    <row r="491" spans="1:5" x14ac:dyDescent="0.2">
      <c r="A491" s="272">
        <v>211005644</v>
      </c>
      <c r="B491" s="272">
        <v>1606</v>
      </c>
      <c r="C491" s="273" t="s">
        <v>1220</v>
      </c>
      <c r="D491" s="273" t="s">
        <v>1221</v>
      </c>
      <c r="E491" s="273" t="s">
        <v>582</v>
      </c>
    </row>
    <row r="492" spans="1:5" x14ac:dyDescent="0.2">
      <c r="A492" s="272">
        <v>211001330</v>
      </c>
      <c r="B492" s="272">
        <v>1608</v>
      </c>
      <c r="C492" s="273" t="s">
        <v>1222</v>
      </c>
      <c r="D492" s="273" t="s">
        <v>1223</v>
      </c>
      <c r="E492" s="273" t="s">
        <v>339</v>
      </c>
    </row>
    <row r="493" spans="1:5" x14ac:dyDescent="0.2">
      <c r="A493" s="272">
        <v>211905736</v>
      </c>
      <c r="B493" s="272">
        <v>1609</v>
      </c>
      <c r="C493" s="273" t="s">
        <v>1224</v>
      </c>
      <c r="D493" s="273" t="s">
        <v>371</v>
      </c>
      <c r="E493" s="273" t="s">
        <v>339</v>
      </c>
    </row>
    <row r="494" spans="1:5" x14ac:dyDescent="0.2">
      <c r="A494" s="272">
        <v>211903894</v>
      </c>
      <c r="B494" s="272">
        <v>1612</v>
      </c>
      <c r="C494" s="273" t="s">
        <v>1225</v>
      </c>
      <c r="D494" s="273" t="s">
        <v>1226</v>
      </c>
      <c r="E494" s="273" t="s">
        <v>336</v>
      </c>
    </row>
    <row r="495" spans="1:5" x14ac:dyDescent="0.2">
      <c r="A495" s="272">
        <v>211005325</v>
      </c>
      <c r="B495" s="272">
        <v>1613</v>
      </c>
      <c r="C495" s="273" t="s">
        <v>1227</v>
      </c>
      <c r="D495" s="273" t="s">
        <v>1228</v>
      </c>
      <c r="E495" s="273" t="s">
        <v>346</v>
      </c>
    </row>
    <row r="496" spans="1:5" x14ac:dyDescent="0.2">
      <c r="A496" s="272">
        <v>211002168</v>
      </c>
      <c r="B496" s="272">
        <v>1614</v>
      </c>
      <c r="C496" s="273" t="s">
        <v>1229</v>
      </c>
      <c r="D496" s="273" t="s">
        <v>820</v>
      </c>
      <c r="E496" s="273" t="s">
        <v>339</v>
      </c>
    </row>
    <row r="497" spans="1:5" x14ac:dyDescent="0.2">
      <c r="A497" s="272">
        <v>211001545</v>
      </c>
      <c r="B497" s="272">
        <v>1615</v>
      </c>
      <c r="C497" s="273" t="s">
        <v>1230</v>
      </c>
      <c r="D497" s="273" t="s">
        <v>1231</v>
      </c>
      <c r="E497" s="273" t="s">
        <v>339</v>
      </c>
    </row>
    <row r="498" spans="1:5" x14ac:dyDescent="0.2">
      <c r="A498" s="272">
        <v>211002492</v>
      </c>
      <c r="B498" s="272">
        <v>1617</v>
      </c>
      <c r="C498" s="273" t="s">
        <v>1232</v>
      </c>
      <c r="D498" s="273" t="s">
        <v>1233</v>
      </c>
      <c r="E498" s="273" t="s">
        <v>1234</v>
      </c>
    </row>
    <row r="499" spans="1:5" x14ac:dyDescent="0.2">
      <c r="A499" s="272">
        <v>211003466</v>
      </c>
      <c r="B499" s="272">
        <v>1618</v>
      </c>
      <c r="C499" s="273" t="s">
        <v>1235</v>
      </c>
      <c r="D499" s="273" t="s">
        <v>1001</v>
      </c>
      <c r="E499" s="273" t="s">
        <v>339</v>
      </c>
    </row>
    <row r="500" spans="1:5" x14ac:dyDescent="0.2">
      <c r="A500" s="272">
        <v>211005646</v>
      </c>
      <c r="B500" s="272">
        <v>1619</v>
      </c>
      <c r="C500" s="273" t="s">
        <v>1236</v>
      </c>
      <c r="D500" s="273" t="s">
        <v>1237</v>
      </c>
      <c r="E500" s="273" t="s">
        <v>582</v>
      </c>
    </row>
    <row r="501" spans="1:5" x14ac:dyDescent="0.2">
      <c r="A501" s="272">
        <v>211900047</v>
      </c>
      <c r="B501" s="272">
        <v>1622</v>
      </c>
      <c r="C501" s="273" t="s">
        <v>1238</v>
      </c>
      <c r="D501" s="273" t="s">
        <v>1239</v>
      </c>
      <c r="E501" s="273" t="s">
        <v>584</v>
      </c>
    </row>
    <row r="502" spans="1:5" x14ac:dyDescent="0.2">
      <c r="A502" s="272">
        <v>211003477</v>
      </c>
      <c r="B502" s="272">
        <v>1623</v>
      </c>
      <c r="C502" s="273" t="s">
        <v>1240</v>
      </c>
      <c r="D502" s="273" t="s">
        <v>1241</v>
      </c>
      <c r="E502" s="273" t="s">
        <v>332</v>
      </c>
    </row>
    <row r="503" spans="1:5" x14ac:dyDescent="0.2">
      <c r="A503" s="272">
        <v>211007284</v>
      </c>
      <c r="B503" s="272">
        <v>1625</v>
      </c>
      <c r="C503" s="273" t="s">
        <v>1242</v>
      </c>
      <c r="D503" s="273" t="s">
        <v>1243</v>
      </c>
      <c r="E503" s="273" t="s">
        <v>336</v>
      </c>
    </row>
    <row r="504" spans="1:5" x14ac:dyDescent="0.2">
      <c r="A504" s="272">
        <v>211001735</v>
      </c>
      <c r="B504" s="272">
        <v>1626</v>
      </c>
      <c r="C504" s="273" t="s">
        <v>1244</v>
      </c>
      <c r="D504" s="273" t="s">
        <v>1245</v>
      </c>
      <c r="E504" s="273" t="s">
        <v>356</v>
      </c>
    </row>
    <row r="505" spans="1:5" x14ac:dyDescent="0.2">
      <c r="A505" s="272">
        <v>211000450</v>
      </c>
      <c r="B505" s="272">
        <v>1627</v>
      </c>
      <c r="C505" s="273" t="s">
        <v>1246</v>
      </c>
      <c r="D505" s="273" t="s">
        <v>1247</v>
      </c>
      <c r="E505" s="273" t="s">
        <v>798</v>
      </c>
    </row>
    <row r="506" spans="1:5" x14ac:dyDescent="0.2">
      <c r="A506" s="272">
        <v>211005050</v>
      </c>
      <c r="B506" s="272">
        <v>1629</v>
      </c>
      <c r="C506" s="273" t="s">
        <v>1248</v>
      </c>
      <c r="D506" s="273" t="s">
        <v>1249</v>
      </c>
      <c r="E506" s="273" t="s">
        <v>1250</v>
      </c>
    </row>
    <row r="507" spans="1:5" x14ac:dyDescent="0.2">
      <c r="A507" s="272">
        <v>211002671</v>
      </c>
      <c r="B507" s="272">
        <v>1630</v>
      </c>
      <c r="C507" s="273" t="s">
        <v>1251</v>
      </c>
      <c r="D507" s="273" t="s">
        <v>1252</v>
      </c>
      <c r="E507" s="273" t="s">
        <v>351</v>
      </c>
    </row>
    <row r="508" spans="1:5" x14ac:dyDescent="0.2">
      <c r="A508" s="272">
        <v>211905866</v>
      </c>
      <c r="B508" s="272">
        <v>1631</v>
      </c>
      <c r="C508" s="273" t="s">
        <v>1253</v>
      </c>
      <c r="D508" s="273" t="s">
        <v>1254</v>
      </c>
      <c r="E508" s="273" t="s">
        <v>332</v>
      </c>
    </row>
    <row r="509" spans="1:5" x14ac:dyDescent="0.2">
      <c r="A509" s="272">
        <v>211005509</v>
      </c>
      <c r="B509" s="272">
        <v>1632</v>
      </c>
      <c r="C509" s="273" t="s">
        <v>1255</v>
      </c>
      <c r="D509" s="273" t="s">
        <v>371</v>
      </c>
      <c r="E509" s="273" t="s">
        <v>339</v>
      </c>
    </row>
    <row r="510" spans="1:5" x14ac:dyDescent="0.2">
      <c r="A510" s="272">
        <v>211004016</v>
      </c>
      <c r="B510" s="272">
        <v>1633</v>
      </c>
      <c r="C510" s="273" t="s">
        <v>1256</v>
      </c>
      <c r="D510" s="273" t="s">
        <v>1257</v>
      </c>
      <c r="E510" s="273" t="s">
        <v>351</v>
      </c>
    </row>
    <row r="511" spans="1:5" x14ac:dyDescent="0.2">
      <c r="A511" s="272">
        <v>211001554</v>
      </c>
      <c r="B511" s="272">
        <v>1635</v>
      </c>
      <c r="C511" s="273" t="s">
        <v>1258</v>
      </c>
      <c r="D511" s="273" t="s">
        <v>1259</v>
      </c>
      <c r="E511" s="273" t="s">
        <v>339</v>
      </c>
    </row>
    <row r="512" spans="1:5" x14ac:dyDescent="0.2">
      <c r="A512" s="272">
        <v>211001504</v>
      </c>
      <c r="B512" s="272">
        <v>1638</v>
      </c>
      <c r="C512" s="273" t="s">
        <v>1260</v>
      </c>
      <c r="D512" s="273" t="s">
        <v>375</v>
      </c>
      <c r="E512" s="273" t="s">
        <v>339</v>
      </c>
    </row>
    <row r="513" spans="1:5" x14ac:dyDescent="0.2">
      <c r="A513" s="272">
        <v>211001556</v>
      </c>
      <c r="B513" s="272">
        <v>1639</v>
      </c>
      <c r="C513" s="273" t="s">
        <v>1261</v>
      </c>
      <c r="D513" s="273" t="s">
        <v>820</v>
      </c>
      <c r="E513" s="273" t="s">
        <v>339</v>
      </c>
    </row>
    <row r="514" spans="1:5" x14ac:dyDescent="0.2">
      <c r="A514" s="272">
        <v>211002157</v>
      </c>
      <c r="B514" s="272">
        <v>1640</v>
      </c>
      <c r="C514" s="273" t="s">
        <v>1262</v>
      </c>
      <c r="D514" s="273" t="s">
        <v>856</v>
      </c>
      <c r="E514" s="273" t="s">
        <v>339</v>
      </c>
    </row>
    <row r="515" spans="1:5" x14ac:dyDescent="0.2">
      <c r="A515" s="272">
        <v>211900578</v>
      </c>
      <c r="B515" s="272">
        <v>1642</v>
      </c>
      <c r="C515" s="273" t="s">
        <v>1263</v>
      </c>
      <c r="D515" s="273" t="s">
        <v>1264</v>
      </c>
      <c r="E515" s="273" t="s">
        <v>336</v>
      </c>
    </row>
    <row r="516" spans="1:5" x14ac:dyDescent="0.2">
      <c r="A516" s="272">
        <v>211900048</v>
      </c>
      <c r="B516" s="272">
        <v>1643</v>
      </c>
      <c r="C516" s="273" t="s">
        <v>1265</v>
      </c>
      <c r="D516" s="273" t="s">
        <v>1266</v>
      </c>
      <c r="E516" s="273" t="s">
        <v>336</v>
      </c>
    </row>
    <row r="517" spans="1:5" x14ac:dyDescent="0.2">
      <c r="A517" s="272">
        <v>211003312</v>
      </c>
      <c r="B517" s="272">
        <v>1644</v>
      </c>
      <c r="C517" s="273" t="s">
        <v>1267</v>
      </c>
      <c r="D517" s="273" t="s">
        <v>1268</v>
      </c>
      <c r="E517" s="273" t="s">
        <v>351</v>
      </c>
    </row>
    <row r="518" spans="1:5" x14ac:dyDescent="0.2">
      <c r="A518" s="272">
        <v>211002262</v>
      </c>
      <c r="B518" s="272">
        <v>1645</v>
      </c>
      <c r="C518" s="273" t="s">
        <v>1269</v>
      </c>
      <c r="D518" s="273" t="s">
        <v>1270</v>
      </c>
      <c r="E518" s="273" t="s">
        <v>865</v>
      </c>
    </row>
    <row r="519" spans="1:5" x14ac:dyDescent="0.2">
      <c r="A519" s="272">
        <v>211001561</v>
      </c>
      <c r="B519" s="272">
        <v>1647</v>
      </c>
      <c r="C519" s="273" t="s">
        <v>1271</v>
      </c>
      <c r="D519" s="273" t="s">
        <v>1008</v>
      </c>
      <c r="E519" s="273" t="s">
        <v>339</v>
      </c>
    </row>
    <row r="520" spans="1:5" x14ac:dyDescent="0.2">
      <c r="A520" s="272">
        <v>211001531</v>
      </c>
      <c r="B520" s="272">
        <v>1648</v>
      </c>
      <c r="C520" s="273" t="s">
        <v>1272</v>
      </c>
      <c r="D520" s="273" t="s">
        <v>834</v>
      </c>
      <c r="E520" s="273" t="s">
        <v>339</v>
      </c>
    </row>
    <row r="521" spans="1:5" x14ac:dyDescent="0.2">
      <c r="A521" s="272">
        <v>211001563</v>
      </c>
      <c r="B521" s="272">
        <v>1649</v>
      </c>
      <c r="C521" s="273" t="s">
        <v>1273</v>
      </c>
      <c r="D521" s="273" t="s">
        <v>751</v>
      </c>
      <c r="E521" s="273" t="s">
        <v>339</v>
      </c>
    </row>
    <row r="522" spans="1:5" x14ac:dyDescent="0.2">
      <c r="A522" s="272">
        <v>211001564</v>
      </c>
      <c r="B522" s="272">
        <v>1650</v>
      </c>
      <c r="C522" s="273" t="s">
        <v>1274</v>
      </c>
      <c r="D522" s="273" t="s">
        <v>1275</v>
      </c>
      <c r="E522" s="273" t="s">
        <v>339</v>
      </c>
    </row>
    <row r="523" spans="1:5" x14ac:dyDescent="0.2">
      <c r="A523" s="272">
        <v>211003978</v>
      </c>
      <c r="B523" s="272">
        <v>1651</v>
      </c>
      <c r="C523" s="273" t="s">
        <v>1276</v>
      </c>
      <c r="D523" s="273" t="s">
        <v>1277</v>
      </c>
      <c r="E523" s="273" t="s">
        <v>339</v>
      </c>
    </row>
    <row r="524" spans="1:5" x14ac:dyDescent="0.2">
      <c r="A524" s="272">
        <v>211904111</v>
      </c>
      <c r="B524" s="272">
        <v>1652</v>
      </c>
      <c r="C524" s="273" t="s">
        <v>1278</v>
      </c>
      <c r="D524" s="273" t="s">
        <v>371</v>
      </c>
      <c r="E524" s="273" t="s">
        <v>339</v>
      </c>
    </row>
    <row r="525" spans="1:5" x14ac:dyDescent="0.2">
      <c r="A525" s="272">
        <v>211906185</v>
      </c>
      <c r="B525" s="272">
        <v>1653</v>
      </c>
      <c r="C525" s="273" t="s">
        <v>1276</v>
      </c>
      <c r="D525" s="273" t="s">
        <v>1279</v>
      </c>
      <c r="E525" s="273" t="s">
        <v>339</v>
      </c>
    </row>
    <row r="526" spans="1:5" x14ac:dyDescent="0.2">
      <c r="A526" s="272">
        <v>211001567</v>
      </c>
      <c r="B526" s="272">
        <v>1654</v>
      </c>
      <c r="C526" s="273" t="s">
        <v>1280</v>
      </c>
      <c r="D526" s="273" t="s">
        <v>385</v>
      </c>
      <c r="E526" s="273" t="s">
        <v>339</v>
      </c>
    </row>
    <row r="527" spans="1:5" x14ac:dyDescent="0.2">
      <c r="A527" s="272">
        <v>211001571</v>
      </c>
      <c r="B527" s="272">
        <v>1657</v>
      </c>
      <c r="C527" s="273" t="s">
        <v>1281</v>
      </c>
      <c r="D527" s="273" t="s">
        <v>1282</v>
      </c>
      <c r="E527" s="273" t="s">
        <v>339</v>
      </c>
    </row>
    <row r="528" spans="1:5" x14ac:dyDescent="0.2">
      <c r="A528" s="272">
        <v>211900271</v>
      </c>
      <c r="B528" s="272">
        <v>1658</v>
      </c>
      <c r="C528" s="273" t="s">
        <v>1283</v>
      </c>
      <c r="D528" s="273" t="s">
        <v>1284</v>
      </c>
      <c r="E528" s="273" t="s">
        <v>339</v>
      </c>
    </row>
    <row r="529" spans="1:5" x14ac:dyDescent="0.2">
      <c r="A529" s="272">
        <v>211001573</v>
      </c>
      <c r="B529" s="272">
        <v>1659</v>
      </c>
      <c r="C529" s="273" t="s">
        <v>1285</v>
      </c>
      <c r="D529" s="273" t="s">
        <v>1286</v>
      </c>
      <c r="E529" s="273" t="s">
        <v>339</v>
      </c>
    </row>
    <row r="530" spans="1:5" x14ac:dyDescent="0.2">
      <c r="A530" s="272">
        <v>211900579</v>
      </c>
      <c r="B530" s="272">
        <v>1660</v>
      </c>
      <c r="C530" s="273" t="s">
        <v>1287</v>
      </c>
      <c r="D530" s="273" t="s">
        <v>1187</v>
      </c>
      <c r="E530" s="273" t="s">
        <v>339</v>
      </c>
    </row>
    <row r="531" spans="1:5" x14ac:dyDescent="0.2">
      <c r="A531" s="272">
        <v>211001577</v>
      </c>
      <c r="B531" s="272">
        <v>1662</v>
      </c>
      <c r="C531" s="273" t="s">
        <v>1071</v>
      </c>
      <c r="D531" s="273" t="s">
        <v>862</v>
      </c>
      <c r="E531" s="273" t="s">
        <v>339</v>
      </c>
    </row>
    <row r="532" spans="1:5" x14ac:dyDescent="0.2">
      <c r="A532" s="272">
        <v>211905351</v>
      </c>
      <c r="B532" s="272">
        <v>1663</v>
      </c>
      <c r="C532" s="273" t="s">
        <v>1288</v>
      </c>
      <c r="D532" s="273" t="s">
        <v>850</v>
      </c>
      <c r="E532" s="273" t="s">
        <v>339</v>
      </c>
    </row>
    <row r="533" spans="1:5" x14ac:dyDescent="0.2">
      <c r="A533" s="272">
        <v>211001580</v>
      </c>
      <c r="B533" s="272">
        <v>1666</v>
      </c>
      <c r="C533" s="273" t="s">
        <v>1289</v>
      </c>
      <c r="D533" s="273" t="s">
        <v>915</v>
      </c>
      <c r="E533" s="273" t="s">
        <v>339</v>
      </c>
    </row>
    <row r="534" spans="1:5" x14ac:dyDescent="0.2">
      <c r="A534" s="272">
        <v>211001581</v>
      </c>
      <c r="B534" s="272">
        <v>1667</v>
      </c>
      <c r="C534" s="273" t="s">
        <v>1290</v>
      </c>
      <c r="D534" s="273" t="s">
        <v>1163</v>
      </c>
      <c r="E534" s="273" t="s">
        <v>339</v>
      </c>
    </row>
    <row r="535" spans="1:5" x14ac:dyDescent="0.2">
      <c r="A535" s="272">
        <v>211005512</v>
      </c>
      <c r="B535" s="272">
        <v>1668</v>
      </c>
      <c r="C535" s="273" t="s">
        <v>1291</v>
      </c>
      <c r="D535" s="273" t="s">
        <v>1292</v>
      </c>
      <c r="E535" s="273" t="s">
        <v>339</v>
      </c>
    </row>
    <row r="536" spans="1:5" x14ac:dyDescent="0.2">
      <c r="A536" s="272">
        <v>211001582</v>
      </c>
      <c r="B536" s="272">
        <v>1669</v>
      </c>
      <c r="C536" s="273" t="s">
        <v>1293</v>
      </c>
      <c r="D536" s="273" t="s">
        <v>758</v>
      </c>
      <c r="E536" s="273" t="s">
        <v>339</v>
      </c>
    </row>
    <row r="537" spans="1:5" x14ac:dyDescent="0.2">
      <c r="A537" s="272">
        <v>211005513</v>
      </c>
      <c r="B537" s="272">
        <v>1670</v>
      </c>
      <c r="C537" s="273" t="s">
        <v>1294</v>
      </c>
      <c r="D537" s="273" t="s">
        <v>1282</v>
      </c>
      <c r="E537" s="273" t="s">
        <v>339</v>
      </c>
    </row>
    <row r="538" spans="1:5" x14ac:dyDescent="0.2">
      <c r="A538" s="272">
        <v>211001584</v>
      </c>
      <c r="B538" s="272">
        <v>1672</v>
      </c>
      <c r="C538" s="273" t="s">
        <v>1295</v>
      </c>
      <c r="D538" s="273" t="s">
        <v>1296</v>
      </c>
      <c r="E538" s="273" t="s">
        <v>339</v>
      </c>
    </row>
    <row r="539" spans="1:5" x14ac:dyDescent="0.2">
      <c r="A539" s="272">
        <v>211001587</v>
      </c>
      <c r="B539" s="272">
        <v>1675</v>
      </c>
      <c r="C539" s="273" t="s">
        <v>1297</v>
      </c>
      <c r="D539" s="273" t="s">
        <v>1298</v>
      </c>
      <c r="E539" s="273" t="s">
        <v>339</v>
      </c>
    </row>
    <row r="540" spans="1:5" x14ac:dyDescent="0.2">
      <c r="A540" s="272">
        <v>211002266</v>
      </c>
      <c r="B540" s="272">
        <v>1677</v>
      </c>
      <c r="C540" s="273" t="s">
        <v>1299</v>
      </c>
      <c r="D540" s="273" t="s">
        <v>1300</v>
      </c>
      <c r="E540" s="273" t="s">
        <v>339</v>
      </c>
    </row>
    <row r="541" spans="1:5" x14ac:dyDescent="0.2">
      <c r="A541" s="272">
        <v>211005741</v>
      </c>
      <c r="B541" s="272">
        <v>1678</v>
      </c>
      <c r="C541" s="273" t="s">
        <v>1301</v>
      </c>
      <c r="D541" s="273" t="s">
        <v>1302</v>
      </c>
      <c r="E541" s="273" t="s">
        <v>367</v>
      </c>
    </row>
    <row r="542" spans="1:5" x14ac:dyDescent="0.2">
      <c r="A542" s="272">
        <v>211900049</v>
      </c>
      <c r="B542" s="272">
        <v>1679</v>
      </c>
      <c r="C542" s="273" t="s">
        <v>1303</v>
      </c>
      <c r="D542" s="273" t="s">
        <v>1304</v>
      </c>
      <c r="E542" s="273" t="s">
        <v>339</v>
      </c>
    </row>
    <row r="543" spans="1:5" x14ac:dyDescent="0.2">
      <c r="A543" s="272">
        <v>211001593</v>
      </c>
      <c r="B543" s="272">
        <v>1680</v>
      </c>
      <c r="C543" s="273" t="s">
        <v>1305</v>
      </c>
      <c r="D543" s="273" t="s">
        <v>1306</v>
      </c>
      <c r="E543" s="273" t="s">
        <v>339</v>
      </c>
    </row>
    <row r="544" spans="1:5" x14ac:dyDescent="0.2">
      <c r="A544" s="272">
        <v>211001521</v>
      </c>
      <c r="B544" s="272">
        <v>1681</v>
      </c>
      <c r="C544" s="273" t="s">
        <v>1307</v>
      </c>
      <c r="D544" s="273" t="s">
        <v>820</v>
      </c>
      <c r="E544" s="273" t="s">
        <v>339</v>
      </c>
    </row>
    <row r="545" spans="1:5" x14ac:dyDescent="0.2">
      <c r="A545" s="272">
        <v>211001410</v>
      </c>
      <c r="B545" s="272">
        <v>1682</v>
      </c>
      <c r="C545" s="273" t="s">
        <v>1308</v>
      </c>
      <c r="D545" s="273" t="s">
        <v>820</v>
      </c>
      <c r="E545" s="273" t="s">
        <v>339</v>
      </c>
    </row>
    <row r="546" spans="1:5" x14ac:dyDescent="0.2">
      <c r="A546" s="272">
        <v>211900580</v>
      </c>
      <c r="B546" s="272">
        <v>1683</v>
      </c>
      <c r="C546" s="273" t="s">
        <v>1309</v>
      </c>
      <c r="D546" s="273" t="s">
        <v>371</v>
      </c>
      <c r="E546" s="273" t="s">
        <v>339</v>
      </c>
    </row>
    <row r="547" spans="1:5" x14ac:dyDescent="0.2">
      <c r="A547" s="272">
        <v>211001594</v>
      </c>
      <c r="B547" s="272">
        <v>1684</v>
      </c>
      <c r="C547" s="273" t="s">
        <v>1310</v>
      </c>
      <c r="D547" s="273" t="s">
        <v>820</v>
      </c>
      <c r="E547" s="273" t="s">
        <v>339</v>
      </c>
    </row>
    <row r="548" spans="1:5" x14ac:dyDescent="0.2">
      <c r="A548" s="272">
        <v>211002267</v>
      </c>
      <c r="B548" s="272">
        <v>1685</v>
      </c>
      <c r="C548" s="273" t="s">
        <v>1311</v>
      </c>
      <c r="D548" s="273" t="s">
        <v>1312</v>
      </c>
      <c r="E548" s="273" t="s">
        <v>1166</v>
      </c>
    </row>
    <row r="549" spans="1:5" x14ac:dyDescent="0.2">
      <c r="A549" s="272">
        <v>211001602</v>
      </c>
      <c r="B549" s="272">
        <v>1686</v>
      </c>
      <c r="C549" s="273" t="s">
        <v>1313</v>
      </c>
      <c r="D549" s="273" t="s">
        <v>905</v>
      </c>
      <c r="E549" s="273" t="s">
        <v>339</v>
      </c>
    </row>
    <row r="550" spans="1:5" x14ac:dyDescent="0.2">
      <c r="A550" s="272">
        <v>211001605</v>
      </c>
      <c r="B550" s="272">
        <v>1687</v>
      </c>
      <c r="C550" s="273" t="s">
        <v>1314</v>
      </c>
      <c r="D550" s="273" t="s">
        <v>1315</v>
      </c>
      <c r="E550" s="273" t="s">
        <v>339</v>
      </c>
    </row>
    <row r="551" spans="1:5" x14ac:dyDescent="0.2">
      <c r="A551" s="272">
        <v>211005742</v>
      </c>
      <c r="B551" s="272">
        <v>1689</v>
      </c>
      <c r="C551" s="273" t="s">
        <v>1316</v>
      </c>
      <c r="D551" s="273" t="s">
        <v>1317</v>
      </c>
      <c r="E551" s="273" t="s">
        <v>367</v>
      </c>
    </row>
    <row r="552" spans="1:5" x14ac:dyDescent="0.2">
      <c r="A552" s="272">
        <v>211005743</v>
      </c>
      <c r="B552" s="272">
        <v>1690</v>
      </c>
      <c r="C552" s="273" t="s">
        <v>1316</v>
      </c>
      <c r="D552" s="273" t="s">
        <v>1318</v>
      </c>
      <c r="E552" s="273" t="s">
        <v>367</v>
      </c>
    </row>
    <row r="553" spans="1:5" x14ac:dyDescent="0.2">
      <c r="A553" s="272">
        <v>211005744</v>
      </c>
      <c r="B553" s="272">
        <v>1691</v>
      </c>
      <c r="C553" s="273" t="s">
        <v>1319</v>
      </c>
      <c r="D553" s="273" t="s">
        <v>1320</v>
      </c>
      <c r="E553" s="273" t="s">
        <v>367</v>
      </c>
    </row>
    <row r="554" spans="1:5" x14ac:dyDescent="0.2">
      <c r="A554" s="272">
        <v>211005745</v>
      </c>
      <c r="B554" s="272">
        <v>1692</v>
      </c>
      <c r="C554" s="273" t="s">
        <v>1321</v>
      </c>
      <c r="D554" s="273" t="s">
        <v>1322</v>
      </c>
      <c r="E554" s="273" t="s">
        <v>367</v>
      </c>
    </row>
    <row r="555" spans="1:5" x14ac:dyDescent="0.2">
      <c r="A555" s="272">
        <v>211005746</v>
      </c>
      <c r="B555" s="272">
        <v>1693</v>
      </c>
      <c r="C555" s="273" t="s">
        <v>1323</v>
      </c>
      <c r="D555" s="273" t="s">
        <v>1324</v>
      </c>
      <c r="E555" s="273" t="s">
        <v>367</v>
      </c>
    </row>
    <row r="556" spans="1:5" x14ac:dyDescent="0.2">
      <c r="A556" s="272">
        <v>211005747</v>
      </c>
      <c r="B556" s="272">
        <v>1694</v>
      </c>
      <c r="C556" s="273" t="s">
        <v>1019</v>
      </c>
      <c r="D556" s="273" t="s">
        <v>1325</v>
      </c>
      <c r="E556" s="273" t="s">
        <v>367</v>
      </c>
    </row>
    <row r="557" spans="1:5" x14ac:dyDescent="0.2">
      <c r="A557" s="272">
        <v>211005748</v>
      </c>
      <c r="B557" s="272">
        <v>1695</v>
      </c>
      <c r="C557" s="273" t="s">
        <v>1019</v>
      </c>
      <c r="D557" s="273" t="s">
        <v>1326</v>
      </c>
      <c r="E557" s="273" t="s">
        <v>367</v>
      </c>
    </row>
    <row r="558" spans="1:5" x14ac:dyDescent="0.2">
      <c r="A558" s="272">
        <v>211005749</v>
      </c>
      <c r="B558" s="272">
        <v>1696</v>
      </c>
      <c r="C558" s="273" t="s">
        <v>1019</v>
      </c>
      <c r="D558" s="273" t="s">
        <v>1327</v>
      </c>
      <c r="E558" s="273" t="s">
        <v>367</v>
      </c>
    </row>
    <row r="559" spans="1:5" x14ac:dyDescent="0.2">
      <c r="A559" s="272">
        <v>211004587</v>
      </c>
      <c r="B559" s="272">
        <v>1697</v>
      </c>
      <c r="C559" s="273" t="s">
        <v>1328</v>
      </c>
      <c r="D559" s="273" t="s">
        <v>1329</v>
      </c>
      <c r="E559" s="273" t="s">
        <v>798</v>
      </c>
    </row>
    <row r="560" spans="1:5" x14ac:dyDescent="0.2">
      <c r="A560" s="272">
        <v>211004588</v>
      </c>
      <c r="B560" s="272">
        <v>1698</v>
      </c>
      <c r="C560" s="273" t="s">
        <v>1330</v>
      </c>
      <c r="D560" s="273" t="s">
        <v>1331</v>
      </c>
      <c r="E560" s="273" t="s">
        <v>798</v>
      </c>
    </row>
    <row r="561" spans="1:5" x14ac:dyDescent="0.2">
      <c r="A561" s="272">
        <v>211004589</v>
      </c>
      <c r="B561" s="272">
        <v>1699</v>
      </c>
      <c r="C561" s="273" t="s">
        <v>1332</v>
      </c>
      <c r="D561" s="273" t="s">
        <v>1333</v>
      </c>
      <c r="E561" s="273" t="s">
        <v>798</v>
      </c>
    </row>
    <row r="562" spans="1:5" x14ac:dyDescent="0.2">
      <c r="A562" s="272">
        <v>211005750</v>
      </c>
      <c r="B562" s="272">
        <v>1701</v>
      </c>
      <c r="C562" s="273" t="s">
        <v>1019</v>
      </c>
      <c r="D562" s="273" t="s">
        <v>1334</v>
      </c>
      <c r="E562" s="273" t="s">
        <v>367</v>
      </c>
    </row>
    <row r="563" spans="1:5" x14ac:dyDescent="0.2">
      <c r="A563" s="272">
        <v>211001611</v>
      </c>
      <c r="B563" s="272">
        <v>1702</v>
      </c>
      <c r="C563" s="273" t="s">
        <v>1335</v>
      </c>
      <c r="D563" s="273" t="s">
        <v>1079</v>
      </c>
      <c r="E563" s="273" t="s">
        <v>339</v>
      </c>
    </row>
    <row r="564" spans="1:5" x14ac:dyDescent="0.2">
      <c r="A564" s="272">
        <v>211001612</v>
      </c>
      <c r="B564" s="272">
        <v>1703</v>
      </c>
      <c r="C564" s="273" t="s">
        <v>1336</v>
      </c>
      <c r="D564" s="273" t="s">
        <v>1337</v>
      </c>
      <c r="E564" s="273" t="s">
        <v>339</v>
      </c>
    </row>
    <row r="565" spans="1:5" x14ac:dyDescent="0.2">
      <c r="A565" s="272">
        <v>211001616</v>
      </c>
      <c r="B565" s="272">
        <v>1704</v>
      </c>
      <c r="C565" s="273" t="s">
        <v>1338</v>
      </c>
      <c r="D565" s="273" t="s">
        <v>385</v>
      </c>
      <c r="E565" s="273" t="s">
        <v>339</v>
      </c>
    </row>
    <row r="566" spans="1:5" x14ac:dyDescent="0.2">
      <c r="A566" s="272">
        <v>211900581</v>
      </c>
      <c r="B566" s="272">
        <v>1705</v>
      </c>
      <c r="C566" s="273" t="s">
        <v>1339</v>
      </c>
      <c r="D566" s="273" t="s">
        <v>1340</v>
      </c>
      <c r="E566" s="273" t="s">
        <v>339</v>
      </c>
    </row>
    <row r="567" spans="1:5" x14ac:dyDescent="0.2">
      <c r="A567" s="272">
        <v>211001433</v>
      </c>
      <c r="B567" s="272">
        <v>1706</v>
      </c>
      <c r="C567" s="273" t="s">
        <v>1341</v>
      </c>
      <c r="D567" s="273" t="s">
        <v>1342</v>
      </c>
      <c r="E567" s="273" t="s">
        <v>339</v>
      </c>
    </row>
    <row r="568" spans="1:5" x14ac:dyDescent="0.2">
      <c r="A568" s="272">
        <v>211001301</v>
      </c>
      <c r="B568" s="272">
        <v>1707</v>
      </c>
      <c r="C568" s="273" t="s">
        <v>1343</v>
      </c>
      <c r="D568" s="273" t="s">
        <v>1344</v>
      </c>
      <c r="E568" s="273" t="s">
        <v>339</v>
      </c>
    </row>
    <row r="569" spans="1:5" x14ac:dyDescent="0.2">
      <c r="A569" s="272">
        <v>211003444</v>
      </c>
      <c r="B569" s="272">
        <v>1708</v>
      </c>
      <c r="C569" s="273" t="s">
        <v>1345</v>
      </c>
      <c r="D569" s="273" t="s">
        <v>1346</v>
      </c>
      <c r="E569" s="273" t="s">
        <v>1347</v>
      </c>
    </row>
    <row r="570" spans="1:5" x14ac:dyDescent="0.2">
      <c r="A570" s="272">
        <v>211001377</v>
      </c>
      <c r="B570" s="272">
        <v>1709</v>
      </c>
      <c r="C570" s="273" t="s">
        <v>1348</v>
      </c>
      <c r="D570" s="273" t="s">
        <v>1349</v>
      </c>
      <c r="E570" s="273" t="s">
        <v>339</v>
      </c>
    </row>
    <row r="571" spans="1:5" x14ac:dyDescent="0.2">
      <c r="A571" s="272">
        <v>211001627</v>
      </c>
      <c r="B571" s="272">
        <v>1711</v>
      </c>
      <c r="C571" s="273" t="s">
        <v>1350</v>
      </c>
      <c r="D571" s="273" t="s">
        <v>375</v>
      </c>
      <c r="E571" s="273" t="s">
        <v>339</v>
      </c>
    </row>
    <row r="572" spans="1:5" x14ac:dyDescent="0.2">
      <c r="A572" s="272">
        <v>211900582</v>
      </c>
      <c r="B572" s="272">
        <v>1712</v>
      </c>
      <c r="C572" s="273" t="s">
        <v>1351</v>
      </c>
      <c r="D572" s="273" t="s">
        <v>1352</v>
      </c>
      <c r="E572" s="273" t="s">
        <v>343</v>
      </c>
    </row>
    <row r="573" spans="1:5" x14ac:dyDescent="0.2">
      <c r="A573" s="272">
        <v>211904621</v>
      </c>
      <c r="B573" s="272">
        <v>1714</v>
      </c>
      <c r="C573" s="273" t="s">
        <v>1353</v>
      </c>
      <c r="D573" s="273" t="s">
        <v>1354</v>
      </c>
      <c r="E573" s="273" t="s">
        <v>339</v>
      </c>
    </row>
    <row r="574" spans="1:5" x14ac:dyDescent="0.2">
      <c r="A574" s="272">
        <v>211005516</v>
      </c>
      <c r="B574" s="272">
        <v>1715</v>
      </c>
      <c r="C574" s="273" t="s">
        <v>1355</v>
      </c>
      <c r="D574" s="273" t="s">
        <v>1356</v>
      </c>
      <c r="E574" s="273" t="s">
        <v>339</v>
      </c>
    </row>
    <row r="575" spans="1:5" x14ac:dyDescent="0.2">
      <c r="A575" s="272">
        <v>211001280</v>
      </c>
      <c r="B575" s="272">
        <v>1717</v>
      </c>
      <c r="C575" s="273" t="s">
        <v>1357</v>
      </c>
      <c r="D575" s="273" t="s">
        <v>1358</v>
      </c>
      <c r="E575" s="273" t="s">
        <v>339</v>
      </c>
    </row>
    <row r="576" spans="1:5" x14ac:dyDescent="0.2">
      <c r="A576" s="272">
        <v>211005383</v>
      </c>
      <c r="B576" s="272">
        <v>1718</v>
      </c>
      <c r="C576" s="273" t="s">
        <v>1359</v>
      </c>
      <c r="D576" s="273" t="s">
        <v>1360</v>
      </c>
      <c r="E576" s="273" t="s">
        <v>1166</v>
      </c>
    </row>
    <row r="577" spans="1:5" x14ac:dyDescent="0.2">
      <c r="A577" s="272">
        <v>211005751</v>
      </c>
      <c r="B577" s="272">
        <v>1720</v>
      </c>
      <c r="C577" s="273" t="s">
        <v>1361</v>
      </c>
      <c r="D577" s="273" t="s">
        <v>1362</v>
      </c>
      <c r="E577" s="273" t="s">
        <v>367</v>
      </c>
    </row>
    <row r="578" spans="1:5" x14ac:dyDescent="0.2">
      <c r="A578" s="272">
        <v>211001650</v>
      </c>
      <c r="B578" s="272">
        <v>1722</v>
      </c>
      <c r="C578" s="273" t="s">
        <v>1363</v>
      </c>
      <c r="D578" s="273" t="s">
        <v>1364</v>
      </c>
      <c r="E578" s="273" t="s">
        <v>1166</v>
      </c>
    </row>
    <row r="579" spans="1:5" x14ac:dyDescent="0.2">
      <c r="A579" s="272">
        <v>211900051</v>
      </c>
      <c r="B579" s="272">
        <v>1724</v>
      </c>
      <c r="C579" s="273" t="s">
        <v>1365</v>
      </c>
      <c r="D579" s="273" t="s">
        <v>371</v>
      </c>
      <c r="E579" s="273" t="s">
        <v>339</v>
      </c>
    </row>
    <row r="580" spans="1:5" x14ac:dyDescent="0.2">
      <c r="A580" s="272">
        <v>211002276</v>
      </c>
      <c r="B580" s="272">
        <v>1727</v>
      </c>
      <c r="C580" s="273" t="s">
        <v>1366</v>
      </c>
      <c r="D580" s="273" t="s">
        <v>1367</v>
      </c>
      <c r="E580" s="273" t="s">
        <v>1166</v>
      </c>
    </row>
    <row r="581" spans="1:5" x14ac:dyDescent="0.2">
      <c r="A581" s="272">
        <v>211005517</v>
      </c>
      <c r="B581" s="272">
        <v>1728</v>
      </c>
      <c r="C581" s="273" t="s">
        <v>1368</v>
      </c>
      <c r="D581" s="273" t="s">
        <v>371</v>
      </c>
      <c r="E581" s="273" t="s">
        <v>339</v>
      </c>
    </row>
    <row r="582" spans="1:5" x14ac:dyDescent="0.2">
      <c r="A582" s="272">
        <v>211005752</v>
      </c>
      <c r="B582" s="272">
        <v>1729</v>
      </c>
      <c r="C582" s="273" t="s">
        <v>1369</v>
      </c>
      <c r="D582" s="273" t="s">
        <v>1370</v>
      </c>
      <c r="E582" s="273" t="s">
        <v>367</v>
      </c>
    </row>
    <row r="583" spans="1:5" x14ac:dyDescent="0.2">
      <c r="A583" s="272">
        <v>211001876</v>
      </c>
      <c r="B583" s="272">
        <v>1730</v>
      </c>
      <c r="C583" s="273" t="s">
        <v>1371</v>
      </c>
      <c r="D583" s="273" t="s">
        <v>1372</v>
      </c>
      <c r="E583" s="273" t="s">
        <v>1166</v>
      </c>
    </row>
    <row r="584" spans="1:5" x14ac:dyDescent="0.2">
      <c r="A584" s="272">
        <v>211002272</v>
      </c>
      <c r="B584" s="272">
        <v>1731</v>
      </c>
      <c r="C584" s="273" t="s">
        <v>1373</v>
      </c>
      <c r="D584" s="273" t="s">
        <v>1374</v>
      </c>
      <c r="E584" s="273" t="s">
        <v>1166</v>
      </c>
    </row>
    <row r="585" spans="1:5" x14ac:dyDescent="0.2">
      <c r="A585" s="272">
        <v>211005753</v>
      </c>
      <c r="B585" s="272">
        <v>1733</v>
      </c>
      <c r="C585" s="273" t="s">
        <v>1375</v>
      </c>
      <c r="D585" s="273" t="s">
        <v>1376</v>
      </c>
      <c r="E585" s="273" t="s">
        <v>367</v>
      </c>
    </row>
    <row r="586" spans="1:5" x14ac:dyDescent="0.2">
      <c r="A586" s="272">
        <v>211001657</v>
      </c>
      <c r="B586" s="272">
        <v>1734</v>
      </c>
      <c r="C586" s="273" t="s">
        <v>1377</v>
      </c>
      <c r="D586" s="273" t="s">
        <v>1378</v>
      </c>
      <c r="E586" s="273" t="s">
        <v>1166</v>
      </c>
    </row>
    <row r="587" spans="1:5" x14ac:dyDescent="0.2">
      <c r="A587" s="272">
        <v>211005113</v>
      </c>
      <c r="B587" s="272">
        <v>1735</v>
      </c>
      <c r="C587" s="273" t="s">
        <v>1379</v>
      </c>
      <c r="D587" s="273" t="s">
        <v>1380</v>
      </c>
      <c r="E587" s="273" t="s">
        <v>336</v>
      </c>
    </row>
    <row r="588" spans="1:5" x14ac:dyDescent="0.2">
      <c r="A588" s="272">
        <v>211003535</v>
      </c>
      <c r="B588" s="272">
        <v>1737</v>
      </c>
      <c r="C588" s="273" t="s">
        <v>1381</v>
      </c>
      <c r="D588" s="273" t="s">
        <v>353</v>
      </c>
      <c r="E588" s="273" t="s">
        <v>336</v>
      </c>
    </row>
    <row r="589" spans="1:5" x14ac:dyDescent="0.2">
      <c r="A589" s="272">
        <v>211002294</v>
      </c>
      <c r="B589" s="272">
        <v>1738</v>
      </c>
      <c r="C589" s="273" t="s">
        <v>1382</v>
      </c>
      <c r="D589" s="273" t="s">
        <v>1383</v>
      </c>
      <c r="E589" s="273" t="s">
        <v>336</v>
      </c>
    </row>
    <row r="590" spans="1:5" x14ac:dyDescent="0.2">
      <c r="A590" s="272">
        <v>211900583</v>
      </c>
      <c r="B590" s="272">
        <v>1740</v>
      </c>
      <c r="C590" s="273" t="s">
        <v>1384</v>
      </c>
      <c r="D590" s="273" t="s">
        <v>1385</v>
      </c>
      <c r="E590" s="273" t="s">
        <v>336</v>
      </c>
    </row>
    <row r="591" spans="1:5" x14ac:dyDescent="0.2">
      <c r="A591" s="272">
        <v>211005115</v>
      </c>
      <c r="B591" s="272">
        <v>1741</v>
      </c>
      <c r="C591" s="273" t="s">
        <v>1386</v>
      </c>
      <c r="D591" s="273" t="s">
        <v>1387</v>
      </c>
      <c r="E591" s="273" t="s">
        <v>336</v>
      </c>
    </row>
    <row r="592" spans="1:5" x14ac:dyDescent="0.2">
      <c r="A592" s="272">
        <v>211002309</v>
      </c>
      <c r="B592" s="272">
        <v>1742</v>
      </c>
      <c r="C592" s="273" t="s">
        <v>1388</v>
      </c>
      <c r="D592" s="273" t="s">
        <v>1389</v>
      </c>
      <c r="E592" s="273" t="s">
        <v>336</v>
      </c>
    </row>
    <row r="593" spans="1:5" x14ac:dyDescent="0.2">
      <c r="A593" s="272">
        <v>211906192</v>
      </c>
      <c r="B593" s="272">
        <v>1743</v>
      </c>
      <c r="C593" s="273" t="s">
        <v>1390</v>
      </c>
      <c r="D593" s="273" t="s">
        <v>1391</v>
      </c>
      <c r="E593" s="273" t="s">
        <v>336</v>
      </c>
    </row>
    <row r="594" spans="1:5" x14ac:dyDescent="0.2">
      <c r="A594" s="272">
        <v>211005116</v>
      </c>
      <c r="B594" s="272">
        <v>1744</v>
      </c>
      <c r="C594" s="273" t="s">
        <v>1392</v>
      </c>
      <c r="D594" s="273" t="s">
        <v>1393</v>
      </c>
      <c r="E594" s="273" t="s">
        <v>336</v>
      </c>
    </row>
    <row r="595" spans="1:5" x14ac:dyDescent="0.2">
      <c r="A595" s="272">
        <v>211002683</v>
      </c>
      <c r="B595" s="272">
        <v>1745</v>
      </c>
      <c r="C595" s="273" t="s">
        <v>1394</v>
      </c>
      <c r="D595" s="273" t="s">
        <v>1395</v>
      </c>
      <c r="E595" s="273" t="s">
        <v>336</v>
      </c>
    </row>
    <row r="596" spans="1:5" x14ac:dyDescent="0.2">
      <c r="A596" s="272">
        <v>211904720</v>
      </c>
      <c r="B596" s="272">
        <v>1746</v>
      </c>
      <c r="C596" s="273" t="s">
        <v>1396</v>
      </c>
      <c r="D596" s="273" t="s">
        <v>1397</v>
      </c>
      <c r="E596" s="273" t="s">
        <v>336</v>
      </c>
    </row>
    <row r="597" spans="1:5" x14ac:dyDescent="0.2">
      <c r="A597" s="272">
        <v>211005754</v>
      </c>
      <c r="B597" s="272">
        <v>1747</v>
      </c>
      <c r="C597" s="273" t="s">
        <v>1398</v>
      </c>
      <c r="D597" s="273" t="s">
        <v>963</v>
      </c>
      <c r="E597" s="273" t="s">
        <v>367</v>
      </c>
    </row>
    <row r="598" spans="1:5" x14ac:dyDescent="0.2">
      <c r="A598" s="272">
        <v>211005117</v>
      </c>
      <c r="B598" s="272">
        <v>1748</v>
      </c>
      <c r="C598" s="273" t="s">
        <v>1399</v>
      </c>
      <c r="D598" s="273" t="s">
        <v>1400</v>
      </c>
      <c r="E598" s="273" t="s">
        <v>336</v>
      </c>
    </row>
    <row r="599" spans="1:5" x14ac:dyDescent="0.2">
      <c r="A599" s="272">
        <v>211005118</v>
      </c>
      <c r="B599" s="272">
        <v>1750</v>
      </c>
      <c r="C599" s="273" t="s">
        <v>1401</v>
      </c>
      <c r="D599" s="273" t="s">
        <v>1402</v>
      </c>
      <c r="E599" s="273" t="s">
        <v>336</v>
      </c>
    </row>
    <row r="600" spans="1:5" x14ac:dyDescent="0.2">
      <c r="A600" s="272">
        <v>211002301</v>
      </c>
      <c r="B600" s="272">
        <v>1752</v>
      </c>
      <c r="C600" s="273" t="s">
        <v>1403</v>
      </c>
      <c r="D600" s="273" t="s">
        <v>1404</v>
      </c>
      <c r="E600" s="273" t="s">
        <v>336</v>
      </c>
    </row>
    <row r="601" spans="1:5" x14ac:dyDescent="0.2">
      <c r="A601" s="272">
        <v>211900228</v>
      </c>
      <c r="B601" s="272">
        <v>1753</v>
      </c>
      <c r="C601" s="273" t="s">
        <v>1405</v>
      </c>
      <c r="D601" s="273" t="s">
        <v>1406</v>
      </c>
      <c r="E601" s="273" t="s">
        <v>336</v>
      </c>
    </row>
    <row r="602" spans="1:5" x14ac:dyDescent="0.2">
      <c r="A602" s="272">
        <v>211002304</v>
      </c>
      <c r="B602" s="272">
        <v>1754</v>
      </c>
      <c r="C602" s="273" t="s">
        <v>1407</v>
      </c>
      <c r="D602" s="273" t="s">
        <v>1408</v>
      </c>
      <c r="E602" s="273" t="s">
        <v>336</v>
      </c>
    </row>
    <row r="603" spans="1:5" x14ac:dyDescent="0.2">
      <c r="A603" s="272">
        <v>211900052</v>
      </c>
      <c r="B603" s="272">
        <v>1756</v>
      </c>
      <c r="C603" s="273" t="s">
        <v>1409</v>
      </c>
      <c r="D603" s="273" t="s">
        <v>1410</v>
      </c>
      <c r="E603" s="273" t="s">
        <v>336</v>
      </c>
    </row>
    <row r="604" spans="1:5" x14ac:dyDescent="0.2">
      <c r="A604" s="272">
        <v>211001670</v>
      </c>
      <c r="B604" s="272">
        <v>1757</v>
      </c>
      <c r="C604" s="273" t="s">
        <v>1411</v>
      </c>
      <c r="D604" s="273" t="s">
        <v>1412</v>
      </c>
      <c r="E604" s="273" t="s">
        <v>336</v>
      </c>
    </row>
    <row r="605" spans="1:5" x14ac:dyDescent="0.2">
      <c r="A605" s="272">
        <v>211001701</v>
      </c>
      <c r="B605" s="272">
        <v>1759</v>
      </c>
      <c r="C605" s="273" t="s">
        <v>1413</v>
      </c>
      <c r="D605" s="273" t="s">
        <v>1414</v>
      </c>
      <c r="E605" s="273" t="s">
        <v>336</v>
      </c>
    </row>
    <row r="606" spans="1:5" x14ac:dyDescent="0.2">
      <c r="A606" s="272">
        <v>211001671</v>
      </c>
      <c r="B606" s="272">
        <v>1760</v>
      </c>
      <c r="C606" s="273" t="s">
        <v>1415</v>
      </c>
      <c r="D606" s="273" t="s">
        <v>1416</v>
      </c>
      <c r="E606" s="273" t="s">
        <v>336</v>
      </c>
    </row>
    <row r="607" spans="1:5" x14ac:dyDescent="0.2">
      <c r="A607" s="272">
        <v>211001672</v>
      </c>
      <c r="B607" s="272">
        <v>1761</v>
      </c>
      <c r="C607" s="273" t="s">
        <v>1417</v>
      </c>
      <c r="D607" s="273" t="s">
        <v>1418</v>
      </c>
      <c r="E607" s="273" t="s">
        <v>336</v>
      </c>
    </row>
    <row r="608" spans="1:5" x14ac:dyDescent="0.2">
      <c r="A608" s="272">
        <v>211005120</v>
      </c>
      <c r="B608" s="272">
        <v>1763</v>
      </c>
      <c r="C608" s="273" t="s">
        <v>1419</v>
      </c>
      <c r="D608" s="273" t="s">
        <v>1420</v>
      </c>
      <c r="E608" s="273" t="s">
        <v>336</v>
      </c>
    </row>
    <row r="609" spans="1:5" x14ac:dyDescent="0.2">
      <c r="A609" s="272">
        <v>211003985</v>
      </c>
      <c r="B609" s="272">
        <v>1766</v>
      </c>
      <c r="C609" s="273" t="s">
        <v>1421</v>
      </c>
      <c r="D609" s="273" t="s">
        <v>1422</v>
      </c>
      <c r="E609" s="273" t="s">
        <v>336</v>
      </c>
    </row>
    <row r="610" spans="1:5" x14ac:dyDescent="0.2">
      <c r="A610" s="272">
        <v>211905609</v>
      </c>
      <c r="B610" s="272">
        <v>1767</v>
      </c>
      <c r="C610" s="273" t="s">
        <v>1423</v>
      </c>
      <c r="D610" s="273" t="s">
        <v>1424</v>
      </c>
      <c r="E610" s="273" t="s">
        <v>336</v>
      </c>
    </row>
    <row r="611" spans="1:5" x14ac:dyDescent="0.2">
      <c r="A611" s="272">
        <v>211900230</v>
      </c>
      <c r="B611" s="272">
        <v>1769</v>
      </c>
      <c r="C611" s="273" t="s">
        <v>1425</v>
      </c>
      <c r="D611" s="273" t="s">
        <v>1426</v>
      </c>
      <c r="E611" s="273" t="s">
        <v>336</v>
      </c>
    </row>
    <row r="612" spans="1:5" x14ac:dyDescent="0.2">
      <c r="A612" s="272">
        <v>211001680</v>
      </c>
      <c r="B612" s="272">
        <v>1770</v>
      </c>
      <c r="C612" s="273" t="s">
        <v>1427</v>
      </c>
      <c r="D612" s="273" t="s">
        <v>1428</v>
      </c>
      <c r="E612" s="273" t="s">
        <v>336</v>
      </c>
    </row>
    <row r="613" spans="1:5" x14ac:dyDescent="0.2">
      <c r="A613" s="272">
        <v>211005121</v>
      </c>
      <c r="B613" s="272">
        <v>1772</v>
      </c>
      <c r="C613" s="273" t="s">
        <v>1429</v>
      </c>
      <c r="D613" s="273" t="s">
        <v>1430</v>
      </c>
      <c r="E613" s="273" t="s">
        <v>336</v>
      </c>
    </row>
    <row r="614" spans="1:5" x14ac:dyDescent="0.2">
      <c r="A614" s="272">
        <v>211906067</v>
      </c>
      <c r="B614" s="272">
        <v>1775</v>
      </c>
      <c r="C614" s="273" t="s">
        <v>1431</v>
      </c>
      <c r="D614" s="273" t="s">
        <v>1432</v>
      </c>
      <c r="E614" s="273" t="s">
        <v>336</v>
      </c>
    </row>
    <row r="615" spans="1:5" x14ac:dyDescent="0.2">
      <c r="A615" s="272">
        <v>211001681</v>
      </c>
      <c r="B615" s="272">
        <v>1776</v>
      </c>
      <c r="C615" s="273" t="s">
        <v>1433</v>
      </c>
      <c r="D615" s="273" t="s">
        <v>1116</v>
      </c>
      <c r="E615" s="273" t="s">
        <v>336</v>
      </c>
    </row>
    <row r="616" spans="1:5" x14ac:dyDescent="0.2">
      <c r="A616" s="272">
        <v>211904113</v>
      </c>
      <c r="B616" s="272">
        <v>1779</v>
      </c>
      <c r="C616" s="273" t="s">
        <v>1434</v>
      </c>
      <c r="D616" s="273" t="s">
        <v>1435</v>
      </c>
      <c r="E616" s="273" t="s">
        <v>336</v>
      </c>
    </row>
    <row r="617" spans="1:5" x14ac:dyDescent="0.2">
      <c r="A617" s="272">
        <v>211005755</v>
      </c>
      <c r="B617" s="272">
        <v>1781</v>
      </c>
      <c r="C617" s="273" t="s">
        <v>1436</v>
      </c>
      <c r="D617" s="273" t="s">
        <v>1437</v>
      </c>
      <c r="E617" s="273" t="s">
        <v>367</v>
      </c>
    </row>
    <row r="618" spans="1:5" x14ac:dyDescent="0.2">
      <c r="A618" s="272">
        <v>211002114</v>
      </c>
      <c r="B618" s="272">
        <v>1782</v>
      </c>
      <c r="C618" s="273" t="s">
        <v>1438</v>
      </c>
      <c r="D618" s="273" t="s">
        <v>1346</v>
      </c>
      <c r="E618" s="273" t="s">
        <v>1347</v>
      </c>
    </row>
    <row r="619" spans="1:5" x14ac:dyDescent="0.2">
      <c r="A619" s="272">
        <v>211005756</v>
      </c>
      <c r="B619" s="272">
        <v>1783</v>
      </c>
      <c r="C619" s="273" t="s">
        <v>1439</v>
      </c>
      <c r="D619" s="273" t="s">
        <v>1440</v>
      </c>
      <c r="E619" s="273" t="s">
        <v>367</v>
      </c>
    </row>
    <row r="620" spans="1:5" x14ac:dyDescent="0.2">
      <c r="A620" s="272">
        <v>211001685</v>
      </c>
      <c r="B620" s="272">
        <v>1784</v>
      </c>
      <c r="C620" s="273" t="s">
        <v>1441</v>
      </c>
      <c r="D620" s="273" t="s">
        <v>1442</v>
      </c>
      <c r="E620" s="273" t="s">
        <v>336</v>
      </c>
    </row>
    <row r="621" spans="1:5" x14ac:dyDescent="0.2">
      <c r="A621" s="272">
        <v>211005757</v>
      </c>
      <c r="B621" s="272">
        <v>1786</v>
      </c>
      <c r="C621" s="273" t="s">
        <v>1443</v>
      </c>
      <c r="D621" s="273" t="s">
        <v>1444</v>
      </c>
      <c r="E621" s="273" t="s">
        <v>367</v>
      </c>
    </row>
    <row r="622" spans="1:5" x14ac:dyDescent="0.2">
      <c r="A622" s="272">
        <v>211002325</v>
      </c>
      <c r="B622" s="272">
        <v>1787</v>
      </c>
      <c r="C622" s="273" t="s">
        <v>1445</v>
      </c>
      <c r="D622" s="273" t="s">
        <v>1446</v>
      </c>
      <c r="E622" s="273" t="s">
        <v>339</v>
      </c>
    </row>
    <row r="623" spans="1:5" x14ac:dyDescent="0.2">
      <c r="A623" s="272">
        <v>211002327</v>
      </c>
      <c r="B623" s="272">
        <v>1788</v>
      </c>
      <c r="C623" s="273" t="s">
        <v>1447</v>
      </c>
      <c r="D623" s="273" t="s">
        <v>1448</v>
      </c>
      <c r="E623" s="273" t="s">
        <v>966</v>
      </c>
    </row>
    <row r="624" spans="1:5" x14ac:dyDescent="0.2">
      <c r="A624" s="272">
        <v>211004870</v>
      </c>
      <c r="B624" s="272">
        <v>1789</v>
      </c>
      <c r="C624" s="273" t="s">
        <v>1449</v>
      </c>
      <c r="D624" s="273" t="s">
        <v>1450</v>
      </c>
      <c r="E624" s="273" t="s">
        <v>902</v>
      </c>
    </row>
    <row r="625" spans="1:5" x14ac:dyDescent="0.2">
      <c r="A625" s="272">
        <v>211005123</v>
      </c>
      <c r="B625" s="272">
        <v>1790</v>
      </c>
      <c r="C625" s="273" t="s">
        <v>1451</v>
      </c>
      <c r="D625" s="273" t="s">
        <v>1452</v>
      </c>
      <c r="E625" s="273" t="s">
        <v>336</v>
      </c>
    </row>
    <row r="626" spans="1:5" x14ac:dyDescent="0.2">
      <c r="A626" s="272">
        <v>211003538</v>
      </c>
      <c r="B626" s="272">
        <v>1791</v>
      </c>
      <c r="C626" s="273" t="s">
        <v>1453</v>
      </c>
      <c r="D626" s="273" t="s">
        <v>1452</v>
      </c>
      <c r="E626" s="273" t="s">
        <v>336</v>
      </c>
    </row>
    <row r="627" spans="1:5" x14ac:dyDescent="0.2">
      <c r="A627" s="272">
        <v>211003900</v>
      </c>
      <c r="B627" s="272">
        <v>1792</v>
      </c>
      <c r="C627" s="273" t="s">
        <v>1454</v>
      </c>
      <c r="D627" s="273" t="s">
        <v>1455</v>
      </c>
      <c r="E627" s="273" t="s">
        <v>336</v>
      </c>
    </row>
    <row r="628" spans="1:5" x14ac:dyDescent="0.2">
      <c r="A628" s="272">
        <v>211003365</v>
      </c>
      <c r="B628" s="272">
        <v>1793</v>
      </c>
      <c r="C628" s="273" t="s">
        <v>1456</v>
      </c>
      <c r="D628" s="273" t="s">
        <v>1455</v>
      </c>
      <c r="E628" s="273" t="s">
        <v>336</v>
      </c>
    </row>
    <row r="629" spans="1:5" x14ac:dyDescent="0.2">
      <c r="A629" s="272">
        <v>211003542</v>
      </c>
      <c r="B629" s="272">
        <v>1794</v>
      </c>
      <c r="C629" s="273" t="s">
        <v>1457</v>
      </c>
      <c r="D629" s="273" t="s">
        <v>1455</v>
      </c>
      <c r="E629" s="273" t="s">
        <v>336</v>
      </c>
    </row>
    <row r="630" spans="1:5" x14ac:dyDescent="0.2">
      <c r="A630" s="272">
        <v>211002920</v>
      </c>
      <c r="B630" s="272">
        <v>1795</v>
      </c>
      <c r="C630" s="273" t="s">
        <v>1458</v>
      </c>
      <c r="D630" s="273" t="s">
        <v>353</v>
      </c>
      <c r="E630" s="273" t="s">
        <v>336</v>
      </c>
    </row>
    <row r="631" spans="1:5" x14ac:dyDescent="0.2">
      <c r="A631" s="272">
        <v>211003540</v>
      </c>
      <c r="B631" s="272">
        <v>1796</v>
      </c>
      <c r="C631" s="273" t="s">
        <v>1459</v>
      </c>
      <c r="D631" s="273" t="s">
        <v>1460</v>
      </c>
      <c r="E631" s="273" t="s">
        <v>336</v>
      </c>
    </row>
    <row r="632" spans="1:5" x14ac:dyDescent="0.2">
      <c r="A632" s="272">
        <v>211003541</v>
      </c>
      <c r="B632" s="272">
        <v>1797</v>
      </c>
      <c r="C632" s="273" t="s">
        <v>1461</v>
      </c>
      <c r="D632" s="273" t="s">
        <v>1462</v>
      </c>
      <c r="E632" s="273" t="s">
        <v>336</v>
      </c>
    </row>
    <row r="633" spans="1:5" x14ac:dyDescent="0.2">
      <c r="A633" s="272">
        <v>211005758</v>
      </c>
      <c r="B633" s="272">
        <v>1799</v>
      </c>
      <c r="C633" s="273" t="s">
        <v>1463</v>
      </c>
      <c r="D633" s="273" t="s">
        <v>1464</v>
      </c>
      <c r="E633" s="273" t="s">
        <v>367</v>
      </c>
    </row>
    <row r="634" spans="1:5" x14ac:dyDescent="0.2">
      <c r="A634" s="272">
        <v>211005124</v>
      </c>
      <c r="B634" s="272">
        <v>1800</v>
      </c>
      <c r="C634" s="273" t="s">
        <v>1465</v>
      </c>
      <c r="D634" s="273" t="s">
        <v>1466</v>
      </c>
      <c r="E634" s="273" t="s">
        <v>336</v>
      </c>
    </row>
    <row r="635" spans="1:5" x14ac:dyDescent="0.2">
      <c r="A635" s="272">
        <v>211904964</v>
      </c>
      <c r="B635" s="272">
        <v>1801</v>
      </c>
      <c r="C635" s="273" t="s">
        <v>1467</v>
      </c>
      <c r="D635" s="273" t="s">
        <v>1468</v>
      </c>
      <c r="E635" s="273" t="s">
        <v>336</v>
      </c>
    </row>
    <row r="636" spans="1:5" x14ac:dyDescent="0.2">
      <c r="A636" s="272">
        <v>211905346</v>
      </c>
      <c r="B636" s="272">
        <v>1803</v>
      </c>
      <c r="C636" s="273" t="s">
        <v>1469</v>
      </c>
      <c r="D636" s="273" t="s">
        <v>1470</v>
      </c>
      <c r="E636" s="273" t="s">
        <v>336</v>
      </c>
    </row>
    <row r="637" spans="1:5" x14ac:dyDescent="0.2">
      <c r="A637" s="272">
        <v>211900053</v>
      </c>
      <c r="B637" s="272">
        <v>1804</v>
      </c>
      <c r="C637" s="273" t="s">
        <v>1471</v>
      </c>
      <c r="D637" s="273" t="s">
        <v>1472</v>
      </c>
      <c r="E637" s="273" t="s">
        <v>367</v>
      </c>
    </row>
    <row r="638" spans="1:5" x14ac:dyDescent="0.2">
      <c r="A638" s="272">
        <v>211005760</v>
      </c>
      <c r="B638" s="272">
        <v>1805</v>
      </c>
      <c r="C638" s="273" t="s">
        <v>1473</v>
      </c>
      <c r="D638" s="273" t="s">
        <v>1474</v>
      </c>
      <c r="E638" s="273" t="s">
        <v>367</v>
      </c>
    </row>
    <row r="639" spans="1:5" x14ac:dyDescent="0.2">
      <c r="A639" s="272">
        <v>211001700</v>
      </c>
      <c r="B639" s="272">
        <v>1806</v>
      </c>
      <c r="C639" s="273" t="s">
        <v>1475</v>
      </c>
      <c r="D639" s="273" t="s">
        <v>1476</v>
      </c>
      <c r="E639" s="273" t="s">
        <v>336</v>
      </c>
    </row>
    <row r="640" spans="1:5" x14ac:dyDescent="0.2">
      <c r="A640" s="272">
        <v>211005761</v>
      </c>
      <c r="B640" s="272">
        <v>1807</v>
      </c>
      <c r="C640" s="273" t="s">
        <v>1477</v>
      </c>
      <c r="D640" s="273" t="s">
        <v>1478</v>
      </c>
      <c r="E640" s="273" t="s">
        <v>367</v>
      </c>
    </row>
    <row r="641" spans="1:5" x14ac:dyDescent="0.2">
      <c r="A641" s="272">
        <v>211001702</v>
      </c>
      <c r="B641" s="272">
        <v>1808</v>
      </c>
      <c r="C641" s="273" t="s">
        <v>1479</v>
      </c>
      <c r="D641" s="273" t="s">
        <v>1480</v>
      </c>
      <c r="E641" s="273" t="s">
        <v>336</v>
      </c>
    </row>
    <row r="642" spans="1:5" x14ac:dyDescent="0.2">
      <c r="A642" s="272">
        <v>211900054</v>
      </c>
      <c r="B642" s="272">
        <v>1809</v>
      </c>
      <c r="C642" s="273" t="s">
        <v>1481</v>
      </c>
      <c r="D642" s="273" t="s">
        <v>1482</v>
      </c>
      <c r="E642" s="273" t="s">
        <v>367</v>
      </c>
    </row>
    <row r="643" spans="1:5" x14ac:dyDescent="0.2">
      <c r="A643" s="272">
        <v>211005126</v>
      </c>
      <c r="B643" s="272">
        <v>1810</v>
      </c>
      <c r="C643" s="273" t="s">
        <v>1483</v>
      </c>
      <c r="D643" s="273" t="s">
        <v>1484</v>
      </c>
      <c r="E643" s="273" t="s">
        <v>336</v>
      </c>
    </row>
    <row r="644" spans="1:5" x14ac:dyDescent="0.2">
      <c r="A644" s="272">
        <v>211004104</v>
      </c>
      <c r="B644" s="272">
        <v>1811</v>
      </c>
      <c r="C644" s="273" t="s">
        <v>1485</v>
      </c>
      <c r="D644" s="273" t="s">
        <v>1486</v>
      </c>
      <c r="E644" s="273" t="s">
        <v>336</v>
      </c>
    </row>
    <row r="645" spans="1:5" x14ac:dyDescent="0.2">
      <c r="A645" s="272">
        <v>211904974</v>
      </c>
      <c r="B645" s="272">
        <v>1812</v>
      </c>
      <c r="C645" s="273" t="s">
        <v>1487</v>
      </c>
      <c r="D645" s="273" t="s">
        <v>1488</v>
      </c>
      <c r="E645" s="273" t="s">
        <v>584</v>
      </c>
    </row>
    <row r="646" spans="1:5" x14ac:dyDescent="0.2">
      <c r="A646" s="272">
        <v>211005763</v>
      </c>
      <c r="B646" s="272">
        <v>1813</v>
      </c>
      <c r="C646" s="273" t="s">
        <v>1489</v>
      </c>
      <c r="D646" s="273" t="s">
        <v>1490</v>
      </c>
      <c r="E646" s="273" t="s">
        <v>367</v>
      </c>
    </row>
    <row r="647" spans="1:5" x14ac:dyDescent="0.2">
      <c r="A647" s="272">
        <v>211005764</v>
      </c>
      <c r="B647" s="272">
        <v>1814</v>
      </c>
      <c r="C647" s="273" t="s">
        <v>1491</v>
      </c>
      <c r="D647" s="273" t="s">
        <v>1492</v>
      </c>
      <c r="E647" s="273" t="s">
        <v>367</v>
      </c>
    </row>
    <row r="648" spans="1:5" x14ac:dyDescent="0.2">
      <c r="A648" s="272">
        <v>211005765</v>
      </c>
      <c r="B648" s="272">
        <v>1815</v>
      </c>
      <c r="C648" s="273" t="s">
        <v>1493</v>
      </c>
      <c r="D648" s="273" t="s">
        <v>1494</v>
      </c>
      <c r="E648" s="273" t="s">
        <v>367</v>
      </c>
    </row>
    <row r="649" spans="1:5" x14ac:dyDescent="0.2">
      <c r="A649" s="272">
        <v>211900278</v>
      </c>
      <c r="B649" s="272">
        <v>1816</v>
      </c>
      <c r="C649" s="273" t="s">
        <v>1495</v>
      </c>
      <c r="D649" s="273" t="s">
        <v>1496</v>
      </c>
      <c r="E649" s="273" t="s">
        <v>367</v>
      </c>
    </row>
    <row r="650" spans="1:5" x14ac:dyDescent="0.2">
      <c r="A650" s="272">
        <v>211004591</v>
      </c>
      <c r="B650" s="272">
        <v>1818</v>
      </c>
      <c r="C650" s="273" t="s">
        <v>1497</v>
      </c>
      <c r="D650" s="273" t="s">
        <v>1498</v>
      </c>
      <c r="E650" s="273" t="s">
        <v>798</v>
      </c>
    </row>
    <row r="651" spans="1:5" x14ac:dyDescent="0.2">
      <c r="A651" s="272">
        <v>211005766</v>
      </c>
      <c r="B651" s="272">
        <v>1819</v>
      </c>
      <c r="C651" s="273" t="s">
        <v>1499</v>
      </c>
      <c r="D651" s="273" t="s">
        <v>1500</v>
      </c>
      <c r="E651" s="273" t="s">
        <v>367</v>
      </c>
    </row>
    <row r="652" spans="1:5" x14ac:dyDescent="0.2">
      <c r="A652" s="272">
        <v>211002330</v>
      </c>
      <c r="B652" s="272">
        <v>1823</v>
      </c>
      <c r="C652" s="273" t="s">
        <v>1501</v>
      </c>
      <c r="D652" s="273" t="s">
        <v>1502</v>
      </c>
      <c r="E652" s="273" t="s">
        <v>332</v>
      </c>
    </row>
    <row r="653" spans="1:5" x14ac:dyDescent="0.2">
      <c r="A653" s="272">
        <v>211002331</v>
      </c>
      <c r="B653" s="272">
        <v>1824</v>
      </c>
      <c r="C653" s="273" t="s">
        <v>1503</v>
      </c>
      <c r="D653" s="273" t="s">
        <v>1504</v>
      </c>
      <c r="E653" s="273" t="s">
        <v>1202</v>
      </c>
    </row>
    <row r="654" spans="1:5" x14ac:dyDescent="0.2">
      <c r="A654" s="272">
        <v>211004346</v>
      </c>
      <c r="B654" s="272">
        <v>1825</v>
      </c>
      <c r="C654" s="273" t="s">
        <v>1505</v>
      </c>
      <c r="D654" s="273" t="s">
        <v>1506</v>
      </c>
      <c r="E654" s="273" t="s">
        <v>359</v>
      </c>
    </row>
    <row r="655" spans="1:5" x14ac:dyDescent="0.2">
      <c r="A655" s="272">
        <v>211002332</v>
      </c>
      <c r="B655" s="272">
        <v>1827</v>
      </c>
      <c r="C655" s="273" t="s">
        <v>1507</v>
      </c>
      <c r="D655" s="273" t="s">
        <v>1508</v>
      </c>
      <c r="E655" s="273" t="s">
        <v>336</v>
      </c>
    </row>
    <row r="656" spans="1:5" x14ac:dyDescent="0.2">
      <c r="A656" s="272">
        <v>211005127</v>
      </c>
      <c r="B656" s="272">
        <v>1828</v>
      </c>
      <c r="C656" s="273" t="s">
        <v>1509</v>
      </c>
      <c r="D656" s="273" t="s">
        <v>1510</v>
      </c>
      <c r="E656" s="273" t="s">
        <v>336</v>
      </c>
    </row>
    <row r="657" spans="1:5" x14ac:dyDescent="0.2">
      <c r="A657" s="272">
        <v>211002334</v>
      </c>
      <c r="B657" s="272">
        <v>1829</v>
      </c>
      <c r="C657" s="273" t="s">
        <v>1511</v>
      </c>
      <c r="D657" s="273" t="s">
        <v>1512</v>
      </c>
      <c r="E657" s="273" t="s">
        <v>343</v>
      </c>
    </row>
    <row r="658" spans="1:5" x14ac:dyDescent="0.2">
      <c r="A658" s="272">
        <v>211002335</v>
      </c>
      <c r="B658" s="272">
        <v>1830</v>
      </c>
      <c r="C658" s="273" t="s">
        <v>1513</v>
      </c>
      <c r="D658" s="273" t="s">
        <v>1514</v>
      </c>
      <c r="E658" s="273" t="s">
        <v>343</v>
      </c>
    </row>
    <row r="659" spans="1:5" x14ac:dyDescent="0.2">
      <c r="A659" s="272">
        <v>211002337</v>
      </c>
      <c r="B659" s="272">
        <v>1831</v>
      </c>
      <c r="C659" s="273" t="s">
        <v>1515</v>
      </c>
      <c r="D659" s="273" t="s">
        <v>1516</v>
      </c>
      <c r="E659" s="273" t="s">
        <v>343</v>
      </c>
    </row>
    <row r="660" spans="1:5" x14ac:dyDescent="0.2">
      <c r="A660" s="272">
        <v>211002338</v>
      </c>
      <c r="B660" s="272">
        <v>1832</v>
      </c>
      <c r="C660" s="273" t="s">
        <v>1517</v>
      </c>
      <c r="D660" s="273" t="s">
        <v>1518</v>
      </c>
      <c r="E660" s="273" t="s">
        <v>343</v>
      </c>
    </row>
    <row r="661" spans="1:5" x14ac:dyDescent="0.2">
      <c r="A661" s="272">
        <v>211002340</v>
      </c>
      <c r="B661" s="272">
        <v>1833</v>
      </c>
      <c r="C661" s="273" t="s">
        <v>1519</v>
      </c>
      <c r="D661" s="273" t="s">
        <v>1520</v>
      </c>
      <c r="E661" s="273" t="s">
        <v>343</v>
      </c>
    </row>
    <row r="662" spans="1:5" x14ac:dyDescent="0.2">
      <c r="A662" s="272">
        <v>211002341</v>
      </c>
      <c r="B662" s="272">
        <v>1834</v>
      </c>
      <c r="C662" s="273" t="s">
        <v>1521</v>
      </c>
      <c r="D662" s="273" t="s">
        <v>1522</v>
      </c>
      <c r="E662" s="273" t="s">
        <v>356</v>
      </c>
    </row>
    <row r="663" spans="1:5" x14ac:dyDescent="0.2">
      <c r="A663" s="272">
        <v>211001807</v>
      </c>
      <c r="B663" s="272">
        <v>1835</v>
      </c>
      <c r="C663" s="273" t="s">
        <v>1523</v>
      </c>
      <c r="D663" s="273" t="s">
        <v>1524</v>
      </c>
      <c r="E663" s="273" t="s">
        <v>865</v>
      </c>
    </row>
    <row r="664" spans="1:5" x14ac:dyDescent="0.2">
      <c r="A664" s="272">
        <v>211001712</v>
      </c>
      <c r="B664" s="272">
        <v>1836</v>
      </c>
      <c r="C664" s="273" t="s">
        <v>1525</v>
      </c>
      <c r="D664" s="273" t="s">
        <v>1526</v>
      </c>
      <c r="E664" s="273" t="s">
        <v>356</v>
      </c>
    </row>
    <row r="665" spans="1:5" x14ac:dyDescent="0.2">
      <c r="A665" s="272">
        <v>211905027</v>
      </c>
      <c r="B665" s="272">
        <v>1840</v>
      </c>
      <c r="C665" s="273" t="s">
        <v>1527</v>
      </c>
      <c r="D665" s="273" t="s">
        <v>1528</v>
      </c>
      <c r="E665" s="273" t="s">
        <v>356</v>
      </c>
    </row>
    <row r="666" spans="1:5" x14ac:dyDescent="0.2">
      <c r="A666" s="272">
        <v>211002349</v>
      </c>
      <c r="B666" s="272">
        <v>1841</v>
      </c>
      <c r="C666" s="273" t="s">
        <v>1529</v>
      </c>
      <c r="D666" s="273" t="s">
        <v>1530</v>
      </c>
      <c r="E666" s="273" t="s">
        <v>356</v>
      </c>
    </row>
    <row r="667" spans="1:5" x14ac:dyDescent="0.2">
      <c r="A667" s="272">
        <v>211001722</v>
      </c>
      <c r="B667" s="272">
        <v>1842</v>
      </c>
      <c r="C667" s="273" t="s">
        <v>1531</v>
      </c>
      <c r="D667" s="273" t="s">
        <v>1532</v>
      </c>
      <c r="E667" s="273" t="s">
        <v>356</v>
      </c>
    </row>
    <row r="668" spans="1:5" x14ac:dyDescent="0.2">
      <c r="A668" s="272">
        <v>211000213</v>
      </c>
      <c r="B668" s="272">
        <v>1844</v>
      </c>
      <c r="C668" s="273" t="s">
        <v>1533</v>
      </c>
      <c r="D668" s="273" t="s">
        <v>871</v>
      </c>
      <c r="E668" s="273" t="s">
        <v>356</v>
      </c>
    </row>
    <row r="669" spans="1:5" x14ac:dyDescent="0.2">
      <c r="A669" s="272">
        <v>211001458</v>
      </c>
      <c r="B669" s="272">
        <v>1846</v>
      </c>
      <c r="C669" s="273" t="s">
        <v>1534</v>
      </c>
      <c r="D669" s="273" t="s">
        <v>1535</v>
      </c>
      <c r="E669" s="273" t="s">
        <v>339</v>
      </c>
    </row>
    <row r="670" spans="1:5" x14ac:dyDescent="0.2">
      <c r="A670" s="272">
        <v>211001725</v>
      </c>
      <c r="B670" s="272">
        <v>1847</v>
      </c>
      <c r="C670" s="273" t="s">
        <v>1536</v>
      </c>
      <c r="D670" s="273" t="s">
        <v>1537</v>
      </c>
      <c r="E670" s="273" t="s">
        <v>356</v>
      </c>
    </row>
    <row r="671" spans="1:5" x14ac:dyDescent="0.2">
      <c r="A671" s="272">
        <v>211001728</v>
      </c>
      <c r="B671" s="272">
        <v>1848</v>
      </c>
      <c r="C671" s="273" t="s">
        <v>1538</v>
      </c>
      <c r="D671" s="273" t="s">
        <v>1539</v>
      </c>
      <c r="E671" s="273" t="s">
        <v>356</v>
      </c>
    </row>
    <row r="672" spans="1:5" x14ac:dyDescent="0.2">
      <c r="A672" s="272">
        <v>211004938</v>
      </c>
      <c r="B672" s="272">
        <v>1849</v>
      </c>
      <c r="C672" s="273" t="s">
        <v>1540</v>
      </c>
      <c r="D672" s="273" t="s">
        <v>1541</v>
      </c>
      <c r="E672" s="273" t="s">
        <v>343</v>
      </c>
    </row>
    <row r="673" spans="1:5" x14ac:dyDescent="0.2">
      <c r="A673" s="272">
        <v>211001730</v>
      </c>
      <c r="B673" s="272">
        <v>1850</v>
      </c>
      <c r="C673" s="273" t="s">
        <v>1542</v>
      </c>
      <c r="D673" s="273" t="s">
        <v>1543</v>
      </c>
      <c r="E673" s="273" t="s">
        <v>356</v>
      </c>
    </row>
    <row r="674" spans="1:5" x14ac:dyDescent="0.2">
      <c r="A674" s="272">
        <v>211904063</v>
      </c>
      <c r="B674" s="272">
        <v>1851</v>
      </c>
      <c r="C674" s="273" t="s">
        <v>1544</v>
      </c>
      <c r="D674" s="273" t="s">
        <v>1545</v>
      </c>
      <c r="E674" s="273" t="s">
        <v>343</v>
      </c>
    </row>
    <row r="675" spans="1:5" x14ac:dyDescent="0.2">
      <c r="A675" s="272">
        <v>211002359</v>
      </c>
      <c r="B675" s="272">
        <v>1852</v>
      </c>
      <c r="C675" s="273" t="s">
        <v>1546</v>
      </c>
      <c r="D675" s="273" t="s">
        <v>1547</v>
      </c>
      <c r="E675" s="273" t="s">
        <v>1548</v>
      </c>
    </row>
    <row r="676" spans="1:5" x14ac:dyDescent="0.2">
      <c r="A676" s="272">
        <v>211001459</v>
      </c>
      <c r="B676" s="272">
        <v>1853</v>
      </c>
      <c r="C676" s="273" t="s">
        <v>1549</v>
      </c>
      <c r="D676" s="273" t="s">
        <v>802</v>
      </c>
      <c r="E676" s="273" t="s">
        <v>339</v>
      </c>
    </row>
    <row r="677" spans="1:5" x14ac:dyDescent="0.2">
      <c r="A677" s="272">
        <v>211900192</v>
      </c>
      <c r="B677" s="272">
        <v>1854</v>
      </c>
      <c r="C677" s="273" t="s">
        <v>1550</v>
      </c>
      <c r="D677" s="273" t="s">
        <v>1551</v>
      </c>
      <c r="E677" s="273" t="s">
        <v>582</v>
      </c>
    </row>
    <row r="678" spans="1:5" x14ac:dyDescent="0.2">
      <c r="A678" s="272">
        <v>211005768</v>
      </c>
      <c r="B678" s="272">
        <v>1856</v>
      </c>
      <c r="C678" s="273" t="s">
        <v>1552</v>
      </c>
      <c r="D678" s="273" t="s">
        <v>1553</v>
      </c>
      <c r="E678" s="273" t="s">
        <v>367</v>
      </c>
    </row>
    <row r="679" spans="1:5" x14ac:dyDescent="0.2">
      <c r="A679" s="272">
        <v>211005769</v>
      </c>
      <c r="B679" s="272">
        <v>1857</v>
      </c>
      <c r="C679" s="273" t="s">
        <v>1554</v>
      </c>
      <c r="D679" s="273" t="s">
        <v>1555</v>
      </c>
      <c r="E679" s="273" t="s">
        <v>367</v>
      </c>
    </row>
    <row r="680" spans="1:5" x14ac:dyDescent="0.2">
      <c r="A680" s="272">
        <v>211005770</v>
      </c>
      <c r="B680" s="272">
        <v>1858</v>
      </c>
      <c r="C680" s="273" t="s">
        <v>1556</v>
      </c>
      <c r="D680" s="273" t="s">
        <v>1017</v>
      </c>
      <c r="E680" s="273" t="s">
        <v>367</v>
      </c>
    </row>
    <row r="681" spans="1:5" x14ac:dyDescent="0.2">
      <c r="A681" s="272">
        <v>211001739</v>
      </c>
      <c r="B681" s="272">
        <v>1859</v>
      </c>
      <c r="C681" s="273" t="s">
        <v>1557</v>
      </c>
      <c r="D681" s="273" t="s">
        <v>1558</v>
      </c>
      <c r="E681" s="273" t="s">
        <v>356</v>
      </c>
    </row>
    <row r="682" spans="1:5" x14ac:dyDescent="0.2">
      <c r="A682" s="272">
        <v>211002364</v>
      </c>
      <c r="B682" s="272">
        <v>1861</v>
      </c>
      <c r="C682" s="273" t="s">
        <v>1559</v>
      </c>
      <c r="D682" s="273" t="s">
        <v>1560</v>
      </c>
      <c r="E682" s="273" t="s">
        <v>1548</v>
      </c>
    </row>
    <row r="683" spans="1:5" x14ac:dyDescent="0.2">
      <c r="A683" s="272">
        <v>211002365</v>
      </c>
      <c r="B683" s="272">
        <v>1862</v>
      </c>
      <c r="C683" s="273" t="s">
        <v>1561</v>
      </c>
      <c r="D683" s="273" t="s">
        <v>331</v>
      </c>
      <c r="E683" s="273" t="s">
        <v>332</v>
      </c>
    </row>
    <row r="684" spans="1:5" x14ac:dyDescent="0.2">
      <c r="A684" s="272">
        <v>211001740</v>
      </c>
      <c r="B684" s="272">
        <v>1863</v>
      </c>
      <c r="C684" s="273" t="s">
        <v>1562</v>
      </c>
      <c r="D684" s="273" t="s">
        <v>1563</v>
      </c>
      <c r="E684" s="273" t="s">
        <v>332</v>
      </c>
    </row>
    <row r="685" spans="1:5" x14ac:dyDescent="0.2">
      <c r="A685" s="272">
        <v>211002366</v>
      </c>
      <c r="B685" s="272">
        <v>1864</v>
      </c>
      <c r="C685" s="273" t="s">
        <v>1564</v>
      </c>
      <c r="D685" s="273" t="s">
        <v>1565</v>
      </c>
      <c r="E685" s="273" t="s">
        <v>332</v>
      </c>
    </row>
    <row r="686" spans="1:5" x14ac:dyDescent="0.2">
      <c r="A686" s="272">
        <v>211900584</v>
      </c>
      <c r="B686" s="272">
        <v>1865</v>
      </c>
      <c r="C686" s="273" t="s">
        <v>1566</v>
      </c>
      <c r="D686" s="273" t="s">
        <v>1567</v>
      </c>
      <c r="E686" s="273" t="s">
        <v>332</v>
      </c>
    </row>
    <row r="687" spans="1:5" x14ac:dyDescent="0.2">
      <c r="A687" s="272">
        <v>211002369</v>
      </c>
      <c r="B687" s="272">
        <v>1867</v>
      </c>
      <c r="C687" s="273" t="s">
        <v>1568</v>
      </c>
      <c r="D687" s="273" t="s">
        <v>1569</v>
      </c>
      <c r="E687" s="273" t="s">
        <v>343</v>
      </c>
    </row>
    <row r="688" spans="1:5" x14ac:dyDescent="0.2">
      <c r="A688" s="272">
        <v>211003438</v>
      </c>
      <c r="B688" s="272">
        <v>1868</v>
      </c>
      <c r="C688" s="273" t="s">
        <v>1570</v>
      </c>
      <c r="D688" s="273" t="s">
        <v>1571</v>
      </c>
      <c r="E688" s="273" t="s">
        <v>343</v>
      </c>
    </row>
    <row r="689" spans="1:5" x14ac:dyDescent="0.2">
      <c r="A689" s="272">
        <v>211001461</v>
      </c>
      <c r="B689" s="272">
        <v>1869</v>
      </c>
      <c r="C689" s="273" t="s">
        <v>1572</v>
      </c>
      <c r="D689" s="273" t="s">
        <v>1573</v>
      </c>
      <c r="E689" s="273" t="s">
        <v>339</v>
      </c>
    </row>
    <row r="690" spans="1:5" x14ac:dyDescent="0.2">
      <c r="A690" s="272">
        <v>211005063</v>
      </c>
      <c r="B690" s="272">
        <v>1870</v>
      </c>
      <c r="C690" s="273" t="s">
        <v>1574</v>
      </c>
      <c r="D690" s="273" t="s">
        <v>1575</v>
      </c>
      <c r="E690" s="273" t="s">
        <v>966</v>
      </c>
    </row>
    <row r="691" spans="1:5" x14ac:dyDescent="0.2">
      <c r="A691" s="272">
        <v>211005064</v>
      </c>
      <c r="B691" s="272">
        <v>1871</v>
      </c>
      <c r="C691" s="273" t="s">
        <v>1576</v>
      </c>
      <c r="D691" s="273" t="s">
        <v>1575</v>
      </c>
      <c r="E691" s="273" t="s">
        <v>966</v>
      </c>
    </row>
    <row r="692" spans="1:5" x14ac:dyDescent="0.2">
      <c r="A692" s="272">
        <v>211003764</v>
      </c>
      <c r="B692" s="272">
        <v>1872</v>
      </c>
      <c r="C692" s="273" t="s">
        <v>1577</v>
      </c>
      <c r="D692" s="273" t="s">
        <v>1578</v>
      </c>
      <c r="E692" s="273" t="s">
        <v>966</v>
      </c>
    </row>
    <row r="693" spans="1:5" x14ac:dyDescent="0.2">
      <c r="A693" s="272">
        <v>211900585</v>
      </c>
      <c r="B693" s="272">
        <v>1873</v>
      </c>
      <c r="C693" s="273" t="s">
        <v>1579</v>
      </c>
      <c r="D693" s="273" t="s">
        <v>965</v>
      </c>
      <c r="E693" s="273" t="s">
        <v>966</v>
      </c>
    </row>
    <row r="694" spans="1:5" x14ac:dyDescent="0.2">
      <c r="A694" s="272">
        <v>211900055</v>
      </c>
      <c r="B694" s="272">
        <v>1874</v>
      </c>
      <c r="C694" s="273" t="s">
        <v>1580</v>
      </c>
      <c r="D694" s="273" t="s">
        <v>1581</v>
      </c>
      <c r="E694" s="273" t="s">
        <v>966</v>
      </c>
    </row>
    <row r="695" spans="1:5" x14ac:dyDescent="0.2">
      <c r="A695" s="272">
        <v>211005068</v>
      </c>
      <c r="B695" s="272">
        <v>1877</v>
      </c>
      <c r="C695" s="273" t="s">
        <v>1582</v>
      </c>
      <c r="D695" s="273" t="s">
        <v>1583</v>
      </c>
      <c r="E695" s="273" t="s">
        <v>966</v>
      </c>
    </row>
    <row r="696" spans="1:5" x14ac:dyDescent="0.2">
      <c r="A696" s="272">
        <v>211005069</v>
      </c>
      <c r="B696" s="272">
        <v>1878</v>
      </c>
      <c r="C696" s="273" t="s">
        <v>1584</v>
      </c>
      <c r="D696" s="273" t="s">
        <v>1581</v>
      </c>
      <c r="E696" s="273" t="s">
        <v>966</v>
      </c>
    </row>
    <row r="697" spans="1:5" x14ac:dyDescent="0.2">
      <c r="A697" s="272">
        <v>211001758</v>
      </c>
      <c r="B697" s="272">
        <v>1879</v>
      </c>
      <c r="C697" s="273" t="s">
        <v>1585</v>
      </c>
      <c r="D697" s="273" t="s">
        <v>1586</v>
      </c>
      <c r="E697" s="273" t="s">
        <v>966</v>
      </c>
    </row>
    <row r="698" spans="1:5" x14ac:dyDescent="0.2">
      <c r="A698" s="272">
        <v>211001752</v>
      </c>
      <c r="B698" s="272">
        <v>1880</v>
      </c>
      <c r="C698" s="273" t="s">
        <v>1587</v>
      </c>
      <c r="D698" s="273" t="s">
        <v>1588</v>
      </c>
      <c r="E698" s="273" t="s">
        <v>966</v>
      </c>
    </row>
    <row r="699" spans="1:5" x14ac:dyDescent="0.2">
      <c r="A699" s="272">
        <v>211005519</v>
      </c>
      <c r="B699" s="272">
        <v>1882</v>
      </c>
      <c r="C699" s="273" t="s">
        <v>1589</v>
      </c>
      <c r="D699" s="273" t="s">
        <v>1590</v>
      </c>
      <c r="E699" s="273" t="s">
        <v>339</v>
      </c>
    </row>
    <row r="700" spans="1:5" x14ac:dyDescent="0.2">
      <c r="A700" s="272">
        <v>211001763</v>
      </c>
      <c r="B700" s="272">
        <v>1883</v>
      </c>
      <c r="C700" s="273" t="s">
        <v>1591</v>
      </c>
      <c r="D700" s="273" t="s">
        <v>1592</v>
      </c>
      <c r="E700" s="273" t="s">
        <v>865</v>
      </c>
    </row>
    <row r="701" spans="1:5" x14ac:dyDescent="0.2">
      <c r="A701" s="272">
        <v>211001765</v>
      </c>
      <c r="B701" s="272">
        <v>1884</v>
      </c>
      <c r="C701" s="273" t="s">
        <v>1593</v>
      </c>
      <c r="D701" s="273" t="s">
        <v>1594</v>
      </c>
      <c r="E701" s="273" t="s">
        <v>865</v>
      </c>
    </row>
    <row r="702" spans="1:5" x14ac:dyDescent="0.2">
      <c r="A702" s="272">
        <v>211905354</v>
      </c>
      <c r="B702" s="272">
        <v>1887</v>
      </c>
      <c r="C702" s="273" t="s">
        <v>1595</v>
      </c>
      <c r="D702" s="273" t="s">
        <v>1596</v>
      </c>
      <c r="E702" s="273" t="s">
        <v>865</v>
      </c>
    </row>
    <row r="703" spans="1:5" x14ac:dyDescent="0.2">
      <c r="A703" s="272">
        <v>211005520</v>
      </c>
      <c r="B703" s="272">
        <v>1888</v>
      </c>
      <c r="C703" s="273" t="s">
        <v>1597</v>
      </c>
      <c r="D703" s="273" t="s">
        <v>1292</v>
      </c>
      <c r="E703" s="273" t="s">
        <v>339</v>
      </c>
    </row>
    <row r="704" spans="1:5" x14ac:dyDescent="0.2">
      <c r="A704" s="272">
        <v>211005771</v>
      </c>
      <c r="B704" s="272">
        <v>1889</v>
      </c>
      <c r="C704" s="273" t="s">
        <v>1598</v>
      </c>
      <c r="D704" s="273" t="s">
        <v>409</v>
      </c>
      <c r="E704" s="273" t="s">
        <v>367</v>
      </c>
    </row>
    <row r="705" spans="1:5" x14ac:dyDescent="0.2">
      <c r="A705" s="272">
        <v>211005772</v>
      </c>
      <c r="B705" s="272">
        <v>1890</v>
      </c>
      <c r="C705" s="273" t="s">
        <v>1599</v>
      </c>
      <c r="D705" s="273" t="s">
        <v>1302</v>
      </c>
      <c r="E705" s="273" t="s">
        <v>367</v>
      </c>
    </row>
    <row r="706" spans="1:5" x14ac:dyDescent="0.2">
      <c r="A706" s="272">
        <v>211005179</v>
      </c>
      <c r="B706" s="272">
        <v>1891</v>
      </c>
      <c r="C706" s="273" t="s">
        <v>1600</v>
      </c>
      <c r="D706" s="273" t="s">
        <v>1601</v>
      </c>
      <c r="E706" s="273" t="s">
        <v>865</v>
      </c>
    </row>
    <row r="707" spans="1:5" x14ac:dyDescent="0.2">
      <c r="A707" s="272">
        <v>211005773</v>
      </c>
      <c r="B707" s="272">
        <v>1892</v>
      </c>
      <c r="C707" s="273" t="s">
        <v>1602</v>
      </c>
      <c r="D707" s="273" t="s">
        <v>1603</v>
      </c>
      <c r="E707" s="273" t="s">
        <v>367</v>
      </c>
    </row>
    <row r="708" spans="1:5" x14ac:dyDescent="0.2">
      <c r="A708" s="272">
        <v>211005774</v>
      </c>
      <c r="B708" s="272">
        <v>1893</v>
      </c>
      <c r="C708" s="273" t="s">
        <v>1604</v>
      </c>
      <c r="D708" s="273" t="s">
        <v>1603</v>
      </c>
      <c r="E708" s="273" t="s">
        <v>367</v>
      </c>
    </row>
    <row r="709" spans="1:5" x14ac:dyDescent="0.2">
      <c r="A709" s="272">
        <v>211005775</v>
      </c>
      <c r="B709" s="272">
        <v>1894</v>
      </c>
      <c r="C709" s="273" t="s">
        <v>1605</v>
      </c>
      <c r="D709" s="273" t="s">
        <v>1606</v>
      </c>
      <c r="E709" s="273" t="s">
        <v>367</v>
      </c>
    </row>
    <row r="710" spans="1:5" x14ac:dyDescent="0.2">
      <c r="A710" s="272">
        <v>211005776</v>
      </c>
      <c r="B710" s="272">
        <v>1895</v>
      </c>
      <c r="C710" s="273" t="s">
        <v>1607</v>
      </c>
      <c r="D710" s="273" t="s">
        <v>1608</v>
      </c>
      <c r="E710" s="273" t="s">
        <v>367</v>
      </c>
    </row>
    <row r="711" spans="1:5" x14ac:dyDescent="0.2">
      <c r="A711" s="272">
        <v>211005777</v>
      </c>
      <c r="B711" s="272">
        <v>1896</v>
      </c>
      <c r="C711" s="273" t="s">
        <v>1609</v>
      </c>
      <c r="D711" s="273" t="s">
        <v>1610</v>
      </c>
      <c r="E711" s="273" t="s">
        <v>367</v>
      </c>
    </row>
    <row r="712" spans="1:5" x14ac:dyDescent="0.2">
      <c r="A712" s="272">
        <v>211005778</v>
      </c>
      <c r="B712" s="272">
        <v>1897</v>
      </c>
      <c r="C712" s="273" t="s">
        <v>1611</v>
      </c>
      <c r="D712" s="273" t="s">
        <v>1612</v>
      </c>
      <c r="E712" s="273" t="s">
        <v>367</v>
      </c>
    </row>
    <row r="713" spans="1:5" x14ac:dyDescent="0.2">
      <c r="A713" s="272">
        <v>211005779</v>
      </c>
      <c r="B713" s="272">
        <v>1898</v>
      </c>
      <c r="C713" s="273" t="s">
        <v>1613</v>
      </c>
      <c r="D713" s="273" t="s">
        <v>1614</v>
      </c>
      <c r="E713" s="273" t="s">
        <v>367</v>
      </c>
    </row>
    <row r="714" spans="1:5" x14ac:dyDescent="0.2">
      <c r="A714" s="272">
        <v>211005780</v>
      </c>
      <c r="B714" s="272">
        <v>1900</v>
      </c>
      <c r="C714" s="273" t="s">
        <v>1615</v>
      </c>
      <c r="D714" s="273" t="s">
        <v>1616</v>
      </c>
      <c r="E714" s="273" t="s">
        <v>367</v>
      </c>
    </row>
    <row r="715" spans="1:5" x14ac:dyDescent="0.2">
      <c r="A715" s="272">
        <v>211001790</v>
      </c>
      <c r="B715" s="272">
        <v>1901</v>
      </c>
      <c r="C715" s="273" t="s">
        <v>1617</v>
      </c>
      <c r="D715" s="273" t="s">
        <v>1618</v>
      </c>
      <c r="E715" s="273" t="s">
        <v>865</v>
      </c>
    </row>
    <row r="716" spans="1:5" x14ac:dyDescent="0.2">
      <c r="A716" s="272">
        <v>211005781</v>
      </c>
      <c r="B716" s="272">
        <v>1902</v>
      </c>
      <c r="C716" s="273" t="s">
        <v>1619</v>
      </c>
      <c r="D716" s="273" t="s">
        <v>1620</v>
      </c>
      <c r="E716" s="273" t="s">
        <v>367</v>
      </c>
    </row>
    <row r="717" spans="1:5" x14ac:dyDescent="0.2">
      <c r="A717" s="272">
        <v>211005782</v>
      </c>
      <c r="B717" s="272">
        <v>1903</v>
      </c>
      <c r="C717" s="273" t="s">
        <v>1621</v>
      </c>
      <c r="D717" s="273" t="s">
        <v>1622</v>
      </c>
      <c r="E717" s="273" t="s">
        <v>367</v>
      </c>
    </row>
    <row r="718" spans="1:5" x14ac:dyDescent="0.2">
      <c r="A718" s="272">
        <v>211005783</v>
      </c>
      <c r="B718" s="272">
        <v>1904</v>
      </c>
      <c r="C718" s="273" t="s">
        <v>1623</v>
      </c>
      <c r="D718" s="273" t="s">
        <v>1624</v>
      </c>
      <c r="E718" s="273" t="s">
        <v>367</v>
      </c>
    </row>
    <row r="719" spans="1:5" x14ac:dyDescent="0.2">
      <c r="A719" s="272">
        <v>211005784</v>
      </c>
      <c r="B719" s="272">
        <v>1905</v>
      </c>
      <c r="C719" s="273" t="s">
        <v>1625</v>
      </c>
      <c r="D719" s="273" t="s">
        <v>1626</v>
      </c>
      <c r="E719" s="273" t="s">
        <v>367</v>
      </c>
    </row>
    <row r="720" spans="1:5" x14ac:dyDescent="0.2">
      <c r="A720" s="272">
        <v>211005785</v>
      </c>
      <c r="B720" s="272">
        <v>1906</v>
      </c>
      <c r="C720" s="273" t="s">
        <v>1627</v>
      </c>
      <c r="D720" s="273" t="s">
        <v>1628</v>
      </c>
      <c r="E720" s="273" t="s">
        <v>367</v>
      </c>
    </row>
    <row r="721" spans="1:5" x14ac:dyDescent="0.2">
      <c r="A721" s="272">
        <v>211005786</v>
      </c>
      <c r="B721" s="272">
        <v>1907</v>
      </c>
      <c r="C721" s="273" t="s">
        <v>1629</v>
      </c>
      <c r="D721" s="273" t="s">
        <v>1630</v>
      </c>
      <c r="E721" s="273" t="s">
        <v>367</v>
      </c>
    </row>
    <row r="722" spans="1:5" x14ac:dyDescent="0.2">
      <c r="A722" s="272">
        <v>211005787</v>
      </c>
      <c r="B722" s="272">
        <v>1908</v>
      </c>
      <c r="C722" s="273" t="s">
        <v>1631</v>
      </c>
      <c r="D722" s="273" t="s">
        <v>1632</v>
      </c>
      <c r="E722" s="273" t="s">
        <v>367</v>
      </c>
    </row>
    <row r="723" spans="1:5" x14ac:dyDescent="0.2">
      <c r="A723" s="272">
        <v>211005788</v>
      </c>
      <c r="B723" s="272">
        <v>1909</v>
      </c>
      <c r="C723" s="273" t="s">
        <v>1633</v>
      </c>
      <c r="D723" s="273" t="s">
        <v>1634</v>
      </c>
      <c r="E723" s="273" t="s">
        <v>367</v>
      </c>
    </row>
    <row r="724" spans="1:5" x14ac:dyDescent="0.2">
      <c r="A724" s="272">
        <v>211005789</v>
      </c>
      <c r="B724" s="272">
        <v>1911</v>
      </c>
      <c r="C724" s="273" t="s">
        <v>1635</v>
      </c>
      <c r="D724" s="273" t="s">
        <v>1636</v>
      </c>
      <c r="E724" s="273" t="s">
        <v>367</v>
      </c>
    </row>
    <row r="725" spans="1:5" x14ac:dyDescent="0.2">
      <c r="A725" s="272">
        <v>211005790</v>
      </c>
      <c r="B725" s="272">
        <v>1912</v>
      </c>
      <c r="C725" s="273" t="s">
        <v>1637</v>
      </c>
      <c r="D725" s="273" t="s">
        <v>1638</v>
      </c>
      <c r="E725" s="273" t="s">
        <v>367</v>
      </c>
    </row>
    <row r="726" spans="1:5" x14ac:dyDescent="0.2">
      <c r="A726" s="272">
        <v>211005791</v>
      </c>
      <c r="B726" s="272">
        <v>1913</v>
      </c>
      <c r="C726" s="273" t="s">
        <v>1639</v>
      </c>
      <c r="D726" s="273" t="s">
        <v>1640</v>
      </c>
      <c r="E726" s="273" t="s">
        <v>367</v>
      </c>
    </row>
    <row r="727" spans="1:5" x14ac:dyDescent="0.2">
      <c r="A727" s="272">
        <v>211005792</v>
      </c>
      <c r="B727" s="272">
        <v>1915</v>
      </c>
      <c r="C727" s="273" t="s">
        <v>1641</v>
      </c>
      <c r="D727" s="273" t="s">
        <v>1642</v>
      </c>
      <c r="E727" s="273" t="s">
        <v>367</v>
      </c>
    </row>
    <row r="728" spans="1:5" x14ac:dyDescent="0.2">
      <c r="A728" s="272">
        <v>211005793</v>
      </c>
      <c r="B728" s="272">
        <v>1916</v>
      </c>
      <c r="C728" s="273" t="s">
        <v>1643</v>
      </c>
      <c r="D728" s="273" t="s">
        <v>1644</v>
      </c>
      <c r="E728" s="273" t="s">
        <v>367</v>
      </c>
    </row>
    <row r="729" spans="1:5" x14ac:dyDescent="0.2">
      <c r="A729" s="272">
        <v>211005794</v>
      </c>
      <c r="B729" s="272">
        <v>1917</v>
      </c>
      <c r="C729" s="273" t="s">
        <v>1645</v>
      </c>
      <c r="D729" s="273" t="s">
        <v>1646</v>
      </c>
      <c r="E729" s="273" t="s">
        <v>367</v>
      </c>
    </row>
    <row r="730" spans="1:5" x14ac:dyDescent="0.2">
      <c r="A730" s="272">
        <v>211005795</v>
      </c>
      <c r="B730" s="272">
        <v>1918</v>
      </c>
      <c r="C730" s="273" t="s">
        <v>1647</v>
      </c>
      <c r="D730" s="273" t="s">
        <v>1648</v>
      </c>
      <c r="E730" s="273" t="s">
        <v>367</v>
      </c>
    </row>
    <row r="731" spans="1:5" x14ac:dyDescent="0.2">
      <c r="A731" s="272">
        <v>211005796</v>
      </c>
      <c r="B731" s="272">
        <v>1919</v>
      </c>
      <c r="C731" s="273" t="s">
        <v>1649</v>
      </c>
      <c r="D731" s="273" t="s">
        <v>1650</v>
      </c>
      <c r="E731" s="273" t="s">
        <v>367</v>
      </c>
    </row>
    <row r="732" spans="1:5" x14ac:dyDescent="0.2">
      <c r="A732" s="272">
        <v>211003709</v>
      </c>
      <c r="B732" s="272">
        <v>1920</v>
      </c>
      <c r="C732" s="273" t="s">
        <v>1651</v>
      </c>
      <c r="D732" s="273" t="s">
        <v>1652</v>
      </c>
      <c r="E732" s="273" t="s">
        <v>865</v>
      </c>
    </row>
    <row r="733" spans="1:5" x14ac:dyDescent="0.2">
      <c r="A733" s="272">
        <v>211005797</v>
      </c>
      <c r="B733" s="272">
        <v>1921</v>
      </c>
      <c r="C733" s="273" t="s">
        <v>1653</v>
      </c>
      <c r="D733" s="273" t="s">
        <v>1654</v>
      </c>
      <c r="E733" s="273" t="s">
        <v>367</v>
      </c>
    </row>
    <row r="734" spans="1:5" x14ac:dyDescent="0.2">
      <c r="A734" s="272">
        <v>211005798</v>
      </c>
      <c r="B734" s="272">
        <v>1922</v>
      </c>
      <c r="C734" s="273" t="s">
        <v>1655</v>
      </c>
      <c r="D734" s="273" t="s">
        <v>1656</v>
      </c>
      <c r="E734" s="273" t="s">
        <v>367</v>
      </c>
    </row>
    <row r="735" spans="1:5" x14ac:dyDescent="0.2">
      <c r="A735" s="272">
        <v>211005799</v>
      </c>
      <c r="B735" s="272">
        <v>1923</v>
      </c>
      <c r="C735" s="273" t="s">
        <v>1657</v>
      </c>
      <c r="D735" s="273" t="s">
        <v>1658</v>
      </c>
      <c r="E735" s="273" t="s">
        <v>367</v>
      </c>
    </row>
    <row r="736" spans="1:5" x14ac:dyDescent="0.2">
      <c r="A736" s="272">
        <v>211005800</v>
      </c>
      <c r="B736" s="272">
        <v>1924</v>
      </c>
      <c r="C736" s="273" t="s">
        <v>1659</v>
      </c>
      <c r="D736" s="273" t="s">
        <v>1660</v>
      </c>
      <c r="E736" s="273" t="s">
        <v>367</v>
      </c>
    </row>
    <row r="737" spans="1:5" x14ac:dyDescent="0.2">
      <c r="A737" s="272">
        <v>211005801</v>
      </c>
      <c r="B737" s="272">
        <v>1925</v>
      </c>
      <c r="C737" s="273" t="s">
        <v>1661</v>
      </c>
      <c r="D737" s="273" t="s">
        <v>1662</v>
      </c>
      <c r="E737" s="273" t="s">
        <v>367</v>
      </c>
    </row>
    <row r="738" spans="1:5" x14ac:dyDescent="0.2">
      <c r="A738" s="272">
        <v>211005802</v>
      </c>
      <c r="B738" s="272">
        <v>1926</v>
      </c>
      <c r="C738" s="273" t="s">
        <v>1663</v>
      </c>
      <c r="D738" s="273" t="s">
        <v>1664</v>
      </c>
      <c r="E738" s="273" t="s">
        <v>367</v>
      </c>
    </row>
    <row r="739" spans="1:5" x14ac:dyDescent="0.2">
      <c r="A739" s="272">
        <v>211005803</v>
      </c>
      <c r="B739" s="272">
        <v>1927</v>
      </c>
      <c r="C739" s="273" t="s">
        <v>1665</v>
      </c>
      <c r="D739" s="273" t="s">
        <v>1666</v>
      </c>
      <c r="E739" s="273" t="s">
        <v>367</v>
      </c>
    </row>
    <row r="740" spans="1:5" x14ac:dyDescent="0.2">
      <c r="A740" s="272">
        <v>211005804</v>
      </c>
      <c r="B740" s="272">
        <v>1928</v>
      </c>
      <c r="C740" s="273" t="s">
        <v>1667</v>
      </c>
      <c r="D740" s="273" t="s">
        <v>1668</v>
      </c>
      <c r="E740" s="273" t="s">
        <v>367</v>
      </c>
    </row>
    <row r="741" spans="1:5" x14ac:dyDescent="0.2">
      <c r="A741" s="272">
        <v>211005805</v>
      </c>
      <c r="B741" s="272">
        <v>1929</v>
      </c>
      <c r="C741" s="273" t="s">
        <v>1669</v>
      </c>
      <c r="D741" s="273" t="s">
        <v>1670</v>
      </c>
      <c r="E741" s="273" t="s">
        <v>367</v>
      </c>
    </row>
    <row r="742" spans="1:5" x14ac:dyDescent="0.2">
      <c r="A742" s="272">
        <v>211005806</v>
      </c>
      <c r="B742" s="272">
        <v>1930</v>
      </c>
      <c r="C742" s="273" t="s">
        <v>1671</v>
      </c>
      <c r="D742" s="273" t="s">
        <v>1672</v>
      </c>
      <c r="E742" s="273" t="s">
        <v>367</v>
      </c>
    </row>
    <row r="743" spans="1:5" x14ac:dyDescent="0.2">
      <c r="A743" s="272">
        <v>211005180</v>
      </c>
      <c r="B743" s="272">
        <v>1931</v>
      </c>
      <c r="C743" s="273" t="s">
        <v>1673</v>
      </c>
      <c r="D743" s="273" t="s">
        <v>1674</v>
      </c>
      <c r="E743" s="273" t="s">
        <v>865</v>
      </c>
    </row>
    <row r="744" spans="1:5" x14ac:dyDescent="0.2">
      <c r="A744" s="272">
        <v>211900586</v>
      </c>
      <c r="B744" s="272">
        <v>1932</v>
      </c>
      <c r="C744" s="273" t="s">
        <v>1675</v>
      </c>
      <c r="D744" s="273" t="s">
        <v>1676</v>
      </c>
      <c r="E744" s="273" t="s">
        <v>865</v>
      </c>
    </row>
    <row r="745" spans="1:5" x14ac:dyDescent="0.2">
      <c r="A745" s="272">
        <v>211005807</v>
      </c>
      <c r="B745" s="272">
        <v>1934</v>
      </c>
      <c r="C745" s="273" t="s">
        <v>1677</v>
      </c>
      <c r="D745" s="273" t="s">
        <v>1666</v>
      </c>
      <c r="E745" s="273" t="s">
        <v>367</v>
      </c>
    </row>
    <row r="746" spans="1:5" x14ac:dyDescent="0.2">
      <c r="A746" s="272">
        <v>211005808</v>
      </c>
      <c r="B746" s="272">
        <v>1935</v>
      </c>
      <c r="C746" s="273" t="s">
        <v>1678</v>
      </c>
      <c r="D746" s="273" t="s">
        <v>1679</v>
      </c>
      <c r="E746" s="273" t="s">
        <v>367</v>
      </c>
    </row>
    <row r="747" spans="1:5" x14ac:dyDescent="0.2">
      <c r="A747" s="272">
        <v>211002391</v>
      </c>
      <c r="B747" s="272">
        <v>1936</v>
      </c>
      <c r="C747" s="273" t="s">
        <v>1680</v>
      </c>
      <c r="D747" s="273" t="s">
        <v>1681</v>
      </c>
      <c r="E747" s="273" t="s">
        <v>865</v>
      </c>
    </row>
    <row r="748" spans="1:5" x14ac:dyDescent="0.2">
      <c r="A748" s="272">
        <v>211007286</v>
      </c>
      <c r="B748" s="272">
        <v>1937</v>
      </c>
      <c r="C748" s="273" t="s">
        <v>1682</v>
      </c>
      <c r="D748" s="273" t="s">
        <v>1683</v>
      </c>
      <c r="E748" s="273" t="s">
        <v>865</v>
      </c>
    </row>
    <row r="749" spans="1:5" x14ac:dyDescent="0.2">
      <c r="A749" s="272">
        <v>211900282</v>
      </c>
      <c r="B749" s="272">
        <v>1938</v>
      </c>
      <c r="C749" s="273" t="s">
        <v>1684</v>
      </c>
      <c r="D749" s="273" t="s">
        <v>1066</v>
      </c>
      <c r="E749" s="273" t="s">
        <v>336</v>
      </c>
    </row>
    <row r="750" spans="1:5" x14ac:dyDescent="0.2">
      <c r="A750" s="272">
        <v>211900283</v>
      </c>
      <c r="B750" s="272">
        <v>1939</v>
      </c>
      <c r="C750" s="273" t="s">
        <v>1685</v>
      </c>
      <c r="D750" s="273" t="s">
        <v>1686</v>
      </c>
      <c r="E750" s="273" t="s">
        <v>865</v>
      </c>
    </row>
    <row r="751" spans="1:5" x14ac:dyDescent="0.2">
      <c r="A751" s="272">
        <v>211906002</v>
      </c>
      <c r="B751" s="272">
        <v>1941</v>
      </c>
      <c r="C751" s="273" t="s">
        <v>1687</v>
      </c>
      <c r="D751" s="273" t="s">
        <v>1688</v>
      </c>
      <c r="E751" s="273" t="s">
        <v>865</v>
      </c>
    </row>
    <row r="752" spans="1:5" x14ac:dyDescent="0.2">
      <c r="A752" s="272">
        <v>211005809</v>
      </c>
      <c r="B752" s="272">
        <v>1942</v>
      </c>
      <c r="C752" s="273" t="s">
        <v>1689</v>
      </c>
      <c r="D752" s="273" t="s">
        <v>1690</v>
      </c>
      <c r="E752" s="273" t="s">
        <v>367</v>
      </c>
    </row>
    <row r="753" spans="1:5" x14ac:dyDescent="0.2">
      <c r="A753" s="272">
        <v>211005810</v>
      </c>
      <c r="B753" s="272">
        <v>1943</v>
      </c>
      <c r="C753" s="273" t="s">
        <v>1691</v>
      </c>
      <c r="D753" s="273" t="s">
        <v>1692</v>
      </c>
      <c r="E753" s="273" t="s">
        <v>367</v>
      </c>
    </row>
    <row r="754" spans="1:5" x14ac:dyDescent="0.2">
      <c r="A754" s="272">
        <v>211005811</v>
      </c>
      <c r="B754" s="272">
        <v>1944</v>
      </c>
      <c r="C754" s="273" t="s">
        <v>1693</v>
      </c>
      <c r="D754" s="273" t="s">
        <v>1694</v>
      </c>
      <c r="E754" s="273" t="s">
        <v>367</v>
      </c>
    </row>
    <row r="755" spans="1:5" x14ac:dyDescent="0.2">
      <c r="A755" s="272">
        <v>211005182</v>
      </c>
      <c r="B755" s="272">
        <v>1945</v>
      </c>
      <c r="C755" s="273" t="s">
        <v>1695</v>
      </c>
      <c r="D755" s="273" t="s">
        <v>1696</v>
      </c>
      <c r="E755" s="273" t="s">
        <v>865</v>
      </c>
    </row>
    <row r="756" spans="1:5" x14ac:dyDescent="0.2">
      <c r="A756" s="272">
        <v>211005812</v>
      </c>
      <c r="B756" s="272">
        <v>1946</v>
      </c>
      <c r="C756" s="273" t="s">
        <v>1697</v>
      </c>
      <c r="D756" s="273" t="s">
        <v>1698</v>
      </c>
      <c r="E756" s="273" t="s">
        <v>367</v>
      </c>
    </row>
    <row r="757" spans="1:5" x14ac:dyDescent="0.2">
      <c r="A757" s="272">
        <v>211002393</v>
      </c>
      <c r="B757" s="272">
        <v>1947</v>
      </c>
      <c r="C757" s="273" t="s">
        <v>1699</v>
      </c>
      <c r="D757" s="273" t="s">
        <v>1700</v>
      </c>
      <c r="E757" s="273" t="s">
        <v>343</v>
      </c>
    </row>
    <row r="758" spans="1:5" x14ac:dyDescent="0.2">
      <c r="A758" s="272">
        <v>211001805</v>
      </c>
      <c r="B758" s="272">
        <v>1948</v>
      </c>
      <c r="C758" s="273" t="s">
        <v>1701</v>
      </c>
      <c r="D758" s="273" t="s">
        <v>1702</v>
      </c>
      <c r="E758" s="273" t="s">
        <v>865</v>
      </c>
    </row>
    <row r="759" spans="1:5" x14ac:dyDescent="0.2">
      <c r="A759" s="272">
        <v>211003265</v>
      </c>
      <c r="B759" s="272">
        <v>1949</v>
      </c>
      <c r="C759" s="273" t="s">
        <v>1703</v>
      </c>
      <c r="D759" s="273" t="s">
        <v>1704</v>
      </c>
      <c r="E759" s="273" t="s">
        <v>865</v>
      </c>
    </row>
    <row r="760" spans="1:5" x14ac:dyDescent="0.2">
      <c r="A760" s="272">
        <v>211005813</v>
      </c>
      <c r="B760" s="272">
        <v>1950</v>
      </c>
      <c r="C760" s="273" t="s">
        <v>1705</v>
      </c>
      <c r="D760" s="273" t="s">
        <v>1706</v>
      </c>
      <c r="E760" s="273" t="s">
        <v>367</v>
      </c>
    </row>
    <row r="761" spans="1:5" x14ac:dyDescent="0.2">
      <c r="A761" s="272">
        <v>211005814</v>
      </c>
      <c r="B761" s="272">
        <v>1951</v>
      </c>
      <c r="C761" s="273" t="s">
        <v>1707</v>
      </c>
      <c r="D761" s="273" t="s">
        <v>1708</v>
      </c>
      <c r="E761" s="273" t="s">
        <v>367</v>
      </c>
    </row>
    <row r="762" spans="1:5" x14ac:dyDescent="0.2">
      <c r="A762" s="272">
        <v>211005815</v>
      </c>
      <c r="B762" s="272">
        <v>1952</v>
      </c>
      <c r="C762" s="273" t="s">
        <v>1709</v>
      </c>
      <c r="D762" s="273" t="s">
        <v>1632</v>
      </c>
      <c r="E762" s="273" t="s">
        <v>367</v>
      </c>
    </row>
    <row r="763" spans="1:5" x14ac:dyDescent="0.2">
      <c r="A763" s="272">
        <v>211005816</v>
      </c>
      <c r="B763" s="272">
        <v>1953</v>
      </c>
      <c r="C763" s="273" t="s">
        <v>1710</v>
      </c>
      <c r="D763" s="273" t="s">
        <v>1711</v>
      </c>
      <c r="E763" s="273" t="s">
        <v>367</v>
      </c>
    </row>
    <row r="764" spans="1:5" x14ac:dyDescent="0.2">
      <c r="A764" s="272">
        <v>211005817</v>
      </c>
      <c r="B764" s="272">
        <v>1954</v>
      </c>
      <c r="C764" s="273" t="s">
        <v>1712</v>
      </c>
      <c r="D764" s="273" t="s">
        <v>1713</v>
      </c>
      <c r="E764" s="273" t="s">
        <v>367</v>
      </c>
    </row>
    <row r="765" spans="1:5" x14ac:dyDescent="0.2">
      <c r="A765" s="272">
        <v>211001468</v>
      </c>
      <c r="B765" s="272">
        <v>1955</v>
      </c>
      <c r="C765" s="273" t="s">
        <v>1714</v>
      </c>
      <c r="D765" s="273" t="s">
        <v>1715</v>
      </c>
      <c r="E765" s="273" t="s">
        <v>339</v>
      </c>
    </row>
    <row r="766" spans="1:5" x14ac:dyDescent="0.2">
      <c r="A766" s="272">
        <v>211005818</v>
      </c>
      <c r="B766" s="272">
        <v>1957</v>
      </c>
      <c r="C766" s="273" t="s">
        <v>1716</v>
      </c>
      <c r="D766" s="273" t="s">
        <v>1717</v>
      </c>
      <c r="E766" s="273" t="s">
        <v>367</v>
      </c>
    </row>
    <row r="767" spans="1:5" x14ac:dyDescent="0.2">
      <c r="A767" s="272">
        <v>211005819</v>
      </c>
      <c r="B767" s="272">
        <v>1958</v>
      </c>
      <c r="C767" s="273" t="s">
        <v>1718</v>
      </c>
      <c r="D767" s="273" t="s">
        <v>1719</v>
      </c>
      <c r="E767" s="273" t="s">
        <v>367</v>
      </c>
    </row>
    <row r="768" spans="1:5" x14ac:dyDescent="0.2">
      <c r="A768" s="272">
        <v>211002395</v>
      </c>
      <c r="B768" s="272">
        <v>1959</v>
      </c>
      <c r="C768" s="273" t="s">
        <v>1720</v>
      </c>
      <c r="D768" s="273" t="s">
        <v>1690</v>
      </c>
      <c r="E768" s="273" t="s">
        <v>865</v>
      </c>
    </row>
    <row r="769" spans="1:5" x14ac:dyDescent="0.2">
      <c r="A769" s="272">
        <v>211005820</v>
      </c>
      <c r="B769" s="272">
        <v>1960</v>
      </c>
      <c r="C769" s="273" t="s">
        <v>1721</v>
      </c>
      <c r="D769" s="273" t="s">
        <v>1722</v>
      </c>
      <c r="E769" s="273" t="s">
        <v>367</v>
      </c>
    </row>
    <row r="770" spans="1:5" x14ac:dyDescent="0.2">
      <c r="A770" s="272">
        <v>211005821</v>
      </c>
      <c r="B770" s="272">
        <v>1961</v>
      </c>
      <c r="C770" s="273" t="s">
        <v>1723</v>
      </c>
      <c r="D770" s="273" t="s">
        <v>1302</v>
      </c>
      <c r="E770" s="273" t="s">
        <v>367</v>
      </c>
    </row>
    <row r="771" spans="1:5" x14ac:dyDescent="0.2">
      <c r="A771" s="272">
        <v>211005822</v>
      </c>
      <c r="B771" s="272">
        <v>1962</v>
      </c>
      <c r="C771" s="273" t="s">
        <v>1724</v>
      </c>
      <c r="D771" s="273" t="s">
        <v>1725</v>
      </c>
      <c r="E771" s="273" t="s">
        <v>367</v>
      </c>
    </row>
    <row r="772" spans="1:5" x14ac:dyDescent="0.2">
      <c r="A772" s="272">
        <v>211005823</v>
      </c>
      <c r="B772" s="272">
        <v>1963</v>
      </c>
      <c r="C772" s="273" t="s">
        <v>1726</v>
      </c>
      <c r="D772" s="273" t="s">
        <v>1727</v>
      </c>
      <c r="E772" s="273" t="s">
        <v>367</v>
      </c>
    </row>
    <row r="773" spans="1:5" x14ac:dyDescent="0.2">
      <c r="A773" s="272">
        <v>211005824</v>
      </c>
      <c r="B773" s="272">
        <v>1964</v>
      </c>
      <c r="C773" s="273" t="s">
        <v>1728</v>
      </c>
      <c r="D773" s="273" t="s">
        <v>1729</v>
      </c>
      <c r="E773" s="273" t="s">
        <v>367</v>
      </c>
    </row>
    <row r="774" spans="1:5" x14ac:dyDescent="0.2">
      <c r="A774" s="272">
        <v>211005825</v>
      </c>
      <c r="B774" s="272">
        <v>1965</v>
      </c>
      <c r="C774" s="273" t="s">
        <v>1730</v>
      </c>
      <c r="D774" s="273" t="s">
        <v>1731</v>
      </c>
      <c r="E774" s="273" t="s">
        <v>367</v>
      </c>
    </row>
    <row r="775" spans="1:5" x14ac:dyDescent="0.2">
      <c r="A775" s="272">
        <v>211005826</v>
      </c>
      <c r="B775" s="272">
        <v>1966</v>
      </c>
      <c r="C775" s="273" t="s">
        <v>1732</v>
      </c>
      <c r="D775" s="273" t="s">
        <v>1733</v>
      </c>
      <c r="E775" s="273" t="s">
        <v>367</v>
      </c>
    </row>
    <row r="776" spans="1:5" x14ac:dyDescent="0.2">
      <c r="A776" s="272">
        <v>211005827</v>
      </c>
      <c r="B776" s="272">
        <v>1967</v>
      </c>
      <c r="C776" s="273" t="s">
        <v>1734</v>
      </c>
      <c r="D776" s="273" t="s">
        <v>1735</v>
      </c>
      <c r="E776" s="273" t="s">
        <v>367</v>
      </c>
    </row>
    <row r="777" spans="1:5" x14ac:dyDescent="0.2">
      <c r="A777" s="272">
        <v>211001809</v>
      </c>
      <c r="B777" s="272">
        <v>1968</v>
      </c>
      <c r="C777" s="273" t="s">
        <v>1736</v>
      </c>
      <c r="D777" s="273" t="s">
        <v>1737</v>
      </c>
      <c r="E777" s="273" t="s">
        <v>865</v>
      </c>
    </row>
    <row r="778" spans="1:5" x14ac:dyDescent="0.2">
      <c r="A778" s="272">
        <v>211002217</v>
      </c>
      <c r="B778" s="272">
        <v>1970</v>
      </c>
      <c r="C778" s="273" t="s">
        <v>1738</v>
      </c>
      <c r="D778" s="273" t="s">
        <v>1739</v>
      </c>
      <c r="E778" s="273" t="s">
        <v>865</v>
      </c>
    </row>
    <row r="779" spans="1:5" x14ac:dyDescent="0.2">
      <c r="A779" s="272">
        <v>211001811</v>
      </c>
      <c r="B779" s="272">
        <v>1971</v>
      </c>
      <c r="C779" s="273" t="s">
        <v>1740</v>
      </c>
      <c r="D779" s="273" t="s">
        <v>1741</v>
      </c>
      <c r="E779" s="273" t="s">
        <v>865</v>
      </c>
    </row>
    <row r="780" spans="1:5" x14ac:dyDescent="0.2">
      <c r="A780" s="272">
        <v>211002396</v>
      </c>
      <c r="B780" s="272">
        <v>1972</v>
      </c>
      <c r="C780" s="273" t="s">
        <v>1742</v>
      </c>
      <c r="D780" s="273" t="s">
        <v>1743</v>
      </c>
      <c r="E780" s="273" t="s">
        <v>865</v>
      </c>
    </row>
    <row r="781" spans="1:5" x14ac:dyDescent="0.2">
      <c r="A781" s="272">
        <v>211002397</v>
      </c>
      <c r="B781" s="272">
        <v>1973</v>
      </c>
      <c r="C781" s="273" t="s">
        <v>1744</v>
      </c>
      <c r="D781" s="273" t="s">
        <v>1745</v>
      </c>
      <c r="E781" s="273" t="s">
        <v>865</v>
      </c>
    </row>
    <row r="782" spans="1:5" x14ac:dyDescent="0.2">
      <c r="A782" s="272">
        <v>211005828</v>
      </c>
      <c r="B782" s="272">
        <v>1974</v>
      </c>
      <c r="C782" s="273" t="s">
        <v>1746</v>
      </c>
      <c r="D782" s="273" t="s">
        <v>1747</v>
      </c>
      <c r="E782" s="273" t="s">
        <v>367</v>
      </c>
    </row>
    <row r="783" spans="1:5" x14ac:dyDescent="0.2">
      <c r="A783" s="272">
        <v>211001707</v>
      </c>
      <c r="B783" s="272">
        <v>1975</v>
      </c>
      <c r="C783" s="273" t="s">
        <v>1748</v>
      </c>
      <c r="D783" s="273" t="s">
        <v>1749</v>
      </c>
      <c r="E783" s="273" t="s">
        <v>367</v>
      </c>
    </row>
    <row r="784" spans="1:5" x14ac:dyDescent="0.2">
      <c r="A784" s="272">
        <v>211002398</v>
      </c>
      <c r="B784" s="272">
        <v>1978</v>
      </c>
      <c r="C784" s="273" t="s">
        <v>1750</v>
      </c>
      <c r="D784" s="273" t="s">
        <v>1751</v>
      </c>
      <c r="E784" s="273" t="s">
        <v>865</v>
      </c>
    </row>
    <row r="785" spans="1:5" x14ac:dyDescent="0.2">
      <c r="A785" s="272">
        <v>211001601</v>
      </c>
      <c r="B785" s="272">
        <v>1980</v>
      </c>
      <c r="C785" s="273" t="s">
        <v>1752</v>
      </c>
      <c r="D785" s="273" t="s">
        <v>1753</v>
      </c>
      <c r="E785" s="273" t="s">
        <v>339</v>
      </c>
    </row>
    <row r="786" spans="1:5" x14ac:dyDescent="0.2">
      <c r="A786" s="272">
        <v>211001829</v>
      </c>
      <c r="B786" s="272">
        <v>1981</v>
      </c>
      <c r="C786" s="273" t="s">
        <v>1754</v>
      </c>
      <c r="D786" s="273" t="s">
        <v>1755</v>
      </c>
      <c r="E786" s="273" t="s">
        <v>865</v>
      </c>
    </row>
    <row r="787" spans="1:5" x14ac:dyDescent="0.2">
      <c r="A787" s="272">
        <v>211001832</v>
      </c>
      <c r="B787" s="272">
        <v>1982</v>
      </c>
      <c r="C787" s="273" t="s">
        <v>1756</v>
      </c>
      <c r="D787" s="273" t="s">
        <v>1757</v>
      </c>
      <c r="E787" s="273" t="s">
        <v>865</v>
      </c>
    </row>
    <row r="788" spans="1:5" x14ac:dyDescent="0.2">
      <c r="A788" s="272">
        <v>211005434</v>
      </c>
      <c r="B788" s="272">
        <v>1983</v>
      </c>
      <c r="C788" s="273" t="s">
        <v>1758</v>
      </c>
      <c r="D788" s="273" t="s">
        <v>1759</v>
      </c>
      <c r="E788" s="273" t="s">
        <v>1760</v>
      </c>
    </row>
    <row r="789" spans="1:5" x14ac:dyDescent="0.2">
      <c r="A789" s="272">
        <v>211005521</v>
      </c>
      <c r="B789" s="272">
        <v>1984</v>
      </c>
      <c r="C789" s="273" t="s">
        <v>1761</v>
      </c>
      <c r="D789" s="273" t="s">
        <v>1762</v>
      </c>
      <c r="E789" s="273" t="s">
        <v>339</v>
      </c>
    </row>
    <row r="790" spans="1:5" x14ac:dyDescent="0.2">
      <c r="A790" s="272">
        <v>211004573</v>
      </c>
      <c r="B790" s="272">
        <v>1988</v>
      </c>
      <c r="C790" s="273" t="s">
        <v>1763</v>
      </c>
      <c r="D790" s="273" t="s">
        <v>1764</v>
      </c>
      <c r="E790" s="273" t="s">
        <v>356</v>
      </c>
    </row>
    <row r="791" spans="1:5" x14ac:dyDescent="0.2">
      <c r="A791" s="272">
        <v>211900056</v>
      </c>
      <c r="B791" s="272">
        <v>1990</v>
      </c>
      <c r="C791" s="273" t="s">
        <v>1765</v>
      </c>
      <c r="D791" s="273" t="s">
        <v>1766</v>
      </c>
      <c r="E791" s="273" t="s">
        <v>582</v>
      </c>
    </row>
    <row r="792" spans="1:5" x14ac:dyDescent="0.2">
      <c r="A792" s="272">
        <v>211900589</v>
      </c>
      <c r="B792" s="272">
        <v>1991</v>
      </c>
      <c r="C792" s="273" t="s">
        <v>1767</v>
      </c>
      <c r="D792" s="273" t="s">
        <v>1768</v>
      </c>
      <c r="E792" s="273" t="s">
        <v>343</v>
      </c>
    </row>
    <row r="793" spans="1:5" x14ac:dyDescent="0.2">
      <c r="A793" s="272">
        <v>211004941</v>
      </c>
      <c r="B793" s="272">
        <v>1992</v>
      </c>
      <c r="C793" s="273" t="s">
        <v>1769</v>
      </c>
      <c r="D793" s="273" t="s">
        <v>1770</v>
      </c>
      <c r="E793" s="273" t="s">
        <v>343</v>
      </c>
    </row>
    <row r="794" spans="1:5" x14ac:dyDescent="0.2">
      <c r="A794" s="272">
        <v>211905071</v>
      </c>
      <c r="B794" s="272">
        <v>1994</v>
      </c>
      <c r="C794" s="273" t="s">
        <v>1771</v>
      </c>
      <c r="D794" s="273" t="s">
        <v>1772</v>
      </c>
      <c r="E794" s="273" t="s">
        <v>343</v>
      </c>
    </row>
    <row r="795" spans="1:5" x14ac:dyDescent="0.2">
      <c r="A795" s="272">
        <v>211001844</v>
      </c>
      <c r="B795" s="272">
        <v>1995</v>
      </c>
      <c r="C795" s="273" t="s">
        <v>1773</v>
      </c>
      <c r="D795" s="273" t="s">
        <v>1774</v>
      </c>
      <c r="E795" s="273" t="s">
        <v>343</v>
      </c>
    </row>
    <row r="796" spans="1:5" x14ac:dyDescent="0.2">
      <c r="A796" s="272">
        <v>211904820</v>
      </c>
      <c r="B796" s="272">
        <v>1996</v>
      </c>
      <c r="C796" s="273" t="s">
        <v>1775</v>
      </c>
      <c r="D796" s="273" t="s">
        <v>1776</v>
      </c>
      <c r="E796" s="273" t="s">
        <v>343</v>
      </c>
    </row>
    <row r="797" spans="1:5" x14ac:dyDescent="0.2">
      <c r="A797" s="272">
        <v>211001848</v>
      </c>
      <c r="B797" s="272">
        <v>1997</v>
      </c>
      <c r="C797" s="273" t="s">
        <v>1777</v>
      </c>
      <c r="D797" s="273" t="s">
        <v>1778</v>
      </c>
      <c r="E797" s="273" t="s">
        <v>343</v>
      </c>
    </row>
    <row r="798" spans="1:5" x14ac:dyDescent="0.2">
      <c r="A798" s="272">
        <v>211002040</v>
      </c>
      <c r="B798" s="272">
        <v>1998</v>
      </c>
      <c r="C798" s="273" t="s">
        <v>1779</v>
      </c>
      <c r="D798" s="273" t="s">
        <v>1780</v>
      </c>
      <c r="E798" s="273" t="s">
        <v>343</v>
      </c>
    </row>
    <row r="799" spans="1:5" x14ac:dyDescent="0.2">
      <c r="A799" s="272">
        <v>211002014</v>
      </c>
      <c r="B799" s="272">
        <v>1999</v>
      </c>
      <c r="C799" s="273" t="s">
        <v>1781</v>
      </c>
      <c r="D799" s="273" t="s">
        <v>1782</v>
      </c>
      <c r="E799" s="273" t="s">
        <v>343</v>
      </c>
    </row>
    <row r="800" spans="1:5" x14ac:dyDescent="0.2">
      <c r="A800" s="272">
        <v>211900590</v>
      </c>
      <c r="B800" s="272">
        <v>2000</v>
      </c>
      <c r="C800" s="273" t="s">
        <v>1783</v>
      </c>
      <c r="D800" s="273" t="s">
        <v>1784</v>
      </c>
      <c r="E800" s="273" t="s">
        <v>587</v>
      </c>
    </row>
    <row r="801" spans="1:5" x14ac:dyDescent="0.2">
      <c r="A801" s="272">
        <v>211001852</v>
      </c>
      <c r="B801" s="272">
        <v>2002</v>
      </c>
      <c r="C801" s="273" t="s">
        <v>1785</v>
      </c>
      <c r="D801" s="273" t="s">
        <v>1786</v>
      </c>
      <c r="E801" s="273" t="s">
        <v>343</v>
      </c>
    </row>
    <row r="802" spans="1:5" x14ac:dyDescent="0.2">
      <c r="A802" s="272">
        <v>211900284</v>
      </c>
      <c r="B802" s="272">
        <v>2003</v>
      </c>
      <c r="C802" s="273" t="s">
        <v>1787</v>
      </c>
      <c r="D802" s="273" t="s">
        <v>1788</v>
      </c>
      <c r="E802" s="273" t="s">
        <v>343</v>
      </c>
    </row>
    <row r="803" spans="1:5" x14ac:dyDescent="0.2">
      <c r="A803" s="272">
        <v>211001854</v>
      </c>
      <c r="B803" s="272">
        <v>2004</v>
      </c>
      <c r="C803" s="273" t="s">
        <v>1789</v>
      </c>
      <c r="D803" s="273" t="s">
        <v>1790</v>
      </c>
      <c r="E803" s="273" t="s">
        <v>343</v>
      </c>
    </row>
    <row r="804" spans="1:5" x14ac:dyDescent="0.2">
      <c r="A804" s="272">
        <v>211001855</v>
      </c>
      <c r="B804" s="272">
        <v>2005</v>
      </c>
      <c r="C804" s="273" t="s">
        <v>1791</v>
      </c>
      <c r="D804" s="273" t="s">
        <v>1774</v>
      </c>
      <c r="E804" s="273" t="s">
        <v>343</v>
      </c>
    </row>
    <row r="805" spans="1:5" x14ac:dyDescent="0.2">
      <c r="A805" s="272">
        <v>211001857</v>
      </c>
      <c r="B805" s="272">
        <v>2006</v>
      </c>
      <c r="C805" s="273" t="s">
        <v>1792</v>
      </c>
      <c r="D805" s="273" t="s">
        <v>1793</v>
      </c>
      <c r="E805" s="273" t="s">
        <v>343</v>
      </c>
    </row>
    <row r="806" spans="1:5" x14ac:dyDescent="0.2">
      <c r="A806" s="272">
        <v>211900232</v>
      </c>
      <c r="B806" s="272">
        <v>2009</v>
      </c>
      <c r="C806" s="273" t="s">
        <v>1794</v>
      </c>
      <c r="D806" s="273" t="s">
        <v>1795</v>
      </c>
      <c r="E806" s="273" t="s">
        <v>343</v>
      </c>
    </row>
    <row r="807" spans="1:5" x14ac:dyDescent="0.2">
      <c r="A807" s="272">
        <v>211002418</v>
      </c>
      <c r="B807" s="272">
        <v>2010</v>
      </c>
      <c r="C807" s="273" t="s">
        <v>1796</v>
      </c>
      <c r="D807" s="273" t="s">
        <v>1797</v>
      </c>
      <c r="E807" s="273" t="s">
        <v>343</v>
      </c>
    </row>
    <row r="808" spans="1:5" x14ac:dyDescent="0.2">
      <c r="A808" s="272">
        <v>211001859</v>
      </c>
      <c r="B808" s="272">
        <v>2011</v>
      </c>
      <c r="C808" s="273" t="s">
        <v>1798</v>
      </c>
      <c r="D808" s="273" t="s">
        <v>1799</v>
      </c>
      <c r="E808" s="273" t="s">
        <v>343</v>
      </c>
    </row>
    <row r="809" spans="1:5" x14ac:dyDescent="0.2">
      <c r="A809" s="272">
        <v>211900686</v>
      </c>
      <c r="B809" s="272">
        <v>2012</v>
      </c>
      <c r="C809" s="273" t="s">
        <v>1800</v>
      </c>
      <c r="D809" s="273" t="s">
        <v>1801</v>
      </c>
      <c r="E809" s="273" t="s">
        <v>343</v>
      </c>
    </row>
    <row r="810" spans="1:5" x14ac:dyDescent="0.2">
      <c r="A810" s="272">
        <v>211005522</v>
      </c>
      <c r="B810" s="272">
        <v>2013</v>
      </c>
      <c r="C810" s="273" t="s">
        <v>1802</v>
      </c>
      <c r="D810" s="273" t="s">
        <v>1803</v>
      </c>
      <c r="E810" s="273" t="s">
        <v>339</v>
      </c>
    </row>
    <row r="811" spans="1:5" x14ac:dyDescent="0.2">
      <c r="A811" s="272">
        <v>211002058</v>
      </c>
      <c r="B811" s="272">
        <v>2019</v>
      </c>
      <c r="C811" s="273" t="s">
        <v>1804</v>
      </c>
      <c r="D811" s="273" t="s">
        <v>1805</v>
      </c>
      <c r="E811" s="273" t="s">
        <v>343</v>
      </c>
    </row>
    <row r="812" spans="1:5" x14ac:dyDescent="0.2">
      <c r="A812" s="272">
        <v>211002420</v>
      </c>
      <c r="B812" s="272">
        <v>2020</v>
      </c>
      <c r="C812" s="273" t="s">
        <v>1806</v>
      </c>
      <c r="D812" s="273" t="s">
        <v>1807</v>
      </c>
      <c r="E812" s="273" t="s">
        <v>343</v>
      </c>
    </row>
    <row r="813" spans="1:5" x14ac:dyDescent="0.2">
      <c r="A813" s="272">
        <v>211001870</v>
      </c>
      <c r="B813" s="272">
        <v>2021</v>
      </c>
      <c r="C813" s="273" t="s">
        <v>1808</v>
      </c>
      <c r="D813" s="273" t="s">
        <v>1809</v>
      </c>
      <c r="E813" s="273" t="s">
        <v>343</v>
      </c>
    </row>
    <row r="814" spans="1:5" x14ac:dyDescent="0.2">
      <c r="A814" s="272">
        <v>211002433</v>
      </c>
      <c r="B814" s="272">
        <v>2022</v>
      </c>
      <c r="C814" s="273" t="s">
        <v>1810</v>
      </c>
      <c r="D814" s="273" t="s">
        <v>1811</v>
      </c>
      <c r="E814" s="273" t="s">
        <v>343</v>
      </c>
    </row>
    <row r="815" spans="1:5" x14ac:dyDescent="0.2">
      <c r="A815" s="272">
        <v>211001872</v>
      </c>
      <c r="B815" s="272">
        <v>2023</v>
      </c>
      <c r="C815" s="273" t="s">
        <v>1812</v>
      </c>
      <c r="D815" s="273" t="s">
        <v>1811</v>
      </c>
      <c r="E815" s="273" t="s">
        <v>343</v>
      </c>
    </row>
    <row r="816" spans="1:5" x14ac:dyDescent="0.2">
      <c r="A816" s="272">
        <v>211002436</v>
      </c>
      <c r="B816" s="272">
        <v>2024</v>
      </c>
      <c r="C816" s="273" t="s">
        <v>1813</v>
      </c>
      <c r="D816" s="273" t="s">
        <v>1811</v>
      </c>
      <c r="E816" s="273" t="s">
        <v>343</v>
      </c>
    </row>
    <row r="817" spans="1:5" x14ac:dyDescent="0.2">
      <c r="A817" s="272">
        <v>211904108</v>
      </c>
      <c r="B817" s="272">
        <v>2025</v>
      </c>
      <c r="C817" s="273" t="s">
        <v>1814</v>
      </c>
      <c r="D817" s="273" t="s">
        <v>1815</v>
      </c>
      <c r="E817" s="273" t="s">
        <v>343</v>
      </c>
    </row>
    <row r="818" spans="1:5" x14ac:dyDescent="0.2">
      <c r="A818" s="272">
        <v>211004944</v>
      </c>
      <c r="B818" s="272">
        <v>2026</v>
      </c>
      <c r="C818" s="273" t="s">
        <v>1816</v>
      </c>
      <c r="D818" s="273" t="s">
        <v>1817</v>
      </c>
      <c r="E818" s="273" t="s">
        <v>343</v>
      </c>
    </row>
    <row r="819" spans="1:5" x14ac:dyDescent="0.2">
      <c r="A819" s="272">
        <v>211900592</v>
      </c>
      <c r="B819" s="272">
        <v>2027</v>
      </c>
      <c r="C819" s="273" t="s">
        <v>1818</v>
      </c>
      <c r="D819" s="273" t="s">
        <v>1819</v>
      </c>
      <c r="E819" s="273" t="s">
        <v>343</v>
      </c>
    </row>
    <row r="820" spans="1:5" x14ac:dyDescent="0.2">
      <c r="A820" s="272">
        <v>211001874</v>
      </c>
      <c r="B820" s="272">
        <v>2028</v>
      </c>
      <c r="C820" s="273" t="s">
        <v>1820</v>
      </c>
      <c r="D820" s="273" t="s">
        <v>1821</v>
      </c>
      <c r="E820" s="273" t="s">
        <v>343</v>
      </c>
    </row>
    <row r="821" spans="1:5" x14ac:dyDescent="0.2">
      <c r="A821" s="272">
        <v>211905715</v>
      </c>
      <c r="B821" s="272">
        <v>2030</v>
      </c>
      <c r="C821" s="273" t="s">
        <v>1822</v>
      </c>
      <c r="D821" s="273" t="s">
        <v>1823</v>
      </c>
      <c r="E821" s="273" t="s">
        <v>343</v>
      </c>
    </row>
    <row r="822" spans="1:5" x14ac:dyDescent="0.2">
      <c r="A822" s="272">
        <v>211001877</v>
      </c>
      <c r="B822" s="272">
        <v>2031</v>
      </c>
      <c r="C822" s="273" t="s">
        <v>1824</v>
      </c>
      <c r="D822" s="273" t="s">
        <v>1825</v>
      </c>
      <c r="E822" s="273" t="s">
        <v>343</v>
      </c>
    </row>
    <row r="823" spans="1:5" x14ac:dyDescent="0.2">
      <c r="A823" s="272">
        <v>211905635</v>
      </c>
      <c r="B823" s="272">
        <v>2034</v>
      </c>
      <c r="C823" s="273" t="s">
        <v>1826</v>
      </c>
      <c r="D823" s="273" t="s">
        <v>1827</v>
      </c>
      <c r="E823" s="273" t="s">
        <v>343</v>
      </c>
    </row>
    <row r="824" spans="1:5" x14ac:dyDescent="0.2">
      <c r="A824" s="272">
        <v>211001883</v>
      </c>
      <c r="B824" s="272">
        <v>2035</v>
      </c>
      <c r="C824" s="273" t="s">
        <v>1828</v>
      </c>
      <c r="D824" s="273" t="s">
        <v>1797</v>
      </c>
      <c r="E824" s="273" t="s">
        <v>343</v>
      </c>
    </row>
    <row r="825" spans="1:5" x14ac:dyDescent="0.2">
      <c r="A825" s="272">
        <v>211001884</v>
      </c>
      <c r="B825" s="272">
        <v>2036</v>
      </c>
      <c r="C825" s="273" t="s">
        <v>1829</v>
      </c>
      <c r="D825" s="273" t="s">
        <v>1830</v>
      </c>
      <c r="E825" s="273" t="s">
        <v>343</v>
      </c>
    </row>
    <row r="826" spans="1:5" x14ac:dyDescent="0.2">
      <c r="A826" s="272">
        <v>211001886</v>
      </c>
      <c r="B826" s="272">
        <v>2038</v>
      </c>
      <c r="C826" s="273" t="s">
        <v>1831</v>
      </c>
      <c r="D826" s="273" t="s">
        <v>1832</v>
      </c>
      <c r="E826" s="273" t="s">
        <v>343</v>
      </c>
    </row>
    <row r="827" spans="1:5" x14ac:dyDescent="0.2">
      <c r="A827" s="272">
        <v>211001888</v>
      </c>
      <c r="B827" s="272">
        <v>2039</v>
      </c>
      <c r="C827" s="273" t="s">
        <v>1833</v>
      </c>
      <c r="D827" s="273" t="s">
        <v>1834</v>
      </c>
      <c r="E827" s="273" t="s">
        <v>343</v>
      </c>
    </row>
    <row r="828" spans="1:5" x14ac:dyDescent="0.2">
      <c r="A828" s="272">
        <v>211002438</v>
      </c>
      <c r="B828" s="272">
        <v>2040</v>
      </c>
      <c r="C828" s="273" t="s">
        <v>1835</v>
      </c>
      <c r="D828" s="273" t="s">
        <v>1836</v>
      </c>
      <c r="E828" s="273" t="s">
        <v>343</v>
      </c>
    </row>
    <row r="829" spans="1:5" x14ac:dyDescent="0.2">
      <c r="A829" s="272">
        <v>211004947</v>
      </c>
      <c r="B829" s="272">
        <v>2042</v>
      </c>
      <c r="C829" s="273" t="s">
        <v>1837</v>
      </c>
      <c r="D829" s="273" t="s">
        <v>1838</v>
      </c>
      <c r="E829" s="273" t="s">
        <v>343</v>
      </c>
    </row>
    <row r="830" spans="1:5" x14ac:dyDescent="0.2">
      <c r="A830" s="272">
        <v>211001894</v>
      </c>
      <c r="B830" s="272">
        <v>2043</v>
      </c>
      <c r="C830" s="273" t="s">
        <v>1839</v>
      </c>
      <c r="D830" s="273" t="s">
        <v>1840</v>
      </c>
      <c r="E830" s="273" t="s">
        <v>343</v>
      </c>
    </row>
    <row r="831" spans="1:5" x14ac:dyDescent="0.2">
      <c r="A831" s="272">
        <v>211001895</v>
      </c>
      <c r="B831" s="272">
        <v>2044</v>
      </c>
      <c r="C831" s="273" t="s">
        <v>1841</v>
      </c>
      <c r="D831" s="273" t="s">
        <v>1842</v>
      </c>
      <c r="E831" s="273" t="s">
        <v>343</v>
      </c>
    </row>
    <row r="832" spans="1:5" x14ac:dyDescent="0.2">
      <c r="A832" s="272">
        <v>211001896</v>
      </c>
      <c r="B832" s="272">
        <v>2045</v>
      </c>
      <c r="C832" s="273" t="s">
        <v>1843</v>
      </c>
      <c r="D832" s="273" t="s">
        <v>1844</v>
      </c>
      <c r="E832" s="273" t="s">
        <v>343</v>
      </c>
    </row>
    <row r="833" spans="1:5" x14ac:dyDescent="0.2">
      <c r="A833" s="272">
        <v>211905137</v>
      </c>
      <c r="B833" s="272">
        <v>2046</v>
      </c>
      <c r="C833" s="273" t="s">
        <v>1845</v>
      </c>
      <c r="D833" s="273" t="s">
        <v>1846</v>
      </c>
      <c r="E833" s="273" t="s">
        <v>343</v>
      </c>
    </row>
    <row r="834" spans="1:5" x14ac:dyDescent="0.2">
      <c r="A834" s="272">
        <v>211004948</v>
      </c>
      <c r="B834" s="272">
        <v>2047</v>
      </c>
      <c r="C834" s="273" t="s">
        <v>1847</v>
      </c>
      <c r="D834" s="273" t="s">
        <v>1848</v>
      </c>
      <c r="E834" s="273" t="s">
        <v>343</v>
      </c>
    </row>
    <row r="835" spans="1:5" x14ac:dyDescent="0.2">
      <c r="A835" s="272">
        <v>211004359</v>
      </c>
      <c r="B835" s="272">
        <v>2048</v>
      </c>
      <c r="C835" s="273" t="s">
        <v>1849</v>
      </c>
      <c r="D835" s="273" t="s">
        <v>1850</v>
      </c>
      <c r="E835" s="273" t="s">
        <v>343</v>
      </c>
    </row>
    <row r="836" spans="1:5" x14ac:dyDescent="0.2">
      <c r="A836" s="272">
        <v>211004949</v>
      </c>
      <c r="B836" s="272">
        <v>2049</v>
      </c>
      <c r="C836" s="273" t="s">
        <v>1851</v>
      </c>
      <c r="D836" s="273" t="s">
        <v>1852</v>
      </c>
      <c r="E836" s="273" t="s">
        <v>343</v>
      </c>
    </row>
    <row r="837" spans="1:5" x14ac:dyDescent="0.2">
      <c r="A837" s="272">
        <v>211900233</v>
      </c>
      <c r="B837" s="272">
        <v>2050</v>
      </c>
      <c r="C837" s="273" t="s">
        <v>1853</v>
      </c>
      <c r="D837" s="273" t="s">
        <v>1797</v>
      </c>
      <c r="E837" s="273" t="s">
        <v>343</v>
      </c>
    </row>
    <row r="838" spans="1:5" x14ac:dyDescent="0.2">
      <c r="A838" s="272">
        <v>211004951</v>
      </c>
      <c r="B838" s="272">
        <v>2051</v>
      </c>
      <c r="C838" s="273" t="s">
        <v>1854</v>
      </c>
      <c r="D838" s="273" t="s">
        <v>1855</v>
      </c>
      <c r="E838" s="273" t="s">
        <v>343</v>
      </c>
    </row>
    <row r="839" spans="1:5" x14ac:dyDescent="0.2">
      <c r="A839" s="272">
        <v>211900057</v>
      </c>
      <c r="B839" s="272">
        <v>2052</v>
      </c>
      <c r="C839" s="273" t="s">
        <v>1856</v>
      </c>
      <c r="D839" s="273" t="s">
        <v>1857</v>
      </c>
      <c r="E839" s="273" t="s">
        <v>343</v>
      </c>
    </row>
    <row r="840" spans="1:5" x14ac:dyDescent="0.2">
      <c r="A840" s="272">
        <v>211900593</v>
      </c>
      <c r="B840" s="272">
        <v>2057</v>
      </c>
      <c r="C840" s="273" t="s">
        <v>1858</v>
      </c>
      <c r="D840" s="273" t="s">
        <v>1859</v>
      </c>
      <c r="E840" s="273" t="s">
        <v>343</v>
      </c>
    </row>
    <row r="841" spans="1:5" x14ac:dyDescent="0.2">
      <c r="A841" s="272">
        <v>211001909</v>
      </c>
      <c r="B841" s="272">
        <v>2058</v>
      </c>
      <c r="C841" s="273" t="s">
        <v>1860</v>
      </c>
      <c r="D841" s="273" t="s">
        <v>1861</v>
      </c>
      <c r="E841" s="273" t="s">
        <v>343</v>
      </c>
    </row>
    <row r="842" spans="1:5" x14ac:dyDescent="0.2">
      <c r="A842" s="272">
        <v>211900058</v>
      </c>
      <c r="B842" s="272">
        <v>2059</v>
      </c>
      <c r="C842" s="273" t="s">
        <v>1862</v>
      </c>
      <c r="D842" s="273" t="s">
        <v>1863</v>
      </c>
      <c r="E842" s="273" t="s">
        <v>343</v>
      </c>
    </row>
    <row r="843" spans="1:5" x14ac:dyDescent="0.2">
      <c r="A843" s="272">
        <v>211900059</v>
      </c>
      <c r="B843" s="272">
        <v>2061</v>
      </c>
      <c r="C843" s="273" t="s">
        <v>1864</v>
      </c>
      <c r="D843" s="273" t="s">
        <v>1865</v>
      </c>
      <c r="E843" s="273" t="s">
        <v>902</v>
      </c>
    </row>
    <row r="844" spans="1:5" x14ac:dyDescent="0.2">
      <c r="A844" s="272">
        <v>211002459</v>
      </c>
      <c r="B844" s="272">
        <v>2063</v>
      </c>
      <c r="C844" s="273" t="s">
        <v>1866</v>
      </c>
      <c r="D844" s="273" t="s">
        <v>1867</v>
      </c>
      <c r="E844" s="273" t="s">
        <v>343</v>
      </c>
    </row>
    <row r="845" spans="1:5" x14ac:dyDescent="0.2">
      <c r="A845" s="272">
        <v>211002463</v>
      </c>
      <c r="B845" s="272">
        <v>2064</v>
      </c>
      <c r="C845" s="273" t="s">
        <v>1868</v>
      </c>
      <c r="D845" s="273" t="s">
        <v>1869</v>
      </c>
      <c r="E845" s="273" t="s">
        <v>343</v>
      </c>
    </row>
    <row r="846" spans="1:5" x14ac:dyDescent="0.2">
      <c r="A846" s="272">
        <v>211004957</v>
      </c>
      <c r="B846" s="272">
        <v>2065</v>
      </c>
      <c r="C846" s="273" t="s">
        <v>1870</v>
      </c>
      <c r="D846" s="273" t="s">
        <v>1871</v>
      </c>
      <c r="E846" s="273" t="s">
        <v>343</v>
      </c>
    </row>
    <row r="847" spans="1:5" x14ac:dyDescent="0.2">
      <c r="A847" s="272">
        <v>211900060</v>
      </c>
      <c r="B847" s="272">
        <v>2066</v>
      </c>
      <c r="C847" s="273" t="s">
        <v>1872</v>
      </c>
      <c r="D847" s="273" t="s">
        <v>1778</v>
      </c>
      <c r="E847" s="273" t="s">
        <v>343</v>
      </c>
    </row>
    <row r="848" spans="1:5" x14ac:dyDescent="0.2">
      <c r="A848" s="272">
        <v>211002467</v>
      </c>
      <c r="B848" s="272">
        <v>2068</v>
      </c>
      <c r="C848" s="273" t="s">
        <v>1873</v>
      </c>
      <c r="D848" s="273" t="s">
        <v>1352</v>
      </c>
      <c r="E848" s="273" t="s">
        <v>343</v>
      </c>
    </row>
    <row r="849" spans="1:5" x14ac:dyDescent="0.2">
      <c r="A849" s="272">
        <v>211002468</v>
      </c>
      <c r="B849" s="272">
        <v>2069</v>
      </c>
      <c r="C849" s="273" t="s">
        <v>1874</v>
      </c>
      <c r="D849" s="273" t="s">
        <v>1875</v>
      </c>
      <c r="E849" s="273" t="s">
        <v>343</v>
      </c>
    </row>
    <row r="850" spans="1:5" x14ac:dyDescent="0.2">
      <c r="A850" s="272">
        <v>211905895</v>
      </c>
      <c r="B850" s="272">
        <v>2070</v>
      </c>
      <c r="C850" s="273" t="s">
        <v>1876</v>
      </c>
      <c r="D850" s="273" t="s">
        <v>1877</v>
      </c>
      <c r="E850" s="273" t="s">
        <v>343</v>
      </c>
    </row>
    <row r="851" spans="1:5" x14ac:dyDescent="0.2">
      <c r="A851" s="272">
        <v>211001922</v>
      </c>
      <c r="B851" s="272">
        <v>2071</v>
      </c>
      <c r="C851" s="273" t="s">
        <v>1878</v>
      </c>
      <c r="D851" s="273" t="s">
        <v>1799</v>
      </c>
      <c r="E851" s="273" t="s">
        <v>343</v>
      </c>
    </row>
    <row r="852" spans="1:5" x14ac:dyDescent="0.2">
      <c r="A852" s="272">
        <v>211001925</v>
      </c>
      <c r="B852" s="272">
        <v>2072</v>
      </c>
      <c r="C852" s="273" t="s">
        <v>1879</v>
      </c>
      <c r="D852" s="273" t="s">
        <v>1880</v>
      </c>
      <c r="E852" s="273" t="s">
        <v>343</v>
      </c>
    </row>
    <row r="853" spans="1:5" x14ac:dyDescent="0.2">
      <c r="A853" s="272">
        <v>211002471</v>
      </c>
      <c r="B853" s="272">
        <v>2073</v>
      </c>
      <c r="C853" s="273" t="s">
        <v>1881</v>
      </c>
      <c r="D853" s="273" t="s">
        <v>1882</v>
      </c>
      <c r="E853" s="273" t="s">
        <v>336</v>
      </c>
    </row>
    <row r="854" spans="1:5" x14ac:dyDescent="0.2">
      <c r="A854" s="272">
        <v>211003456</v>
      </c>
      <c r="B854" s="272">
        <v>2074</v>
      </c>
      <c r="C854" s="273" t="s">
        <v>1883</v>
      </c>
      <c r="D854" s="273" t="s">
        <v>1884</v>
      </c>
      <c r="E854" s="273" t="s">
        <v>1250</v>
      </c>
    </row>
    <row r="855" spans="1:5" x14ac:dyDescent="0.2">
      <c r="A855" s="272">
        <v>211905411</v>
      </c>
      <c r="B855" s="272">
        <v>2076</v>
      </c>
      <c r="C855" s="273" t="s">
        <v>1885</v>
      </c>
      <c r="D855" s="273" t="s">
        <v>1886</v>
      </c>
      <c r="E855" s="273" t="s">
        <v>343</v>
      </c>
    </row>
    <row r="856" spans="1:5" x14ac:dyDescent="0.2">
      <c r="A856" s="272">
        <v>211002472</v>
      </c>
      <c r="B856" s="272">
        <v>2077</v>
      </c>
      <c r="C856" s="273" t="s">
        <v>1887</v>
      </c>
      <c r="D856" s="273" t="s">
        <v>1888</v>
      </c>
      <c r="E856" s="273" t="s">
        <v>332</v>
      </c>
    </row>
    <row r="857" spans="1:5" x14ac:dyDescent="0.2">
      <c r="A857" s="272">
        <v>211002473</v>
      </c>
      <c r="B857" s="272">
        <v>2078</v>
      </c>
      <c r="C857" s="273" t="s">
        <v>1889</v>
      </c>
      <c r="D857" s="273" t="s">
        <v>1890</v>
      </c>
      <c r="E857" s="273" t="s">
        <v>902</v>
      </c>
    </row>
    <row r="858" spans="1:5" x14ac:dyDescent="0.2">
      <c r="A858" s="272">
        <v>211900665</v>
      </c>
      <c r="B858" s="272">
        <v>2079</v>
      </c>
      <c r="C858" s="273" t="s">
        <v>1891</v>
      </c>
      <c r="D858" s="273" t="s">
        <v>1892</v>
      </c>
      <c r="E858" s="273" t="s">
        <v>343</v>
      </c>
    </row>
    <row r="859" spans="1:5" x14ac:dyDescent="0.2">
      <c r="A859" s="272">
        <v>211002475</v>
      </c>
      <c r="B859" s="272">
        <v>2080</v>
      </c>
      <c r="C859" s="273" t="s">
        <v>1893</v>
      </c>
      <c r="D859" s="273" t="s">
        <v>1743</v>
      </c>
      <c r="E859" s="273" t="s">
        <v>865</v>
      </c>
    </row>
    <row r="860" spans="1:5" x14ac:dyDescent="0.2">
      <c r="A860" s="272">
        <v>211900594</v>
      </c>
      <c r="B860" s="272">
        <v>2081</v>
      </c>
      <c r="C860" s="273" t="s">
        <v>1894</v>
      </c>
      <c r="D860" s="273" t="s">
        <v>1895</v>
      </c>
      <c r="E860" s="273" t="s">
        <v>343</v>
      </c>
    </row>
    <row r="861" spans="1:5" x14ac:dyDescent="0.2">
      <c r="A861" s="272">
        <v>211002470</v>
      </c>
      <c r="B861" s="272">
        <v>2083</v>
      </c>
      <c r="C861" s="273" t="s">
        <v>1896</v>
      </c>
      <c r="D861" s="273" t="s">
        <v>1897</v>
      </c>
      <c r="E861" s="273" t="s">
        <v>343</v>
      </c>
    </row>
    <row r="862" spans="1:5" x14ac:dyDescent="0.2">
      <c r="A862" s="272">
        <v>211001941</v>
      </c>
      <c r="B862" s="272">
        <v>2085</v>
      </c>
      <c r="C862" s="273" t="s">
        <v>1898</v>
      </c>
      <c r="D862" s="273" t="s">
        <v>1899</v>
      </c>
      <c r="E862" s="273" t="s">
        <v>343</v>
      </c>
    </row>
    <row r="863" spans="1:5" x14ac:dyDescent="0.2">
      <c r="A863" s="272">
        <v>211001942</v>
      </c>
      <c r="B863" s="272">
        <v>2086</v>
      </c>
      <c r="C863" s="273" t="s">
        <v>1900</v>
      </c>
      <c r="D863" s="273" t="s">
        <v>1901</v>
      </c>
      <c r="E863" s="273" t="s">
        <v>343</v>
      </c>
    </row>
    <row r="864" spans="1:5" x14ac:dyDescent="0.2">
      <c r="A864" s="272">
        <v>211905462</v>
      </c>
      <c r="B864" s="272">
        <v>2087</v>
      </c>
      <c r="C864" s="273" t="s">
        <v>1902</v>
      </c>
      <c r="D864" s="273" t="s">
        <v>1903</v>
      </c>
      <c r="E864" s="273" t="s">
        <v>343</v>
      </c>
    </row>
    <row r="865" spans="1:5" x14ac:dyDescent="0.2">
      <c r="A865" s="272">
        <v>211001947</v>
      </c>
      <c r="B865" s="272">
        <v>2088</v>
      </c>
      <c r="C865" s="273" t="s">
        <v>1904</v>
      </c>
      <c r="D865" s="273" t="s">
        <v>1905</v>
      </c>
      <c r="E865" s="273" t="s">
        <v>343</v>
      </c>
    </row>
    <row r="866" spans="1:5" x14ac:dyDescent="0.2">
      <c r="A866" s="272">
        <v>211001950</v>
      </c>
      <c r="B866" s="272">
        <v>2090</v>
      </c>
      <c r="C866" s="273" t="s">
        <v>1906</v>
      </c>
      <c r="D866" s="273" t="s">
        <v>1907</v>
      </c>
      <c r="E866" s="273" t="s">
        <v>343</v>
      </c>
    </row>
    <row r="867" spans="1:5" x14ac:dyDescent="0.2">
      <c r="A867" s="272">
        <v>211001954</v>
      </c>
      <c r="B867" s="272">
        <v>2093</v>
      </c>
      <c r="C867" s="273" t="s">
        <v>1908</v>
      </c>
      <c r="D867" s="273" t="s">
        <v>1909</v>
      </c>
      <c r="E867" s="273" t="s">
        <v>343</v>
      </c>
    </row>
    <row r="868" spans="1:5" x14ac:dyDescent="0.2">
      <c r="A868" s="272">
        <v>211004964</v>
      </c>
      <c r="B868" s="272">
        <v>2095</v>
      </c>
      <c r="C868" s="273" t="s">
        <v>1910</v>
      </c>
      <c r="D868" s="273" t="s">
        <v>1911</v>
      </c>
      <c r="E868" s="273" t="s">
        <v>343</v>
      </c>
    </row>
    <row r="869" spans="1:5" x14ac:dyDescent="0.2">
      <c r="A869" s="272">
        <v>211905677</v>
      </c>
      <c r="B869" s="272">
        <v>2096</v>
      </c>
      <c r="C869" s="273" t="s">
        <v>1912</v>
      </c>
      <c r="D869" s="273" t="s">
        <v>1913</v>
      </c>
      <c r="E869" s="273" t="s">
        <v>343</v>
      </c>
    </row>
    <row r="870" spans="1:5" x14ac:dyDescent="0.2">
      <c r="A870" s="272">
        <v>211904690</v>
      </c>
      <c r="B870" s="272">
        <v>2098</v>
      </c>
      <c r="C870" s="273" t="s">
        <v>1914</v>
      </c>
      <c r="D870" s="273" t="s">
        <v>1010</v>
      </c>
      <c r="E870" s="273" t="s">
        <v>343</v>
      </c>
    </row>
    <row r="871" spans="1:5" x14ac:dyDescent="0.2">
      <c r="A871" s="272">
        <v>211001960</v>
      </c>
      <c r="B871" s="272">
        <v>2099</v>
      </c>
      <c r="C871" s="273" t="s">
        <v>1915</v>
      </c>
      <c r="D871" s="273" t="s">
        <v>1916</v>
      </c>
      <c r="E871" s="273" t="s">
        <v>343</v>
      </c>
    </row>
    <row r="872" spans="1:5" x14ac:dyDescent="0.2">
      <c r="A872" s="272">
        <v>211002411</v>
      </c>
      <c r="B872" s="272">
        <v>2100</v>
      </c>
      <c r="C872" s="273" t="s">
        <v>1917</v>
      </c>
      <c r="D872" s="273" t="s">
        <v>1918</v>
      </c>
      <c r="E872" s="273" t="s">
        <v>343</v>
      </c>
    </row>
    <row r="873" spans="1:5" x14ac:dyDescent="0.2">
      <c r="A873" s="272">
        <v>211002409</v>
      </c>
      <c r="B873" s="272">
        <v>2101</v>
      </c>
      <c r="C873" s="273" t="s">
        <v>1917</v>
      </c>
      <c r="D873" s="273" t="s">
        <v>1919</v>
      </c>
      <c r="E873" s="273" t="s">
        <v>343</v>
      </c>
    </row>
    <row r="874" spans="1:5" x14ac:dyDescent="0.2">
      <c r="A874" s="272">
        <v>211005326</v>
      </c>
      <c r="B874" s="272">
        <v>2103</v>
      </c>
      <c r="C874" s="273" t="s">
        <v>1920</v>
      </c>
      <c r="D874" s="273" t="s">
        <v>1921</v>
      </c>
      <c r="E874" s="273" t="s">
        <v>346</v>
      </c>
    </row>
    <row r="875" spans="1:5" x14ac:dyDescent="0.2">
      <c r="A875" s="272">
        <v>211004965</v>
      </c>
      <c r="B875" s="272">
        <v>2104</v>
      </c>
      <c r="C875" s="273" t="s">
        <v>1922</v>
      </c>
      <c r="D875" s="273" t="s">
        <v>1923</v>
      </c>
      <c r="E875" s="273" t="s">
        <v>343</v>
      </c>
    </row>
    <row r="876" spans="1:5" x14ac:dyDescent="0.2">
      <c r="A876" s="272">
        <v>211001965</v>
      </c>
      <c r="B876" s="272">
        <v>2106</v>
      </c>
      <c r="C876" s="273" t="s">
        <v>1924</v>
      </c>
      <c r="D876" s="273" t="s">
        <v>1925</v>
      </c>
      <c r="E876" s="273" t="s">
        <v>343</v>
      </c>
    </row>
    <row r="877" spans="1:5" x14ac:dyDescent="0.2">
      <c r="A877" s="272">
        <v>211001966</v>
      </c>
      <c r="B877" s="272">
        <v>2107</v>
      </c>
      <c r="C877" s="273" t="s">
        <v>1924</v>
      </c>
      <c r="D877" s="273" t="s">
        <v>1926</v>
      </c>
      <c r="E877" s="273" t="s">
        <v>343</v>
      </c>
    </row>
    <row r="878" spans="1:5" x14ac:dyDescent="0.2">
      <c r="A878" s="272">
        <v>211001969</v>
      </c>
      <c r="B878" s="272">
        <v>2109</v>
      </c>
      <c r="C878" s="273" t="s">
        <v>1822</v>
      </c>
      <c r="D878" s="273" t="s">
        <v>1823</v>
      </c>
      <c r="E878" s="273" t="s">
        <v>343</v>
      </c>
    </row>
    <row r="879" spans="1:5" x14ac:dyDescent="0.2">
      <c r="A879" s="272">
        <v>211001970</v>
      </c>
      <c r="B879" s="272">
        <v>2110</v>
      </c>
      <c r="C879" s="273" t="s">
        <v>1927</v>
      </c>
      <c r="D879" s="273" t="s">
        <v>1928</v>
      </c>
      <c r="E879" s="273" t="s">
        <v>343</v>
      </c>
    </row>
    <row r="880" spans="1:5" x14ac:dyDescent="0.2">
      <c r="A880" s="272">
        <v>211005830</v>
      </c>
      <c r="B880" s="272">
        <v>2111</v>
      </c>
      <c r="C880" s="273" t="s">
        <v>1929</v>
      </c>
      <c r="D880" s="273" t="s">
        <v>1930</v>
      </c>
      <c r="E880" s="273" t="s">
        <v>367</v>
      </c>
    </row>
    <row r="881" spans="1:5" x14ac:dyDescent="0.2">
      <c r="A881" s="272">
        <v>211005831</v>
      </c>
      <c r="B881" s="272">
        <v>2112</v>
      </c>
      <c r="C881" s="273" t="s">
        <v>1931</v>
      </c>
      <c r="D881" s="273" t="s">
        <v>1932</v>
      </c>
      <c r="E881" s="273" t="s">
        <v>367</v>
      </c>
    </row>
    <row r="882" spans="1:5" x14ac:dyDescent="0.2">
      <c r="A882" s="272">
        <v>211003326</v>
      </c>
      <c r="B882" s="272">
        <v>2113</v>
      </c>
      <c r="C882" s="273" t="s">
        <v>1933</v>
      </c>
      <c r="D882" s="273" t="s">
        <v>1934</v>
      </c>
      <c r="E882" s="273" t="s">
        <v>343</v>
      </c>
    </row>
    <row r="883" spans="1:5" x14ac:dyDescent="0.2">
      <c r="A883" s="272">
        <v>211905823</v>
      </c>
      <c r="B883" s="272">
        <v>2114</v>
      </c>
      <c r="C883" s="273" t="s">
        <v>1935</v>
      </c>
      <c r="D883" s="273" t="s">
        <v>1352</v>
      </c>
      <c r="E883" s="273" t="s">
        <v>343</v>
      </c>
    </row>
    <row r="884" spans="1:5" x14ac:dyDescent="0.2">
      <c r="A884" s="272">
        <v>211001972</v>
      </c>
      <c r="B884" s="272">
        <v>2115</v>
      </c>
      <c r="C884" s="273" t="s">
        <v>1936</v>
      </c>
      <c r="D884" s="273" t="s">
        <v>1937</v>
      </c>
      <c r="E884" s="273" t="s">
        <v>343</v>
      </c>
    </row>
    <row r="885" spans="1:5" x14ac:dyDescent="0.2">
      <c r="A885" s="272">
        <v>211001973</v>
      </c>
      <c r="B885" s="272">
        <v>2116</v>
      </c>
      <c r="C885" s="273" t="s">
        <v>1938</v>
      </c>
      <c r="D885" s="273" t="s">
        <v>1939</v>
      </c>
      <c r="E885" s="273" t="s">
        <v>343</v>
      </c>
    </row>
    <row r="886" spans="1:5" x14ac:dyDescent="0.2">
      <c r="A886" s="272">
        <v>211001977</v>
      </c>
      <c r="B886" s="272">
        <v>2120</v>
      </c>
      <c r="C886" s="273" t="s">
        <v>1940</v>
      </c>
      <c r="D886" s="273" t="s">
        <v>1941</v>
      </c>
      <c r="E886" s="273" t="s">
        <v>343</v>
      </c>
    </row>
    <row r="887" spans="1:5" x14ac:dyDescent="0.2">
      <c r="A887" s="272">
        <v>211001979</v>
      </c>
      <c r="B887" s="272">
        <v>2121</v>
      </c>
      <c r="C887" s="273" t="s">
        <v>1942</v>
      </c>
      <c r="D887" s="273" t="s">
        <v>1943</v>
      </c>
      <c r="E887" s="273" t="s">
        <v>343</v>
      </c>
    </row>
    <row r="888" spans="1:5" x14ac:dyDescent="0.2">
      <c r="A888" s="272">
        <v>211001980</v>
      </c>
      <c r="B888" s="272">
        <v>2122</v>
      </c>
      <c r="C888" s="273" t="s">
        <v>1944</v>
      </c>
      <c r="D888" s="273" t="s">
        <v>1945</v>
      </c>
      <c r="E888" s="273" t="s">
        <v>343</v>
      </c>
    </row>
    <row r="889" spans="1:5" x14ac:dyDescent="0.2">
      <c r="A889" s="272">
        <v>211002399</v>
      </c>
      <c r="B889" s="272">
        <v>2124</v>
      </c>
      <c r="C889" s="273" t="s">
        <v>1946</v>
      </c>
      <c r="D889" s="273" t="s">
        <v>1947</v>
      </c>
      <c r="E889" s="273" t="s">
        <v>343</v>
      </c>
    </row>
    <row r="890" spans="1:5" x14ac:dyDescent="0.2">
      <c r="A890" s="272">
        <v>211004160</v>
      </c>
      <c r="B890" s="272">
        <v>2125</v>
      </c>
      <c r="C890" s="273" t="s">
        <v>1948</v>
      </c>
      <c r="D890" s="273" t="s">
        <v>1949</v>
      </c>
      <c r="E890" s="273" t="s">
        <v>343</v>
      </c>
    </row>
    <row r="891" spans="1:5" x14ac:dyDescent="0.2">
      <c r="A891" s="272">
        <v>211001987</v>
      </c>
      <c r="B891" s="272">
        <v>2126</v>
      </c>
      <c r="C891" s="273" t="s">
        <v>1950</v>
      </c>
      <c r="D891" s="273" t="s">
        <v>1951</v>
      </c>
      <c r="E891" s="273" t="s">
        <v>343</v>
      </c>
    </row>
    <row r="892" spans="1:5" x14ac:dyDescent="0.2">
      <c r="A892" s="272">
        <v>211002479</v>
      </c>
      <c r="B892" s="272">
        <v>2127</v>
      </c>
      <c r="C892" s="273" t="s">
        <v>1952</v>
      </c>
      <c r="D892" s="273" t="s">
        <v>1953</v>
      </c>
      <c r="E892" s="273" t="s">
        <v>343</v>
      </c>
    </row>
    <row r="893" spans="1:5" x14ac:dyDescent="0.2">
      <c r="A893" s="272">
        <v>211001993</v>
      </c>
      <c r="B893" s="272">
        <v>2129</v>
      </c>
      <c r="C893" s="273" t="s">
        <v>1954</v>
      </c>
      <c r="D893" s="273" t="s">
        <v>1955</v>
      </c>
      <c r="E893" s="273" t="s">
        <v>343</v>
      </c>
    </row>
    <row r="894" spans="1:5" x14ac:dyDescent="0.2">
      <c r="A894" s="272">
        <v>211001995</v>
      </c>
      <c r="B894" s="272">
        <v>2130</v>
      </c>
      <c r="C894" s="273" t="s">
        <v>1956</v>
      </c>
      <c r="D894" s="273" t="s">
        <v>1957</v>
      </c>
      <c r="E894" s="273" t="s">
        <v>343</v>
      </c>
    </row>
    <row r="895" spans="1:5" x14ac:dyDescent="0.2">
      <c r="A895" s="272">
        <v>211001999</v>
      </c>
      <c r="B895" s="272">
        <v>2133</v>
      </c>
      <c r="C895" s="273" t="s">
        <v>1958</v>
      </c>
      <c r="D895" s="273" t="s">
        <v>1959</v>
      </c>
      <c r="E895" s="273" t="s">
        <v>343</v>
      </c>
    </row>
    <row r="896" spans="1:5" x14ac:dyDescent="0.2">
      <c r="A896" s="272">
        <v>211900194</v>
      </c>
      <c r="B896" s="272">
        <v>2136</v>
      </c>
      <c r="C896" s="273" t="s">
        <v>1960</v>
      </c>
      <c r="D896" s="273" t="s">
        <v>1961</v>
      </c>
      <c r="E896" s="273" t="s">
        <v>343</v>
      </c>
    </row>
    <row r="897" spans="1:5" x14ac:dyDescent="0.2">
      <c r="A897" s="272">
        <v>211002400</v>
      </c>
      <c r="B897" s="272">
        <v>2138</v>
      </c>
      <c r="C897" s="273" t="s">
        <v>1962</v>
      </c>
      <c r="D897" s="273" t="s">
        <v>1963</v>
      </c>
      <c r="E897" s="273" t="s">
        <v>343</v>
      </c>
    </row>
    <row r="898" spans="1:5" x14ac:dyDescent="0.2">
      <c r="A898" s="272">
        <v>211002481</v>
      </c>
      <c r="B898" s="272">
        <v>2139</v>
      </c>
      <c r="C898" s="273" t="s">
        <v>1964</v>
      </c>
      <c r="D898" s="273" t="s">
        <v>1965</v>
      </c>
      <c r="E898" s="273" t="s">
        <v>343</v>
      </c>
    </row>
    <row r="899" spans="1:5" x14ac:dyDescent="0.2">
      <c r="A899" s="272">
        <v>211002008</v>
      </c>
      <c r="B899" s="272">
        <v>2141</v>
      </c>
      <c r="C899" s="273" t="s">
        <v>1966</v>
      </c>
      <c r="D899" s="273" t="s">
        <v>1967</v>
      </c>
      <c r="E899" s="273" t="s">
        <v>343</v>
      </c>
    </row>
    <row r="900" spans="1:5" x14ac:dyDescent="0.2">
      <c r="A900" s="272">
        <v>211904939</v>
      </c>
      <c r="B900" s="272">
        <v>2143</v>
      </c>
      <c r="C900" s="273" t="s">
        <v>1968</v>
      </c>
      <c r="D900" s="273" t="s">
        <v>1969</v>
      </c>
      <c r="E900" s="273" t="s">
        <v>343</v>
      </c>
    </row>
    <row r="901" spans="1:5" x14ac:dyDescent="0.2">
      <c r="A901" s="272">
        <v>211003600</v>
      </c>
      <c r="B901" s="272">
        <v>2144</v>
      </c>
      <c r="C901" s="273" t="s">
        <v>1970</v>
      </c>
      <c r="D901" s="273" t="s">
        <v>1971</v>
      </c>
      <c r="E901" s="273" t="s">
        <v>343</v>
      </c>
    </row>
    <row r="902" spans="1:5" x14ac:dyDescent="0.2">
      <c r="A902" s="272">
        <v>211002407</v>
      </c>
      <c r="B902" s="272">
        <v>2145</v>
      </c>
      <c r="C902" s="273" t="s">
        <v>1972</v>
      </c>
      <c r="D902" s="273" t="s">
        <v>1973</v>
      </c>
      <c r="E902" s="273" t="s">
        <v>343</v>
      </c>
    </row>
    <row r="903" spans="1:5" x14ac:dyDescent="0.2">
      <c r="A903" s="272">
        <v>211903765</v>
      </c>
      <c r="B903" s="272">
        <v>2146</v>
      </c>
      <c r="C903" s="273" t="s">
        <v>1974</v>
      </c>
      <c r="D903" s="273" t="s">
        <v>1975</v>
      </c>
      <c r="E903" s="273" t="s">
        <v>343</v>
      </c>
    </row>
    <row r="904" spans="1:5" x14ac:dyDescent="0.2">
      <c r="A904" s="272">
        <v>211904622</v>
      </c>
      <c r="B904" s="272">
        <v>2148</v>
      </c>
      <c r="C904" s="273" t="s">
        <v>1976</v>
      </c>
      <c r="D904" s="273" t="s">
        <v>1977</v>
      </c>
      <c r="E904" s="273" t="s">
        <v>343</v>
      </c>
    </row>
    <row r="905" spans="1:5" x14ac:dyDescent="0.2">
      <c r="A905" s="272">
        <v>211002408</v>
      </c>
      <c r="B905" s="272">
        <v>2149</v>
      </c>
      <c r="C905" s="273" t="s">
        <v>1978</v>
      </c>
      <c r="D905" s="273" t="s">
        <v>1979</v>
      </c>
      <c r="E905" s="273" t="s">
        <v>343</v>
      </c>
    </row>
    <row r="906" spans="1:5" x14ac:dyDescent="0.2">
      <c r="A906" s="272">
        <v>211905357</v>
      </c>
      <c r="B906" s="272">
        <v>2150</v>
      </c>
      <c r="C906" s="273" t="s">
        <v>1980</v>
      </c>
      <c r="D906" s="273" t="s">
        <v>1981</v>
      </c>
      <c r="E906" s="273" t="s">
        <v>343</v>
      </c>
    </row>
    <row r="907" spans="1:5" x14ac:dyDescent="0.2">
      <c r="A907" s="272">
        <v>211002019</v>
      </c>
      <c r="B907" s="272">
        <v>2151</v>
      </c>
      <c r="C907" s="273" t="s">
        <v>1982</v>
      </c>
      <c r="D907" s="273" t="s">
        <v>1983</v>
      </c>
      <c r="E907" s="273" t="s">
        <v>343</v>
      </c>
    </row>
    <row r="908" spans="1:5" x14ac:dyDescent="0.2">
      <c r="A908" s="272">
        <v>211002021</v>
      </c>
      <c r="B908" s="272">
        <v>2153</v>
      </c>
      <c r="C908" s="273" t="s">
        <v>1984</v>
      </c>
      <c r="D908" s="273" t="s">
        <v>1985</v>
      </c>
      <c r="E908" s="273" t="s">
        <v>343</v>
      </c>
    </row>
    <row r="909" spans="1:5" x14ac:dyDescent="0.2">
      <c r="A909" s="272">
        <v>211002022</v>
      </c>
      <c r="B909" s="272">
        <v>2154</v>
      </c>
      <c r="C909" s="273" t="s">
        <v>1986</v>
      </c>
      <c r="D909" s="273" t="s">
        <v>1830</v>
      </c>
      <c r="E909" s="273" t="s">
        <v>343</v>
      </c>
    </row>
    <row r="910" spans="1:5" x14ac:dyDescent="0.2">
      <c r="A910" s="272">
        <v>211004970</v>
      </c>
      <c r="B910" s="272">
        <v>2155</v>
      </c>
      <c r="C910" s="273" t="s">
        <v>1987</v>
      </c>
      <c r="D910" s="273" t="s">
        <v>1988</v>
      </c>
      <c r="E910" s="273" t="s">
        <v>343</v>
      </c>
    </row>
    <row r="911" spans="1:5" x14ac:dyDescent="0.2">
      <c r="A911" s="272">
        <v>211003404</v>
      </c>
      <c r="B911" s="272">
        <v>2156</v>
      </c>
      <c r="C911" s="273" t="s">
        <v>1989</v>
      </c>
      <c r="D911" s="273" t="s">
        <v>1990</v>
      </c>
      <c r="E911" s="273" t="s">
        <v>343</v>
      </c>
    </row>
    <row r="912" spans="1:5" x14ac:dyDescent="0.2">
      <c r="A912" s="272">
        <v>211905835</v>
      </c>
      <c r="B912" s="272">
        <v>2157</v>
      </c>
      <c r="C912" s="273" t="s">
        <v>1989</v>
      </c>
      <c r="D912" s="273" t="s">
        <v>1991</v>
      </c>
      <c r="E912" s="273" t="s">
        <v>343</v>
      </c>
    </row>
    <row r="913" spans="1:5" x14ac:dyDescent="0.2">
      <c r="A913" s="272">
        <v>211002025</v>
      </c>
      <c r="B913" s="272">
        <v>2158</v>
      </c>
      <c r="C913" s="273" t="s">
        <v>1992</v>
      </c>
      <c r="D913" s="273" t="s">
        <v>1993</v>
      </c>
      <c r="E913" s="273" t="s">
        <v>343</v>
      </c>
    </row>
    <row r="914" spans="1:5" x14ac:dyDescent="0.2">
      <c r="A914" s="272">
        <v>211002026</v>
      </c>
      <c r="B914" s="272">
        <v>2159</v>
      </c>
      <c r="C914" s="273" t="s">
        <v>1994</v>
      </c>
      <c r="D914" s="273" t="s">
        <v>1995</v>
      </c>
      <c r="E914" s="273" t="s">
        <v>343</v>
      </c>
    </row>
    <row r="915" spans="1:5" x14ac:dyDescent="0.2">
      <c r="A915" s="272">
        <v>211002027</v>
      </c>
      <c r="B915" s="272">
        <v>2160</v>
      </c>
      <c r="C915" s="273" t="s">
        <v>1996</v>
      </c>
      <c r="D915" s="273" t="s">
        <v>1797</v>
      </c>
      <c r="E915" s="273" t="s">
        <v>343</v>
      </c>
    </row>
    <row r="916" spans="1:5" x14ac:dyDescent="0.2">
      <c r="A916" s="272">
        <v>211904068</v>
      </c>
      <c r="B916" s="272">
        <v>2162</v>
      </c>
      <c r="C916" s="273" t="s">
        <v>1997</v>
      </c>
      <c r="D916" s="273" t="s">
        <v>1998</v>
      </c>
      <c r="E916" s="273" t="s">
        <v>343</v>
      </c>
    </row>
    <row r="917" spans="1:5" x14ac:dyDescent="0.2">
      <c r="A917" s="272">
        <v>211900195</v>
      </c>
      <c r="B917" s="272">
        <v>2163</v>
      </c>
      <c r="C917" s="273" t="s">
        <v>1999</v>
      </c>
      <c r="D917" s="273" t="s">
        <v>2000</v>
      </c>
      <c r="E917" s="273" t="s">
        <v>343</v>
      </c>
    </row>
    <row r="918" spans="1:5" x14ac:dyDescent="0.2">
      <c r="A918" s="272">
        <v>211905768</v>
      </c>
      <c r="B918" s="272">
        <v>2164</v>
      </c>
      <c r="C918" s="273" t="s">
        <v>2001</v>
      </c>
      <c r="D918" s="273" t="s">
        <v>2002</v>
      </c>
      <c r="E918" s="273" t="s">
        <v>343</v>
      </c>
    </row>
    <row r="919" spans="1:5" x14ac:dyDescent="0.2">
      <c r="A919" s="272">
        <v>211002030</v>
      </c>
      <c r="B919" s="272">
        <v>2165</v>
      </c>
      <c r="C919" s="273" t="s">
        <v>2003</v>
      </c>
      <c r="D919" s="273" t="s">
        <v>2004</v>
      </c>
      <c r="E919" s="273" t="s">
        <v>343</v>
      </c>
    </row>
    <row r="920" spans="1:5" x14ac:dyDescent="0.2">
      <c r="A920" s="272">
        <v>211905956</v>
      </c>
      <c r="B920" s="272">
        <v>2166</v>
      </c>
      <c r="C920" s="273" t="s">
        <v>2005</v>
      </c>
      <c r="D920" s="273" t="s">
        <v>1969</v>
      </c>
      <c r="E920" s="273" t="s">
        <v>343</v>
      </c>
    </row>
    <row r="921" spans="1:5" x14ac:dyDescent="0.2">
      <c r="A921" s="272">
        <v>211900207</v>
      </c>
      <c r="B921" s="272">
        <v>2167</v>
      </c>
      <c r="C921" s="273" t="s">
        <v>2006</v>
      </c>
      <c r="D921" s="273" t="s">
        <v>2007</v>
      </c>
      <c r="E921" s="273" t="s">
        <v>343</v>
      </c>
    </row>
    <row r="922" spans="1:5" x14ac:dyDescent="0.2">
      <c r="A922" s="272">
        <v>211900678</v>
      </c>
      <c r="B922" s="272">
        <v>2168</v>
      </c>
      <c r="C922" s="273" t="s">
        <v>2008</v>
      </c>
      <c r="D922" s="273" t="s">
        <v>2009</v>
      </c>
      <c r="E922" s="273" t="s">
        <v>343</v>
      </c>
    </row>
    <row r="923" spans="1:5" x14ac:dyDescent="0.2">
      <c r="A923" s="272">
        <v>211900208</v>
      </c>
      <c r="B923" s="272">
        <v>2169</v>
      </c>
      <c r="C923" s="273" t="s">
        <v>2010</v>
      </c>
      <c r="D923" s="273" t="s">
        <v>2007</v>
      </c>
      <c r="E923" s="273" t="s">
        <v>343</v>
      </c>
    </row>
    <row r="924" spans="1:5" x14ac:dyDescent="0.2">
      <c r="A924" s="272">
        <v>211002042</v>
      </c>
      <c r="B924" s="272">
        <v>2171</v>
      </c>
      <c r="C924" s="273" t="s">
        <v>2011</v>
      </c>
      <c r="D924" s="273" t="s">
        <v>2012</v>
      </c>
      <c r="E924" s="273" t="s">
        <v>343</v>
      </c>
    </row>
    <row r="925" spans="1:5" x14ac:dyDescent="0.2">
      <c r="A925" s="272">
        <v>211002047</v>
      </c>
      <c r="B925" s="272">
        <v>2173</v>
      </c>
      <c r="C925" s="273" t="s">
        <v>2013</v>
      </c>
      <c r="D925" s="273" t="s">
        <v>1975</v>
      </c>
      <c r="E925" s="273" t="s">
        <v>343</v>
      </c>
    </row>
    <row r="926" spans="1:5" x14ac:dyDescent="0.2">
      <c r="A926" s="272">
        <v>211001858</v>
      </c>
      <c r="B926" s="272">
        <v>2174</v>
      </c>
      <c r="C926" s="273" t="s">
        <v>2014</v>
      </c>
      <c r="D926" s="273" t="s">
        <v>2015</v>
      </c>
      <c r="E926" s="273" t="s">
        <v>343</v>
      </c>
    </row>
    <row r="927" spans="1:5" x14ac:dyDescent="0.2">
      <c r="A927" s="272">
        <v>211002414</v>
      </c>
      <c r="B927" s="272">
        <v>2175</v>
      </c>
      <c r="C927" s="273" t="s">
        <v>2016</v>
      </c>
      <c r="D927" s="273" t="s">
        <v>1793</v>
      </c>
      <c r="E927" s="273" t="s">
        <v>343</v>
      </c>
    </row>
    <row r="928" spans="1:5" x14ac:dyDescent="0.2">
      <c r="A928" s="272">
        <v>211002049</v>
      </c>
      <c r="B928" s="272">
        <v>2177</v>
      </c>
      <c r="C928" s="273" t="s">
        <v>2017</v>
      </c>
      <c r="D928" s="273" t="s">
        <v>2018</v>
      </c>
      <c r="E928" s="273" t="s">
        <v>1250</v>
      </c>
    </row>
    <row r="929" spans="1:5" x14ac:dyDescent="0.2">
      <c r="A929" s="272">
        <v>211002486</v>
      </c>
      <c r="B929" s="272">
        <v>2178</v>
      </c>
      <c r="C929" s="273" t="s">
        <v>2019</v>
      </c>
      <c r="D929" s="273" t="s">
        <v>2020</v>
      </c>
      <c r="E929" s="273" t="s">
        <v>343</v>
      </c>
    </row>
    <row r="930" spans="1:5" x14ac:dyDescent="0.2">
      <c r="A930" s="272">
        <v>211002052</v>
      </c>
      <c r="B930" s="272">
        <v>2179</v>
      </c>
      <c r="C930" s="273" t="s">
        <v>2021</v>
      </c>
      <c r="D930" s="273" t="s">
        <v>2022</v>
      </c>
      <c r="E930" s="273" t="s">
        <v>1250</v>
      </c>
    </row>
    <row r="931" spans="1:5" x14ac:dyDescent="0.2">
      <c r="A931" s="272">
        <v>211002055</v>
      </c>
      <c r="B931" s="272">
        <v>2183</v>
      </c>
      <c r="C931" s="273" t="s">
        <v>2023</v>
      </c>
      <c r="D931" s="273" t="s">
        <v>2024</v>
      </c>
      <c r="E931" s="273" t="s">
        <v>1250</v>
      </c>
    </row>
    <row r="932" spans="1:5" x14ac:dyDescent="0.2">
      <c r="A932" s="272">
        <v>211002054</v>
      </c>
      <c r="B932" s="272">
        <v>2184</v>
      </c>
      <c r="C932" s="273" t="s">
        <v>2025</v>
      </c>
      <c r="D932" s="273" t="s">
        <v>2026</v>
      </c>
      <c r="E932" s="273" t="s">
        <v>1250</v>
      </c>
    </row>
    <row r="933" spans="1:5" x14ac:dyDescent="0.2">
      <c r="A933" s="272">
        <v>211005183</v>
      </c>
      <c r="B933" s="272">
        <v>2185</v>
      </c>
      <c r="C933" s="273" t="s">
        <v>2027</v>
      </c>
      <c r="D933" s="273" t="s">
        <v>2028</v>
      </c>
      <c r="E933" s="273" t="s">
        <v>865</v>
      </c>
    </row>
    <row r="934" spans="1:5" x14ac:dyDescent="0.2">
      <c r="A934" s="272">
        <v>211004574</v>
      </c>
      <c r="B934" s="272">
        <v>2189</v>
      </c>
      <c r="C934" s="273" t="s">
        <v>2029</v>
      </c>
      <c r="D934" s="273" t="s">
        <v>2030</v>
      </c>
      <c r="E934" s="273" t="s">
        <v>356</v>
      </c>
    </row>
    <row r="935" spans="1:5" x14ac:dyDescent="0.2">
      <c r="A935" s="272">
        <v>211900238</v>
      </c>
      <c r="B935" s="272">
        <v>2190</v>
      </c>
      <c r="C935" s="273" t="s">
        <v>2031</v>
      </c>
      <c r="D935" s="273" t="s">
        <v>2032</v>
      </c>
      <c r="E935" s="273" t="s">
        <v>582</v>
      </c>
    </row>
    <row r="936" spans="1:5" x14ac:dyDescent="0.2">
      <c r="A936" s="272">
        <v>211002060</v>
      </c>
      <c r="B936" s="272">
        <v>2191</v>
      </c>
      <c r="C936" s="273" t="s">
        <v>2033</v>
      </c>
      <c r="D936" s="273" t="s">
        <v>2034</v>
      </c>
      <c r="E936" s="273" t="s">
        <v>1250</v>
      </c>
    </row>
    <row r="937" spans="1:5" x14ac:dyDescent="0.2">
      <c r="A937" s="272">
        <v>211002061</v>
      </c>
      <c r="B937" s="272">
        <v>2192</v>
      </c>
      <c r="C937" s="273" t="s">
        <v>2035</v>
      </c>
      <c r="D937" s="273" t="s">
        <v>2026</v>
      </c>
      <c r="E937" s="273" t="s">
        <v>1250</v>
      </c>
    </row>
    <row r="938" spans="1:5" x14ac:dyDescent="0.2">
      <c r="A938" s="272">
        <v>211002067</v>
      </c>
      <c r="B938" s="272">
        <v>2194</v>
      </c>
      <c r="C938" s="273" t="s">
        <v>2036</v>
      </c>
      <c r="D938" s="273" t="s">
        <v>2037</v>
      </c>
      <c r="E938" s="273" t="s">
        <v>587</v>
      </c>
    </row>
    <row r="939" spans="1:5" x14ac:dyDescent="0.2">
      <c r="A939" s="272">
        <v>211903990</v>
      </c>
      <c r="B939" s="272">
        <v>2196</v>
      </c>
      <c r="C939" s="273" t="s">
        <v>2038</v>
      </c>
      <c r="D939" s="273" t="s">
        <v>2039</v>
      </c>
      <c r="E939" s="273" t="s">
        <v>343</v>
      </c>
    </row>
    <row r="940" spans="1:5" x14ac:dyDescent="0.2">
      <c r="A940" s="272">
        <v>211001490</v>
      </c>
      <c r="B940" s="272">
        <v>2197</v>
      </c>
      <c r="C940" s="273" t="s">
        <v>2040</v>
      </c>
      <c r="D940" s="273" t="s">
        <v>2041</v>
      </c>
      <c r="E940" s="273" t="s">
        <v>1347</v>
      </c>
    </row>
    <row r="941" spans="1:5" x14ac:dyDescent="0.2">
      <c r="A941" s="272">
        <v>211004564</v>
      </c>
      <c r="B941" s="272">
        <v>2198</v>
      </c>
      <c r="C941" s="273" t="s">
        <v>2042</v>
      </c>
      <c r="D941" s="273" t="s">
        <v>2043</v>
      </c>
      <c r="E941" s="273" t="s">
        <v>587</v>
      </c>
    </row>
    <row r="942" spans="1:5" x14ac:dyDescent="0.2">
      <c r="A942" s="272">
        <v>211002072</v>
      </c>
      <c r="B942" s="272">
        <v>2203</v>
      </c>
      <c r="C942" s="273" t="s">
        <v>2044</v>
      </c>
      <c r="D942" s="273" t="s">
        <v>2045</v>
      </c>
      <c r="E942" s="273" t="s">
        <v>2046</v>
      </c>
    </row>
    <row r="943" spans="1:5" x14ac:dyDescent="0.2">
      <c r="A943" s="272">
        <v>211005832</v>
      </c>
      <c r="B943" s="272">
        <v>2204</v>
      </c>
      <c r="C943" s="273" t="s">
        <v>2047</v>
      </c>
      <c r="D943" s="273" t="s">
        <v>2048</v>
      </c>
      <c r="E943" s="273" t="s">
        <v>367</v>
      </c>
    </row>
    <row r="944" spans="1:5" x14ac:dyDescent="0.2">
      <c r="A944" s="272">
        <v>211002225</v>
      </c>
      <c r="B944" s="272">
        <v>2205</v>
      </c>
      <c r="C944" s="273" t="s">
        <v>2049</v>
      </c>
      <c r="D944" s="273" t="s">
        <v>2050</v>
      </c>
      <c r="E944" s="273" t="s">
        <v>2046</v>
      </c>
    </row>
    <row r="945" spans="1:5" x14ac:dyDescent="0.2">
      <c r="A945" s="272">
        <v>211002075</v>
      </c>
      <c r="B945" s="272">
        <v>2207</v>
      </c>
      <c r="C945" s="273" t="s">
        <v>2051</v>
      </c>
      <c r="D945" s="273" t="s">
        <v>2052</v>
      </c>
      <c r="E945" s="273" t="s">
        <v>2046</v>
      </c>
    </row>
    <row r="946" spans="1:5" x14ac:dyDescent="0.2">
      <c r="A946" s="272">
        <v>211002076</v>
      </c>
      <c r="B946" s="272">
        <v>2209</v>
      </c>
      <c r="C946" s="273" t="s">
        <v>2053</v>
      </c>
      <c r="D946" s="273" t="s">
        <v>2054</v>
      </c>
      <c r="E946" s="273" t="s">
        <v>2046</v>
      </c>
    </row>
    <row r="947" spans="1:5" x14ac:dyDescent="0.2">
      <c r="A947" s="272">
        <v>211002494</v>
      </c>
      <c r="B947" s="272">
        <v>2210</v>
      </c>
      <c r="C947" s="273" t="s">
        <v>2055</v>
      </c>
      <c r="D947" s="273" t="s">
        <v>2056</v>
      </c>
      <c r="E947" s="273" t="s">
        <v>1347</v>
      </c>
    </row>
    <row r="948" spans="1:5" x14ac:dyDescent="0.2">
      <c r="A948" s="272">
        <v>211903892</v>
      </c>
      <c r="B948" s="272">
        <v>2211</v>
      </c>
      <c r="C948" s="273" t="s">
        <v>2057</v>
      </c>
      <c r="D948" s="273" t="s">
        <v>2058</v>
      </c>
      <c r="E948" s="273" t="s">
        <v>339</v>
      </c>
    </row>
    <row r="949" spans="1:5" x14ac:dyDescent="0.2">
      <c r="A949" s="272">
        <v>211002078</v>
      </c>
      <c r="B949" s="272">
        <v>2212</v>
      </c>
      <c r="C949" s="273" t="s">
        <v>2059</v>
      </c>
      <c r="D949" s="273" t="s">
        <v>2060</v>
      </c>
      <c r="E949" s="273" t="s">
        <v>2046</v>
      </c>
    </row>
    <row r="950" spans="1:5" x14ac:dyDescent="0.2">
      <c r="A950" s="272">
        <v>211005833</v>
      </c>
      <c r="B950" s="272">
        <v>2213</v>
      </c>
      <c r="C950" s="273" t="s">
        <v>2061</v>
      </c>
      <c r="D950" s="273" t="s">
        <v>2062</v>
      </c>
      <c r="E950" s="273" t="s">
        <v>367</v>
      </c>
    </row>
    <row r="951" spans="1:5" x14ac:dyDescent="0.2">
      <c r="A951" s="272">
        <v>211002079</v>
      </c>
      <c r="B951" s="272">
        <v>2214</v>
      </c>
      <c r="C951" s="273" t="s">
        <v>2063</v>
      </c>
      <c r="D951" s="273" t="s">
        <v>2064</v>
      </c>
      <c r="E951" s="273" t="s">
        <v>2046</v>
      </c>
    </row>
    <row r="952" spans="1:5" x14ac:dyDescent="0.2">
      <c r="A952" s="272">
        <v>211005834</v>
      </c>
      <c r="B952" s="272">
        <v>2216</v>
      </c>
      <c r="C952" s="273" t="s">
        <v>2065</v>
      </c>
      <c r="D952" s="273" t="s">
        <v>2066</v>
      </c>
      <c r="E952" s="273" t="s">
        <v>367</v>
      </c>
    </row>
    <row r="953" spans="1:5" x14ac:dyDescent="0.2">
      <c r="A953" s="272">
        <v>211002080</v>
      </c>
      <c r="B953" s="272">
        <v>2218</v>
      </c>
      <c r="C953" s="273" t="s">
        <v>2067</v>
      </c>
      <c r="D953" s="273" t="s">
        <v>2068</v>
      </c>
      <c r="E953" s="273" t="s">
        <v>2046</v>
      </c>
    </row>
    <row r="954" spans="1:5" x14ac:dyDescent="0.2">
      <c r="A954" s="272">
        <v>211900063</v>
      </c>
      <c r="B954" s="272">
        <v>2219</v>
      </c>
      <c r="C954" s="273" t="s">
        <v>2069</v>
      </c>
      <c r="D954" s="273" t="s">
        <v>1650</v>
      </c>
      <c r="E954" s="273" t="s">
        <v>367</v>
      </c>
    </row>
    <row r="955" spans="1:5" x14ac:dyDescent="0.2">
      <c r="A955" s="272">
        <v>211005836</v>
      </c>
      <c r="B955" s="272">
        <v>2220</v>
      </c>
      <c r="C955" s="273" t="s">
        <v>2065</v>
      </c>
      <c r="D955" s="273" t="s">
        <v>2070</v>
      </c>
      <c r="E955" s="273" t="s">
        <v>367</v>
      </c>
    </row>
    <row r="956" spans="1:5" x14ac:dyDescent="0.2">
      <c r="A956" s="272">
        <v>211004294</v>
      </c>
      <c r="B956" s="272">
        <v>2222</v>
      </c>
      <c r="C956" s="273" t="s">
        <v>2071</v>
      </c>
      <c r="D956" s="273" t="s">
        <v>2072</v>
      </c>
      <c r="E956" s="273" t="s">
        <v>339</v>
      </c>
    </row>
    <row r="957" spans="1:5" x14ac:dyDescent="0.2">
      <c r="A957" s="272">
        <v>211001520</v>
      </c>
      <c r="B957" s="272">
        <v>2224</v>
      </c>
      <c r="C957" s="273" t="s">
        <v>2073</v>
      </c>
      <c r="D957" s="273" t="s">
        <v>2074</v>
      </c>
      <c r="E957" s="273" t="s">
        <v>339</v>
      </c>
    </row>
    <row r="958" spans="1:5" x14ac:dyDescent="0.2">
      <c r="A958" s="272">
        <v>211005838</v>
      </c>
      <c r="B958" s="272">
        <v>2226</v>
      </c>
      <c r="C958" s="273" t="s">
        <v>2075</v>
      </c>
      <c r="D958" s="273" t="s">
        <v>2076</v>
      </c>
      <c r="E958" s="273" t="s">
        <v>367</v>
      </c>
    </row>
    <row r="959" spans="1:5" x14ac:dyDescent="0.2">
      <c r="A959" s="272">
        <v>211900064</v>
      </c>
      <c r="B959" s="272">
        <v>2228</v>
      </c>
      <c r="C959" s="273" t="s">
        <v>2077</v>
      </c>
      <c r="D959" s="273" t="s">
        <v>2078</v>
      </c>
      <c r="E959" s="273" t="s">
        <v>351</v>
      </c>
    </row>
    <row r="960" spans="1:5" x14ac:dyDescent="0.2">
      <c r="A960" s="272">
        <v>211900065</v>
      </c>
      <c r="B960" s="272">
        <v>2229</v>
      </c>
      <c r="C960" s="273" t="s">
        <v>2079</v>
      </c>
      <c r="D960" s="273" t="s">
        <v>2080</v>
      </c>
      <c r="E960" s="273" t="s">
        <v>1169</v>
      </c>
    </row>
    <row r="961" spans="1:5" x14ac:dyDescent="0.2">
      <c r="A961" s="272">
        <v>211002089</v>
      </c>
      <c r="B961" s="272">
        <v>2232</v>
      </c>
      <c r="C961" s="273" t="s">
        <v>2081</v>
      </c>
      <c r="D961" s="273" t="s">
        <v>2082</v>
      </c>
      <c r="E961" s="273" t="s">
        <v>1169</v>
      </c>
    </row>
    <row r="962" spans="1:5" x14ac:dyDescent="0.2">
      <c r="A962" s="272">
        <v>211004593</v>
      </c>
      <c r="B962" s="272">
        <v>2235</v>
      </c>
      <c r="C962" s="273" t="s">
        <v>2083</v>
      </c>
      <c r="D962" s="273" t="s">
        <v>2084</v>
      </c>
      <c r="E962" s="273" t="s">
        <v>798</v>
      </c>
    </row>
    <row r="963" spans="1:5" x14ac:dyDescent="0.2">
      <c r="A963" s="272">
        <v>211002092</v>
      </c>
      <c r="B963" s="272">
        <v>2236</v>
      </c>
      <c r="C963" s="273" t="s">
        <v>2085</v>
      </c>
      <c r="D963" s="273" t="s">
        <v>2086</v>
      </c>
      <c r="E963" s="273" t="s">
        <v>1169</v>
      </c>
    </row>
    <row r="964" spans="1:5" x14ac:dyDescent="0.2">
      <c r="A964" s="272">
        <v>211002093</v>
      </c>
      <c r="B964" s="272">
        <v>2239</v>
      </c>
      <c r="C964" s="273" t="s">
        <v>2087</v>
      </c>
      <c r="D964" s="273" t="s">
        <v>2088</v>
      </c>
      <c r="E964" s="273" t="s">
        <v>1169</v>
      </c>
    </row>
    <row r="965" spans="1:5" x14ac:dyDescent="0.2">
      <c r="A965" s="272">
        <v>211906065</v>
      </c>
      <c r="B965" s="272">
        <v>2240</v>
      </c>
      <c r="C965" s="273" t="s">
        <v>2089</v>
      </c>
      <c r="D965" s="273" t="s">
        <v>2090</v>
      </c>
      <c r="E965" s="273" t="s">
        <v>798</v>
      </c>
    </row>
    <row r="966" spans="1:5" x14ac:dyDescent="0.2">
      <c r="A966" s="272">
        <v>211900239</v>
      </c>
      <c r="B966" s="272">
        <v>2241</v>
      </c>
      <c r="C966" s="273" t="s">
        <v>2091</v>
      </c>
      <c r="D966" s="273" t="s">
        <v>2092</v>
      </c>
      <c r="E966" s="273" t="s">
        <v>1169</v>
      </c>
    </row>
    <row r="967" spans="1:5" x14ac:dyDescent="0.2">
      <c r="A967" s="272">
        <v>211904983</v>
      </c>
      <c r="B967" s="272">
        <v>2242</v>
      </c>
      <c r="C967" s="273" t="s">
        <v>2093</v>
      </c>
      <c r="D967" s="273" t="s">
        <v>2094</v>
      </c>
      <c r="E967" s="273" t="s">
        <v>2095</v>
      </c>
    </row>
    <row r="968" spans="1:5" x14ac:dyDescent="0.2">
      <c r="A968" s="272">
        <v>211905518</v>
      </c>
      <c r="B968" s="272">
        <v>2244</v>
      </c>
      <c r="C968" s="273" t="s">
        <v>2096</v>
      </c>
      <c r="D968" s="273" t="s">
        <v>2097</v>
      </c>
      <c r="E968" s="273" t="s">
        <v>356</v>
      </c>
    </row>
    <row r="969" spans="1:5" x14ac:dyDescent="0.2">
      <c r="A969" s="272">
        <v>211906083</v>
      </c>
      <c r="B969" s="272">
        <v>2245</v>
      </c>
      <c r="C969" s="273" t="s">
        <v>2098</v>
      </c>
      <c r="D969" s="273" t="s">
        <v>2099</v>
      </c>
      <c r="E969" s="273" t="s">
        <v>902</v>
      </c>
    </row>
    <row r="970" spans="1:5" x14ac:dyDescent="0.2">
      <c r="A970" s="272">
        <v>211005411</v>
      </c>
      <c r="B970" s="272">
        <v>2246</v>
      </c>
      <c r="C970" s="273" t="s">
        <v>2100</v>
      </c>
      <c r="D970" s="273" t="s">
        <v>2101</v>
      </c>
      <c r="E970" s="273" t="s">
        <v>332</v>
      </c>
    </row>
    <row r="971" spans="1:5" x14ac:dyDescent="0.2">
      <c r="A971" s="272">
        <v>211002514</v>
      </c>
      <c r="B971" s="272">
        <v>2248</v>
      </c>
      <c r="C971" s="273" t="s">
        <v>2102</v>
      </c>
      <c r="D971" s="273" t="s">
        <v>2103</v>
      </c>
      <c r="E971" s="273" t="s">
        <v>351</v>
      </c>
    </row>
    <row r="972" spans="1:5" x14ac:dyDescent="0.2">
      <c r="A972" s="272">
        <v>211005270</v>
      </c>
      <c r="B972" s="272">
        <v>2249</v>
      </c>
      <c r="C972" s="273" t="s">
        <v>2104</v>
      </c>
      <c r="D972" s="273" t="s">
        <v>2105</v>
      </c>
      <c r="E972" s="273" t="s">
        <v>351</v>
      </c>
    </row>
    <row r="973" spans="1:5" x14ac:dyDescent="0.2">
      <c r="A973" s="272">
        <v>211002503</v>
      </c>
      <c r="B973" s="272">
        <v>2251</v>
      </c>
      <c r="C973" s="273" t="s">
        <v>2106</v>
      </c>
      <c r="D973" s="273" t="s">
        <v>2107</v>
      </c>
      <c r="E973" s="273" t="s">
        <v>351</v>
      </c>
    </row>
    <row r="974" spans="1:5" x14ac:dyDescent="0.2">
      <c r="A974" s="272">
        <v>211002504</v>
      </c>
      <c r="B974" s="272">
        <v>2252</v>
      </c>
      <c r="C974" s="273" t="s">
        <v>2108</v>
      </c>
      <c r="D974" s="273" t="s">
        <v>2109</v>
      </c>
      <c r="E974" s="273" t="s">
        <v>351</v>
      </c>
    </row>
    <row r="975" spans="1:5" x14ac:dyDescent="0.2">
      <c r="A975" s="272">
        <v>211002505</v>
      </c>
      <c r="B975" s="272">
        <v>2253</v>
      </c>
      <c r="C975" s="273" t="s">
        <v>2110</v>
      </c>
      <c r="D975" s="273" t="s">
        <v>2111</v>
      </c>
      <c r="E975" s="273" t="s">
        <v>351</v>
      </c>
    </row>
    <row r="976" spans="1:5" x14ac:dyDescent="0.2">
      <c r="A976" s="272">
        <v>211002105</v>
      </c>
      <c r="B976" s="272">
        <v>2254</v>
      </c>
      <c r="C976" s="273" t="s">
        <v>2112</v>
      </c>
      <c r="D976" s="273" t="s">
        <v>2113</v>
      </c>
      <c r="E976" s="273" t="s">
        <v>351</v>
      </c>
    </row>
    <row r="977" spans="1:5" x14ac:dyDescent="0.2">
      <c r="A977" s="272">
        <v>211002107</v>
      </c>
      <c r="B977" s="272">
        <v>2255</v>
      </c>
      <c r="C977" s="273" t="s">
        <v>2114</v>
      </c>
      <c r="D977" s="273" t="s">
        <v>2115</v>
      </c>
      <c r="E977" s="273" t="s">
        <v>351</v>
      </c>
    </row>
    <row r="978" spans="1:5" x14ac:dyDescent="0.2">
      <c r="A978" s="272">
        <v>211001491</v>
      </c>
      <c r="B978" s="272">
        <v>2256</v>
      </c>
      <c r="C978" s="273" t="s">
        <v>2116</v>
      </c>
      <c r="D978" s="273" t="s">
        <v>2117</v>
      </c>
      <c r="E978" s="273" t="s">
        <v>351</v>
      </c>
    </row>
    <row r="979" spans="1:5" x14ac:dyDescent="0.2">
      <c r="A979" s="272">
        <v>211002110</v>
      </c>
      <c r="B979" s="272">
        <v>2257</v>
      </c>
      <c r="C979" s="273" t="s">
        <v>2118</v>
      </c>
      <c r="D979" s="273" t="s">
        <v>2119</v>
      </c>
      <c r="E979" s="273" t="s">
        <v>351</v>
      </c>
    </row>
    <row r="980" spans="1:5" x14ac:dyDescent="0.2">
      <c r="A980" s="272">
        <v>211002510</v>
      </c>
      <c r="B980" s="272">
        <v>2259</v>
      </c>
      <c r="C980" s="273" t="s">
        <v>2112</v>
      </c>
      <c r="D980" s="273" t="s">
        <v>2120</v>
      </c>
      <c r="E980" s="273" t="s">
        <v>351</v>
      </c>
    </row>
    <row r="981" spans="1:5" x14ac:dyDescent="0.2">
      <c r="A981" s="272">
        <v>211002516</v>
      </c>
      <c r="B981" s="272">
        <v>2262</v>
      </c>
      <c r="C981" s="273" t="s">
        <v>2121</v>
      </c>
      <c r="D981" s="273" t="s">
        <v>2122</v>
      </c>
      <c r="E981" s="273" t="s">
        <v>351</v>
      </c>
    </row>
    <row r="982" spans="1:5" x14ac:dyDescent="0.2">
      <c r="A982" s="272">
        <v>211002111</v>
      </c>
      <c r="B982" s="272">
        <v>2263</v>
      </c>
      <c r="C982" s="273" t="s">
        <v>2123</v>
      </c>
      <c r="D982" s="273" t="s">
        <v>2124</v>
      </c>
      <c r="E982" s="273" t="s">
        <v>351</v>
      </c>
    </row>
    <row r="983" spans="1:5" x14ac:dyDescent="0.2">
      <c r="A983" s="272">
        <v>211002497</v>
      </c>
      <c r="B983" s="272">
        <v>2264</v>
      </c>
      <c r="C983" s="273" t="s">
        <v>2125</v>
      </c>
      <c r="D983" s="273" t="s">
        <v>2126</v>
      </c>
      <c r="E983" s="273" t="s">
        <v>351</v>
      </c>
    </row>
    <row r="984" spans="1:5" x14ac:dyDescent="0.2">
      <c r="A984" s="272">
        <v>211002518</v>
      </c>
      <c r="B984" s="272">
        <v>2265</v>
      </c>
      <c r="C984" s="273" t="s">
        <v>2127</v>
      </c>
      <c r="D984" s="273" t="s">
        <v>2128</v>
      </c>
      <c r="E984" s="273" t="s">
        <v>351</v>
      </c>
    </row>
    <row r="985" spans="1:5" x14ac:dyDescent="0.2">
      <c r="A985" s="272">
        <v>211001639</v>
      </c>
      <c r="B985" s="272">
        <v>2266</v>
      </c>
      <c r="C985" s="273" t="s">
        <v>2129</v>
      </c>
      <c r="D985" s="273" t="s">
        <v>2130</v>
      </c>
      <c r="E985" s="273" t="s">
        <v>1166</v>
      </c>
    </row>
    <row r="986" spans="1:5" x14ac:dyDescent="0.2">
      <c r="A986" s="272">
        <v>211004169</v>
      </c>
      <c r="B986" s="272">
        <v>2269</v>
      </c>
      <c r="C986" s="273" t="s">
        <v>2131</v>
      </c>
      <c r="D986" s="273" t="s">
        <v>2132</v>
      </c>
      <c r="E986" s="273" t="s">
        <v>1166</v>
      </c>
    </row>
    <row r="987" spans="1:5" x14ac:dyDescent="0.2">
      <c r="A987" s="272">
        <v>211002279</v>
      </c>
      <c r="B987" s="272">
        <v>2272</v>
      </c>
      <c r="C987" s="273" t="s">
        <v>2133</v>
      </c>
      <c r="D987" s="273" t="s">
        <v>2134</v>
      </c>
      <c r="E987" s="273" t="s">
        <v>1166</v>
      </c>
    </row>
    <row r="988" spans="1:5" x14ac:dyDescent="0.2">
      <c r="A988" s="272">
        <v>211001645</v>
      </c>
      <c r="B988" s="272">
        <v>2273</v>
      </c>
      <c r="C988" s="273" t="s">
        <v>2135</v>
      </c>
      <c r="D988" s="273" t="s">
        <v>2136</v>
      </c>
      <c r="E988" s="273" t="s">
        <v>1166</v>
      </c>
    </row>
    <row r="989" spans="1:5" x14ac:dyDescent="0.2">
      <c r="A989" s="272">
        <v>211005271</v>
      </c>
      <c r="B989" s="272">
        <v>2274</v>
      </c>
      <c r="C989" s="273" t="s">
        <v>2137</v>
      </c>
      <c r="D989" s="273" t="s">
        <v>2138</v>
      </c>
      <c r="E989" s="273" t="s">
        <v>351</v>
      </c>
    </row>
    <row r="990" spans="1:5" x14ac:dyDescent="0.2">
      <c r="A990" s="272">
        <v>211002018</v>
      </c>
      <c r="B990" s="272">
        <v>2276</v>
      </c>
      <c r="C990" s="273" t="s">
        <v>2139</v>
      </c>
      <c r="D990" s="273" t="s">
        <v>2140</v>
      </c>
      <c r="E990" s="273" t="s">
        <v>343</v>
      </c>
    </row>
    <row r="991" spans="1:5" x14ac:dyDescent="0.2">
      <c r="A991" s="272">
        <v>211001711</v>
      </c>
      <c r="B991" s="272">
        <v>2277</v>
      </c>
      <c r="C991" s="273" t="s">
        <v>2141</v>
      </c>
      <c r="D991" s="273" t="s">
        <v>1245</v>
      </c>
      <c r="E991" s="273" t="s">
        <v>356</v>
      </c>
    </row>
    <row r="992" spans="1:5" x14ac:dyDescent="0.2">
      <c r="A992" s="272">
        <v>211002063</v>
      </c>
      <c r="B992" s="272">
        <v>2278</v>
      </c>
      <c r="C992" s="273" t="s">
        <v>2142</v>
      </c>
      <c r="D992" s="273" t="s">
        <v>2143</v>
      </c>
      <c r="E992" s="273" t="s">
        <v>1234</v>
      </c>
    </row>
    <row r="993" spans="1:5" x14ac:dyDescent="0.2">
      <c r="A993" s="272">
        <v>211900981</v>
      </c>
      <c r="B993" s="272">
        <v>2279</v>
      </c>
      <c r="C993" s="273" t="s">
        <v>2144</v>
      </c>
      <c r="D993" s="273" t="s">
        <v>2145</v>
      </c>
      <c r="E993" s="273" t="s">
        <v>902</v>
      </c>
    </row>
    <row r="994" spans="1:5" x14ac:dyDescent="0.2">
      <c r="A994" s="272">
        <v>211002130</v>
      </c>
      <c r="B994" s="272">
        <v>2280</v>
      </c>
      <c r="C994" s="273" t="s">
        <v>2146</v>
      </c>
      <c r="D994" s="273" t="s">
        <v>2147</v>
      </c>
      <c r="E994" s="273" t="s">
        <v>2148</v>
      </c>
    </row>
    <row r="995" spans="1:5" x14ac:dyDescent="0.2">
      <c r="A995" s="272">
        <v>211005839</v>
      </c>
      <c r="B995" s="272">
        <v>2282</v>
      </c>
      <c r="C995" s="273" t="s">
        <v>2149</v>
      </c>
      <c r="D995" s="273" t="s">
        <v>2150</v>
      </c>
      <c r="E995" s="273" t="s">
        <v>367</v>
      </c>
    </row>
    <row r="996" spans="1:5" x14ac:dyDescent="0.2">
      <c r="A996" s="272">
        <v>211004189</v>
      </c>
      <c r="B996" s="272">
        <v>2283</v>
      </c>
      <c r="C996" s="273" t="s">
        <v>933</v>
      </c>
      <c r="D996" s="273" t="s">
        <v>2151</v>
      </c>
      <c r="E996" s="273" t="s">
        <v>339</v>
      </c>
    </row>
    <row r="997" spans="1:5" x14ac:dyDescent="0.2">
      <c r="A997" s="272">
        <v>211900198</v>
      </c>
      <c r="B997" s="272">
        <v>2284</v>
      </c>
      <c r="C997" s="273" t="s">
        <v>2152</v>
      </c>
      <c r="D997" s="273" t="s">
        <v>2153</v>
      </c>
      <c r="E997" s="273" t="s">
        <v>339</v>
      </c>
    </row>
    <row r="998" spans="1:5" x14ac:dyDescent="0.2">
      <c r="A998" s="272">
        <v>211001512</v>
      </c>
      <c r="B998" s="272">
        <v>2285</v>
      </c>
      <c r="C998" s="273" t="s">
        <v>2154</v>
      </c>
      <c r="D998" s="273" t="s">
        <v>1315</v>
      </c>
      <c r="E998" s="273" t="s">
        <v>339</v>
      </c>
    </row>
    <row r="999" spans="1:5" x14ac:dyDescent="0.2">
      <c r="A999" s="272">
        <v>211005527</v>
      </c>
      <c r="B999" s="272">
        <v>2286</v>
      </c>
      <c r="C999" s="273" t="s">
        <v>2155</v>
      </c>
      <c r="D999" s="273" t="s">
        <v>2156</v>
      </c>
      <c r="E999" s="273" t="s">
        <v>339</v>
      </c>
    </row>
    <row r="1000" spans="1:5" x14ac:dyDescent="0.2">
      <c r="A1000" s="272">
        <v>211004596</v>
      </c>
      <c r="B1000" s="272">
        <v>2287</v>
      </c>
      <c r="C1000" s="273" t="s">
        <v>2157</v>
      </c>
      <c r="D1000" s="273" t="s">
        <v>2158</v>
      </c>
      <c r="E1000" s="273" t="s">
        <v>798</v>
      </c>
    </row>
    <row r="1001" spans="1:5" x14ac:dyDescent="0.2">
      <c r="A1001" s="272">
        <v>211004597</v>
      </c>
      <c r="B1001" s="272">
        <v>2288</v>
      </c>
      <c r="C1001" s="273" t="s">
        <v>2157</v>
      </c>
      <c r="D1001" s="273" t="s">
        <v>2159</v>
      </c>
      <c r="E1001" s="273" t="s">
        <v>798</v>
      </c>
    </row>
    <row r="1002" spans="1:5" x14ac:dyDescent="0.2">
      <c r="A1002" s="272">
        <v>211004598</v>
      </c>
      <c r="B1002" s="272">
        <v>2289</v>
      </c>
      <c r="C1002" s="273" t="s">
        <v>2157</v>
      </c>
      <c r="D1002" s="273" t="s">
        <v>2160</v>
      </c>
      <c r="E1002" s="273" t="s">
        <v>798</v>
      </c>
    </row>
    <row r="1003" spans="1:5" x14ac:dyDescent="0.2">
      <c r="A1003" s="272">
        <v>211004599</v>
      </c>
      <c r="B1003" s="272">
        <v>2290</v>
      </c>
      <c r="C1003" s="273" t="s">
        <v>799</v>
      </c>
      <c r="D1003" s="273" t="s">
        <v>2161</v>
      </c>
      <c r="E1003" s="273" t="s">
        <v>798</v>
      </c>
    </row>
    <row r="1004" spans="1:5" x14ac:dyDescent="0.2">
      <c r="A1004" s="272">
        <v>211900292</v>
      </c>
      <c r="B1004" s="272">
        <v>2291</v>
      </c>
      <c r="C1004" s="273" t="s">
        <v>2162</v>
      </c>
      <c r="D1004" s="273" t="s">
        <v>371</v>
      </c>
      <c r="E1004" s="273" t="s">
        <v>339</v>
      </c>
    </row>
    <row r="1005" spans="1:5" x14ac:dyDescent="0.2">
      <c r="A1005" s="272">
        <v>211005840</v>
      </c>
      <c r="B1005" s="272">
        <v>2292</v>
      </c>
      <c r="C1005" s="273" t="s">
        <v>2163</v>
      </c>
      <c r="D1005" s="273" t="s">
        <v>2164</v>
      </c>
      <c r="E1005" s="273" t="s">
        <v>367</v>
      </c>
    </row>
    <row r="1006" spans="1:5" x14ac:dyDescent="0.2">
      <c r="A1006" s="272">
        <v>211905083</v>
      </c>
      <c r="B1006" s="272">
        <v>2293</v>
      </c>
      <c r="C1006" s="273" t="s">
        <v>2165</v>
      </c>
      <c r="D1006" s="273" t="s">
        <v>787</v>
      </c>
      <c r="E1006" s="273" t="s">
        <v>367</v>
      </c>
    </row>
    <row r="1007" spans="1:5" x14ac:dyDescent="0.2">
      <c r="A1007" s="272">
        <v>211005435</v>
      </c>
      <c r="B1007" s="272">
        <v>2294</v>
      </c>
      <c r="C1007" s="273" t="s">
        <v>2166</v>
      </c>
      <c r="D1007" s="273" t="s">
        <v>2167</v>
      </c>
      <c r="E1007" s="273" t="s">
        <v>2168</v>
      </c>
    </row>
    <row r="1008" spans="1:5" x14ac:dyDescent="0.2">
      <c r="A1008" s="272">
        <v>211005842</v>
      </c>
      <c r="B1008" s="272">
        <v>2296</v>
      </c>
      <c r="C1008" s="273" t="s">
        <v>2169</v>
      </c>
      <c r="D1008" s="273" t="s">
        <v>2170</v>
      </c>
      <c r="E1008" s="273" t="s">
        <v>367</v>
      </c>
    </row>
    <row r="1009" spans="1:5" x14ac:dyDescent="0.2">
      <c r="A1009" s="272">
        <v>211002140</v>
      </c>
      <c r="B1009" s="272">
        <v>2299</v>
      </c>
      <c r="C1009" s="273" t="s">
        <v>2171</v>
      </c>
      <c r="D1009" s="273" t="s">
        <v>990</v>
      </c>
      <c r="E1009" s="273" t="s">
        <v>339</v>
      </c>
    </row>
    <row r="1010" spans="1:5" x14ac:dyDescent="0.2">
      <c r="A1010" s="272">
        <v>211905588</v>
      </c>
      <c r="B1010" s="272">
        <v>2300</v>
      </c>
      <c r="C1010" s="273" t="s">
        <v>2172</v>
      </c>
      <c r="D1010" s="273" t="s">
        <v>2173</v>
      </c>
      <c r="E1010" s="273" t="s">
        <v>798</v>
      </c>
    </row>
    <row r="1011" spans="1:5" x14ac:dyDescent="0.2">
      <c r="A1011" s="272">
        <v>211004601</v>
      </c>
      <c r="B1011" s="272">
        <v>2301</v>
      </c>
      <c r="C1011" s="273" t="s">
        <v>2174</v>
      </c>
      <c r="D1011" s="273" t="s">
        <v>2175</v>
      </c>
      <c r="E1011" s="273" t="s">
        <v>798</v>
      </c>
    </row>
    <row r="1012" spans="1:5" x14ac:dyDescent="0.2">
      <c r="A1012" s="272">
        <v>211007279</v>
      </c>
      <c r="B1012" s="272">
        <v>2302</v>
      </c>
      <c r="C1012" s="273" t="s">
        <v>2176</v>
      </c>
      <c r="D1012" s="273" t="s">
        <v>2177</v>
      </c>
      <c r="E1012" s="273" t="s">
        <v>2178</v>
      </c>
    </row>
    <row r="1013" spans="1:5" x14ac:dyDescent="0.2">
      <c r="A1013" s="272">
        <v>211004789</v>
      </c>
      <c r="B1013" s="272">
        <v>2304</v>
      </c>
      <c r="C1013" s="273" t="s">
        <v>2179</v>
      </c>
      <c r="D1013" s="273" t="s">
        <v>2180</v>
      </c>
      <c r="E1013" s="273" t="s">
        <v>2181</v>
      </c>
    </row>
    <row r="1014" spans="1:5" x14ac:dyDescent="0.2">
      <c r="A1014" s="272">
        <v>211002524</v>
      </c>
      <c r="B1014" s="272">
        <v>2309</v>
      </c>
      <c r="C1014" s="273" t="s">
        <v>2182</v>
      </c>
      <c r="D1014" s="273" t="s">
        <v>2183</v>
      </c>
      <c r="E1014" s="273" t="s">
        <v>336</v>
      </c>
    </row>
    <row r="1015" spans="1:5" x14ac:dyDescent="0.2">
      <c r="A1015" s="272">
        <v>211001326</v>
      </c>
      <c r="B1015" s="272">
        <v>2311</v>
      </c>
      <c r="C1015" s="273" t="s">
        <v>2184</v>
      </c>
      <c r="D1015" s="273" t="s">
        <v>802</v>
      </c>
      <c r="E1015" s="273" t="s">
        <v>339</v>
      </c>
    </row>
    <row r="1016" spans="1:5" x14ac:dyDescent="0.2">
      <c r="A1016" s="272">
        <v>211002526</v>
      </c>
      <c r="B1016" s="272">
        <v>2312</v>
      </c>
      <c r="C1016" s="273" t="s">
        <v>2185</v>
      </c>
      <c r="D1016" s="273" t="s">
        <v>2186</v>
      </c>
      <c r="E1016" s="273" t="s">
        <v>336</v>
      </c>
    </row>
    <row r="1017" spans="1:5" x14ac:dyDescent="0.2">
      <c r="A1017" s="272">
        <v>211002527</v>
      </c>
      <c r="B1017" s="272">
        <v>2313</v>
      </c>
      <c r="C1017" s="273" t="s">
        <v>2187</v>
      </c>
      <c r="D1017" s="273" t="s">
        <v>2188</v>
      </c>
      <c r="E1017" s="273" t="s">
        <v>584</v>
      </c>
    </row>
    <row r="1018" spans="1:5" x14ac:dyDescent="0.2">
      <c r="A1018" s="272">
        <v>211002528</v>
      </c>
      <c r="B1018" s="272">
        <v>2314</v>
      </c>
      <c r="C1018" s="273" t="s">
        <v>2189</v>
      </c>
      <c r="D1018" s="273" t="s">
        <v>2190</v>
      </c>
      <c r="E1018" s="273" t="s">
        <v>343</v>
      </c>
    </row>
    <row r="1019" spans="1:5" x14ac:dyDescent="0.2">
      <c r="A1019" s="272">
        <v>211005845</v>
      </c>
      <c r="B1019" s="272">
        <v>2315</v>
      </c>
      <c r="C1019" s="273" t="s">
        <v>2191</v>
      </c>
      <c r="D1019" s="273" t="s">
        <v>2192</v>
      </c>
      <c r="E1019" s="273" t="s">
        <v>367</v>
      </c>
    </row>
    <row r="1020" spans="1:5" x14ac:dyDescent="0.2">
      <c r="A1020" s="272">
        <v>211005846</v>
      </c>
      <c r="B1020" s="272">
        <v>2319</v>
      </c>
      <c r="C1020" s="273" t="s">
        <v>2193</v>
      </c>
      <c r="D1020" s="273" t="s">
        <v>2194</v>
      </c>
      <c r="E1020" s="273" t="s">
        <v>367</v>
      </c>
    </row>
    <row r="1021" spans="1:5" x14ac:dyDescent="0.2">
      <c r="A1021" s="272">
        <v>211002530</v>
      </c>
      <c r="B1021" s="272">
        <v>2320</v>
      </c>
      <c r="C1021" s="273" t="s">
        <v>2195</v>
      </c>
      <c r="D1021" s="273" t="s">
        <v>2196</v>
      </c>
      <c r="E1021" s="273" t="s">
        <v>332</v>
      </c>
    </row>
    <row r="1022" spans="1:5" x14ac:dyDescent="0.2">
      <c r="A1022" s="272">
        <v>211005847</v>
      </c>
      <c r="B1022" s="272">
        <v>2321</v>
      </c>
      <c r="C1022" s="273" t="s">
        <v>1316</v>
      </c>
      <c r="D1022" s="273" t="s">
        <v>2197</v>
      </c>
      <c r="E1022" s="273" t="s">
        <v>367</v>
      </c>
    </row>
    <row r="1023" spans="1:5" x14ac:dyDescent="0.2">
      <c r="A1023" s="272">
        <v>211005848</v>
      </c>
      <c r="B1023" s="272">
        <v>2322</v>
      </c>
      <c r="C1023" s="273" t="s">
        <v>1316</v>
      </c>
      <c r="D1023" s="273" t="s">
        <v>2198</v>
      </c>
      <c r="E1023" s="273" t="s">
        <v>367</v>
      </c>
    </row>
    <row r="1024" spans="1:5" x14ac:dyDescent="0.2">
      <c r="A1024" s="272">
        <v>211005849</v>
      </c>
      <c r="B1024" s="272">
        <v>2323</v>
      </c>
      <c r="C1024" s="273" t="s">
        <v>2199</v>
      </c>
      <c r="D1024" s="273" t="s">
        <v>2200</v>
      </c>
      <c r="E1024" s="273" t="s">
        <v>367</v>
      </c>
    </row>
    <row r="1025" spans="1:5" x14ac:dyDescent="0.2">
      <c r="A1025" s="272">
        <v>211005850</v>
      </c>
      <c r="B1025" s="272">
        <v>2324</v>
      </c>
      <c r="C1025" s="273" t="s">
        <v>2199</v>
      </c>
      <c r="D1025" s="273" t="s">
        <v>2201</v>
      </c>
      <c r="E1025" s="273" t="s">
        <v>367</v>
      </c>
    </row>
    <row r="1026" spans="1:5" x14ac:dyDescent="0.2">
      <c r="A1026" s="272">
        <v>211005851</v>
      </c>
      <c r="B1026" s="272">
        <v>2325</v>
      </c>
      <c r="C1026" s="273" t="s">
        <v>2199</v>
      </c>
      <c r="D1026" s="273" t="s">
        <v>2202</v>
      </c>
      <c r="E1026" s="273" t="s">
        <v>367</v>
      </c>
    </row>
    <row r="1027" spans="1:5" x14ac:dyDescent="0.2">
      <c r="A1027" s="272">
        <v>211005852</v>
      </c>
      <c r="B1027" s="272">
        <v>2326</v>
      </c>
      <c r="C1027" s="273" t="s">
        <v>2203</v>
      </c>
      <c r="D1027" s="273" t="s">
        <v>2204</v>
      </c>
      <c r="E1027" s="273" t="s">
        <v>367</v>
      </c>
    </row>
    <row r="1028" spans="1:5" x14ac:dyDescent="0.2">
      <c r="A1028" s="272">
        <v>211005853</v>
      </c>
      <c r="B1028" s="272">
        <v>2327</v>
      </c>
      <c r="C1028" s="273" t="s">
        <v>2205</v>
      </c>
      <c r="D1028" s="273" t="s">
        <v>2206</v>
      </c>
      <c r="E1028" s="273" t="s">
        <v>367</v>
      </c>
    </row>
    <row r="1029" spans="1:5" x14ac:dyDescent="0.2">
      <c r="A1029" s="272">
        <v>211005854</v>
      </c>
      <c r="B1029" s="272">
        <v>2328</v>
      </c>
      <c r="C1029" s="273" t="s">
        <v>2205</v>
      </c>
      <c r="D1029" s="273" t="s">
        <v>2207</v>
      </c>
      <c r="E1029" s="273" t="s">
        <v>367</v>
      </c>
    </row>
    <row r="1030" spans="1:5" x14ac:dyDescent="0.2">
      <c r="A1030" s="272">
        <v>211005855</v>
      </c>
      <c r="B1030" s="272">
        <v>2329</v>
      </c>
      <c r="C1030" s="273" t="s">
        <v>2208</v>
      </c>
      <c r="D1030" s="273" t="s">
        <v>2209</v>
      </c>
      <c r="E1030" s="273" t="s">
        <v>367</v>
      </c>
    </row>
    <row r="1031" spans="1:5" x14ac:dyDescent="0.2">
      <c r="A1031" s="272">
        <v>211005856</v>
      </c>
      <c r="B1031" s="272">
        <v>2330</v>
      </c>
      <c r="C1031" s="273" t="s">
        <v>2210</v>
      </c>
      <c r="D1031" s="273" t="s">
        <v>2211</v>
      </c>
      <c r="E1031" s="273" t="s">
        <v>367</v>
      </c>
    </row>
    <row r="1032" spans="1:5" x14ac:dyDescent="0.2">
      <c r="A1032" s="272">
        <v>211005857</v>
      </c>
      <c r="B1032" s="272">
        <v>2331</v>
      </c>
      <c r="C1032" s="273" t="s">
        <v>2210</v>
      </c>
      <c r="D1032" s="273" t="s">
        <v>2212</v>
      </c>
      <c r="E1032" s="273" t="s">
        <v>367</v>
      </c>
    </row>
    <row r="1033" spans="1:5" x14ac:dyDescent="0.2">
      <c r="A1033" s="272">
        <v>211005858</v>
      </c>
      <c r="B1033" s="272">
        <v>2332</v>
      </c>
      <c r="C1033" s="273" t="s">
        <v>2210</v>
      </c>
      <c r="D1033" s="273" t="s">
        <v>2213</v>
      </c>
      <c r="E1033" s="273" t="s">
        <v>367</v>
      </c>
    </row>
    <row r="1034" spans="1:5" x14ac:dyDescent="0.2">
      <c r="A1034" s="272">
        <v>211005859</v>
      </c>
      <c r="B1034" s="272">
        <v>2333</v>
      </c>
      <c r="C1034" s="273" t="s">
        <v>2210</v>
      </c>
      <c r="D1034" s="273" t="s">
        <v>2214</v>
      </c>
      <c r="E1034" s="273" t="s">
        <v>367</v>
      </c>
    </row>
    <row r="1035" spans="1:5" x14ac:dyDescent="0.2">
      <c r="A1035" s="272">
        <v>211005860</v>
      </c>
      <c r="B1035" s="272">
        <v>2334</v>
      </c>
      <c r="C1035" s="273" t="s">
        <v>2215</v>
      </c>
      <c r="D1035" s="273" t="s">
        <v>2216</v>
      </c>
      <c r="E1035" s="273" t="s">
        <v>367</v>
      </c>
    </row>
    <row r="1036" spans="1:5" x14ac:dyDescent="0.2">
      <c r="A1036" s="272">
        <v>211005861</v>
      </c>
      <c r="B1036" s="272">
        <v>2335</v>
      </c>
      <c r="C1036" s="273" t="s">
        <v>2215</v>
      </c>
      <c r="D1036" s="273" t="s">
        <v>2217</v>
      </c>
      <c r="E1036" s="273" t="s">
        <v>367</v>
      </c>
    </row>
    <row r="1037" spans="1:5" x14ac:dyDescent="0.2">
      <c r="A1037" s="272">
        <v>211005862</v>
      </c>
      <c r="B1037" s="272">
        <v>2336</v>
      </c>
      <c r="C1037" s="273" t="s">
        <v>1321</v>
      </c>
      <c r="D1037" s="273" t="s">
        <v>2218</v>
      </c>
      <c r="E1037" s="273" t="s">
        <v>367</v>
      </c>
    </row>
    <row r="1038" spans="1:5" x14ac:dyDescent="0.2">
      <c r="A1038" s="272">
        <v>211005863</v>
      </c>
      <c r="B1038" s="272">
        <v>2337</v>
      </c>
      <c r="C1038" s="273" t="s">
        <v>2219</v>
      </c>
      <c r="D1038" s="273" t="s">
        <v>2220</v>
      </c>
      <c r="E1038" s="273" t="s">
        <v>367</v>
      </c>
    </row>
    <row r="1039" spans="1:5" x14ac:dyDescent="0.2">
      <c r="A1039" s="272">
        <v>211005864</v>
      </c>
      <c r="B1039" s="272">
        <v>2338</v>
      </c>
      <c r="C1039" s="273" t="s">
        <v>2221</v>
      </c>
      <c r="D1039" s="273" t="s">
        <v>2222</v>
      </c>
      <c r="E1039" s="273" t="s">
        <v>367</v>
      </c>
    </row>
    <row r="1040" spans="1:5" x14ac:dyDescent="0.2">
      <c r="A1040" s="272">
        <v>211005865</v>
      </c>
      <c r="B1040" s="272">
        <v>2339</v>
      </c>
      <c r="C1040" s="273" t="s">
        <v>2223</v>
      </c>
      <c r="D1040" s="273" t="s">
        <v>2224</v>
      </c>
      <c r="E1040" s="273" t="s">
        <v>367</v>
      </c>
    </row>
    <row r="1041" spans="1:5" x14ac:dyDescent="0.2">
      <c r="A1041" s="272">
        <v>211005866</v>
      </c>
      <c r="B1041" s="272">
        <v>2340</v>
      </c>
      <c r="C1041" s="273" t="s">
        <v>790</v>
      </c>
      <c r="D1041" s="273" t="s">
        <v>2225</v>
      </c>
      <c r="E1041" s="273" t="s">
        <v>367</v>
      </c>
    </row>
    <row r="1042" spans="1:5" x14ac:dyDescent="0.2">
      <c r="A1042" s="272">
        <v>211005867</v>
      </c>
      <c r="B1042" s="272">
        <v>2341</v>
      </c>
      <c r="C1042" s="273" t="s">
        <v>2226</v>
      </c>
      <c r="D1042" s="273" t="s">
        <v>2227</v>
      </c>
      <c r="E1042" s="273" t="s">
        <v>367</v>
      </c>
    </row>
    <row r="1043" spans="1:5" x14ac:dyDescent="0.2">
      <c r="A1043" s="272">
        <v>211005868</v>
      </c>
      <c r="B1043" s="272">
        <v>2342</v>
      </c>
      <c r="C1043" s="273" t="s">
        <v>2226</v>
      </c>
      <c r="D1043" s="273" t="s">
        <v>2228</v>
      </c>
      <c r="E1043" s="273" t="s">
        <v>367</v>
      </c>
    </row>
    <row r="1044" spans="1:5" x14ac:dyDescent="0.2">
      <c r="A1044" s="272">
        <v>211005869</v>
      </c>
      <c r="B1044" s="272">
        <v>2343</v>
      </c>
      <c r="C1044" s="273" t="s">
        <v>2229</v>
      </c>
      <c r="D1044" s="273" t="s">
        <v>2230</v>
      </c>
      <c r="E1044" s="273" t="s">
        <v>367</v>
      </c>
    </row>
    <row r="1045" spans="1:5" x14ac:dyDescent="0.2">
      <c r="A1045" s="272">
        <v>211005870</v>
      </c>
      <c r="B1045" s="272">
        <v>2344</v>
      </c>
      <c r="C1045" s="273" t="s">
        <v>2231</v>
      </c>
      <c r="D1045" s="273" t="s">
        <v>2232</v>
      </c>
      <c r="E1045" s="273" t="s">
        <v>367</v>
      </c>
    </row>
    <row r="1046" spans="1:5" x14ac:dyDescent="0.2">
      <c r="A1046" s="272">
        <v>211005871</v>
      </c>
      <c r="B1046" s="272">
        <v>2345</v>
      </c>
      <c r="C1046" s="273" t="s">
        <v>2231</v>
      </c>
      <c r="D1046" s="273" t="s">
        <v>2233</v>
      </c>
      <c r="E1046" s="273" t="s">
        <v>367</v>
      </c>
    </row>
    <row r="1047" spans="1:5" x14ac:dyDescent="0.2">
      <c r="A1047" s="272">
        <v>211005872</v>
      </c>
      <c r="B1047" s="272">
        <v>2346</v>
      </c>
      <c r="C1047" s="273" t="s">
        <v>2229</v>
      </c>
      <c r="D1047" s="273" t="s">
        <v>1650</v>
      </c>
      <c r="E1047" s="273" t="s">
        <v>367</v>
      </c>
    </row>
    <row r="1048" spans="1:5" x14ac:dyDescent="0.2">
      <c r="A1048" s="272">
        <v>211005873</v>
      </c>
      <c r="B1048" s="272">
        <v>2347</v>
      </c>
      <c r="C1048" s="273" t="s">
        <v>2234</v>
      </c>
      <c r="D1048" s="273" t="s">
        <v>2235</v>
      </c>
      <c r="E1048" s="273" t="s">
        <v>367</v>
      </c>
    </row>
    <row r="1049" spans="1:5" x14ac:dyDescent="0.2">
      <c r="A1049" s="272">
        <v>211005874</v>
      </c>
      <c r="B1049" s="272">
        <v>2348</v>
      </c>
      <c r="C1049" s="273" t="s">
        <v>2234</v>
      </c>
      <c r="D1049" s="273" t="s">
        <v>2236</v>
      </c>
      <c r="E1049" s="273" t="s">
        <v>367</v>
      </c>
    </row>
    <row r="1050" spans="1:5" x14ac:dyDescent="0.2">
      <c r="A1050" s="272">
        <v>211005875</v>
      </c>
      <c r="B1050" s="272">
        <v>2349</v>
      </c>
      <c r="C1050" s="273" t="s">
        <v>2237</v>
      </c>
      <c r="D1050" s="273" t="s">
        <v>2238</v>
      </c>
      <c r="E1050" s="273" t="s">
        <v>367</v>
      </c>
    </row>
    <row r="1051" spans="1:5" x14ac:dyDescent="0.2">
      <c r="A1051" s="272">
        <v>211004602</v>
      </c>
      <c r="B1051" s="272">
        <v>2350</v>
      </c>
      <c r="C1051" s="273" t="s">
        <v>799</v>
      </c>
      <c r="D1051" s="273" t="s">
        <v>2239</v>
      </c>
      <c r="E1051" s="273" t="s">
        <v>798</v>
      </c>
    </row>
    <row r="1052" spans="1:5" x14ac:dyDescent="0.2">
      <c r="A1052" s="272">
        <v>211004603</v>
      </c>
      <c r="B1052" s="272">
        <v>2351</v>
      </c>
      <c r="C1052" s="273" t="s">
        <v>2157</v>
      </c>
      <c r="D1052" s="273" t="s">
        <v>2240</v>
      </c>
      <c r="E1052" s="273" t="s">
        <v>798</v>
      </c>
    </row>
    <row r="1053" spans="1:5" x14ac:dyDescent="0.2">
      <c r="A1053" s="272">
        <v>211005876</v>
      </c>
      <c r="B1053" s="272">
        <v>2352</v>
      </c>
      <c r="C1053" s="273" t="s">
        <v>2241</v>
      </c>
      <c r="D1053" s="273" t="s">
        <v>2242</v>
      </c>
      <c r="E1053" s="273" t="s">
        <v>367</v>
      </c>
    </row>
    <row r="1054" spans="1:5" x14ac:dyDescent="0.2">
      <c r="A1054" s="272">
        <v>211005877</v>
      </c>
      <c r="B1054" s="272">
        <v>2353</v>
      </c>
      <c r="C1054" s="273" t="s">
        <v>2065</v>
      </c>
      <c r="D1054" s="273" t="s">
        <v>2243</v>
      </c>
      <c r="E1054" s="273" t="s">
        <v>367</v>
      </c>
    </row>
    <row r="1055" spans="1:5" x14ac:dyDescent="0.2">
      <c r="A1055" s="272">
        <v>211005878</v>
      </c>
      <c r="B1055" s="272">
        <v>2354</v>
      </c>
      <c r="C1055" s="273" t="s">
        <v>2244</v>
      </c>
      <c r="D1055" s="273" t="s">
        <v>2245</v>
      </c>
      <c r="E1055" s="273" t="s">
        <v>367</v>
      </c>
    </row>
    <row r="1056" spans="1:5" x14ac:dyDescent="0.2">
      <c r="A1056" s="272">
        <v>211005879</v>
      </c>
      <c r="B1056" s="272">
        <v>2355</v>
      </c>
      <c r="C1056" s="273" t="s">
        <v>1316</v>
      </c>
      <c r="D1056" s="273" t="s">
        <v>2246</v>
      </c>
      <c r="E1056" s="273" t="s">
        <v>367</v>
      </c>
    </row>
    <row r="1057" spans="1:5" x14ac:dyDescent="0.2">
      <c r="A1057" s="272">
        <v>211005880</v>
      </c>
      <c r="B1057" s="272">
        <v>2356</v>
      </c>
      <c r="C1057" s="273" t="s">
        <v>2247</v>
      </c>
      <c r="D1057" s="273" t="s">
        <v>2248</v>
      </c>
      <c r="E1057" s="273" t="s">
        <v>367</v>
      </c>
    </row>
    <row r="1058" spans="1:5" x14ac:dyDescent="0.2">
      <c r="A1058" s="272">
        <v>211005881</v>
      </c>
      <c r="B1058" s="272">
        <v>2357</v>
      </c>
      <c r="C1058" s="273" t="s">
        <v>2191</v>
      </c>
      <c r="D1058" s="273" t="s">
        <v>2249</v>
      </c>
      <c r="E1058" s="273" t="s">
        <v>367</v>
      </c>
    </row>
    <row r="1059" spans="1:5" x14ac:dyDescent="0.2">
      <c r="A1059" s="272">
        <v>211005882</v>
      </c>
      <c r="B1059" s="272">
        <v>2358</v>
      </c>
      <c r="C1059" s="273" t="s">
        <v>2250</v>
      </c>
      <c r="D1059" s="273" t="s">
        <v>1302</v>
      </c>
      <c r="E1059" s="273" t="s">
        <v>367</v>
      </c>
    </row>
    <row r="1060" spans="1:5" x14ac:dyDescent="0.2">
      <c r="A1060" s="272">
        <v>211005883</v>
      </c>
      <c r="B1060" s="272">
        <v>2359</v>
      </c>
      <c r="C1060" s="273" t="s">
        <v>2231</v>
      </c>
      <c r="D1060" s="273" t="s">
        <v>2251</v>
      </c>
      <c r="E1060" s="273" t="s">
        <v>367</v>
      </c>
    </row>
    <row r="1061" spans="1:5" x14ac:dyDescent="0.2">
      <c r="A1061" s="272">
        <v>211005884</v>
      </c>
      <c r="B1061" s="272">
        <v>2360</v>
      </c>
      <c r="C1061" s="273" t="s">
        <v>2229</v>
      </c>
      <c r="D1061" s="273" t="s">
        <v>407</v>
      </c>
      <c r="E1061" s="273" t="s">
        <v>367</v>
      </c>
    </row>
    <row r="1062" spans="1:5" x14ac:dyDescent="0.2">
      <c r="A1062" s="272">
        <v>211002531</v>
      </c>
      <c r="B1062" s="272">
        <v>2361</v>
      </c>
      <c r="C1062" s="273" t="s">
        <v>2252</v>
      </c>
      <c r="D1062" s="273" t="s">
        <v>2253</v>
      </c>
      <c r="E1062" s="273" t="s">
        <v>332</v>
      </c>
    </row>
    <row r="1063" spans="1:5" x14ac:dyDescent="0.2">
      <c r="A1063" s="272">
        <v>211002532</v>
      </c>
      <c r="B1063" s="272">
        <v>2362</v>
      </c>
      <c r="C1063" s="273" t="s">
        <v>2254</v>
      </c>
      <c r="D1063" s="273" t="s">
        <v>2255</v>
      </c>
      <c r="E1063" s="273" t="s">
        <v>332</v>
      </c>
    </row>
    <row r="1064" spans="1:5" x14ac:dyDescent="0.2">
      <c r="A1064" s="272">
        <v>211002535</v>
      </c>
      <c r="B1064" s="272">
        <v>2365</v>
      </c>
      <c r="C1064" s="273" t="s">
        <v>2256</v>
      </c>
      <c r="D1064" s="273" t="s">
        <v>2257</v>
      </c>
      <c r="E1064" s="273" t="s">
        <v>332</v>
      </c>
    </row>
    <row r="1065" spans="1:5" x14ac:dyDescent="0.2">
      <c r="A1065" s="272">
        <v>211002537</v>
      </c>
      <c r="B1065" s="272">
        <v>2367</v>
      </c>
      <c r="C1065" s="273" t="s">
        <v>2258</v>
      </c>
      <c r="D1065" s="273" t="s">
        <v>2259</v>
      </c>
      <c r="E1065" s="273" t="s">
        <v>332</v>
      </c>
    </row>
    <row r="1066" spans="1:5" x14ac:dyDescent="0.2">
      <c r="A1066" s="272">
        <v>211002539</v>
      </c>
      <c r="B1066" s="272">
        <v>2369</v>
      </c>
      <c r="C1066" s="273" t="s">
        <v>2260</v>
      </c>
      <c r="D1066" s="273" t="s">
        <v>856</v>
      </c>
      <c r="E1066" s="273" t="s">
        <v>339</v>
      </c>
    </row>
    <row r="1067" spans="1:5" x14ac:dyDescent="0.2">
      <c r="A1067" s="272">
        <v>211005885</v>
      </c>
      <c r="B1067" s="272">
        <v>2371</v>
      </c>
      <c r="C1067" s="273" t="s">
        <v>2261</v>
      </c>
      <c r="D1067" s="273" t="s">
        <v>1692</v>
      </c>
      <c r="E1067" s="273" t="s">
        <v>367</v>
      </c>
    </row>
    <row r="1068" spans="1:5" x14ac:dyDescent="0.2">
      <c r="A1068" s="272">
        <v>211900325</v>
      </c>
      <c r="B1068" s="272">
        <v>2372</v>
      </c>
      <c r="C1068" s="273" t="s">
        <v>2262</v>
      </c>
      <c r="D1068" s="273" t="s">
        <v>2263</v>
      </c>
      <c r="E1068" s="273" t="s">
        <v>902</v>
      </c>
    </row>
    <row r="1069" spans="1:5" x14ac:dyDescent="0.2">
      <c r="A1069" s="272">
        <v>211005886</v>
      </c>
      <c r="B1069" s="272">
        <v>2375</v>
      </c>
      <c r="C1069" s="273" t="s">
        <v>2264</v>
      </c>
      <c r="D1069" s="273" t="s">
        <v>2265</v>
      </c>
      <c r="E1069" s="273" t="s">
        <v>367</v>
      </c>
    </row>
    <row r="1070" spans="1:5" x14ac:dyDescent="0.2">
      <c r="A1070" s="272">
        <v>211900067</v>
      </c>
      <c r="B1070" s="272">
        <v>2377</v>
      </c>
      <c r="C1070" s="273" t="s">
        <v>2266</v>
      </c>
      <c r="D1070" s="273" t="s">
        <v>2267</v>
      </c>
      <c r="E1070" s="273" t="s">
        <v>359</v>
      </c>
    </row>
    <row r="1071" spans="1:5" x14ac:dyDescent="0.2">
      <c r="A1071" s="272">
        <v>211905147</v>
      </c>
      <c r="B1071" s="272">
        <v>2379</v>
      </c>
      <c r="C1071" s="273" t="s">
        <v>2268</v>
      </c>
      <c r="D1071" s="273" t="s">
        <v>2269</v>
      </c>
      <c r="E1071" s="273" t="s">
        <v>343</v>
      </c>
    </row>
    <row r="1072" spans="1:5" x14ac:dyDescent="0.2">
      <c r="A1072" s="272">
        <v>211001309</v>
      </c>
      <c r="B1072" s="272">
        <v>2381</v>
      </c>
      <c r="C1072" s="273" t="s">
        <v>2270</v>
      </c>
      <c r="D1072" s="273" t="s">
        <v>994</v>
      </c>
      <c r="E1072" s="273" t="s">
        <v>339</v>
      </c>
    </row>
    <row r="1073" spans="1:5" x14ac:dyDescent="0.2">
      <c r="A1073" s="272">
        <v>211004604</v>
      </c>
      <c r="B1073" s="272">
        <v>2382</v>
      </c>
      <c r="C1073" s="273" t="s">
        <v>2271</v>
      </c>
      <c r="D1073" s="273" t="s">
        <v>2272</v>
      </c>
      <c r="E1073" s="273" t="s">
        <v>798</v>
      </c>
    </row>
    <row r="1074" spans="1:5" x14ac:dyDescent="0.2">
      <c r="A1074" s="272">
        <v>211003770</v>
      </c>
      <c r="B1074" s="272">
        <v>2383</v>
      </c>
      <c r="C1074" s="273" t="s">
        <v>2273</v>
      </c>
      <c r="D1074" s="273" t="s">
        <v>1275</v>
      </c>
      <c r="E1074" s="273" t="s">
        <v>339</v>
      </c>
    </row>
    <row r="1075" spans="1:5" x14ac:dyDescent="0.2">
      <c r="A1075" s="272">
        <v>211002547</v>
      </c>
      <c r="B1075" s="272">
        <v>2384</v>
      </c>
      <c r="C1075" s="273" t="s">
        <v>2274</v>
      </c>
      <c r="D1075" s="273" t="s">
        <v>2275</v>
      </c>
      <c r="E1075" s="273" t="s">
        <v>332</v>
      </c>
    </row>
    <row r="1076" spans="1:5" x14ac:dyDescent="0.2">
      <c r="A1076" s="272">
        <v>211905488</v>
      </c>
      <c r="B1076" s="272">
        <v>2385</v>
      </c>
      <c r="C1076" s="273" t="s">
        <v>2276</v>
      </c>
      <c r="D1076" s="273" t="s">
        <v>2277</v>
      </c>
      <c r="E1076" s="273" t="s">
        <v>798</v>
      </c>
    </row>
    <row r="1077" spans="1:5" x14ac:dyDescent="0.2">
      <c r="A1077" s="272">
        <v>211003464</v>
      </c>
      <c r="B1077" s="272">
        <v>2386</v>
      </c>
      <c r="C1077" s="273" t="s">
        <v>2278</v>
      </c>
      <c r="D1077" s="273" t="s">
        <v>2279</v>
      </c>
      <c r="E1077" s="273" t="s">
        <v>343</v>
      </c>
    </row>
    <row r="1078" spans="1:5" x14ac:dyDescent="0.2">
      <c r="A1078" s="272">
        <v>211004606</v>
      </c>
      <c r="B1078" s="272">
        <v>2387</v>
      </c>
      <c r="C1078" s="273" t="s">
        <v>2280</v>
      </c>
      <c r="D1078" s="273" t="s">
        <v>2281</v>
      </c>
      <c r="E1078" s="273" t="s">
        <v>798</v>
      </c>
    </row>
    <row r="1079" spans="1:5" x14ac:dyDescent="0.2">
      <c r="A1079" s="272">
        <v>211004607</v>
      </c>
      <c r="B1079" s="272">
        <v>2388</v>
      </c>
      <c r="C1079" s="273" t="s">
        <v>2282</v>
      </c>
      <c r="D1079" s="273" t="s">
        <v>2175</v>
      </c>
      <c r="E1079" s="273" t="s">
        <v>798</v>
      </c>
    </row>
    <row r="1080" spans="1:5" x14ac:dyDescent="0.2">
      <c r="A1080" s="272">
        <v>211005888</v>
      </c>
      <c r="B1080" s="272">
        <v>2389</v>
      </c>
      <c r="C1080" s="273" t="s">
        <v>2231</v>
      </c>
      <c r="D1080" s="273" t="s">
        <v>2194</v>
      </c>
      <c r="E1080" s="273" t="s">
        <v>367</v>
      </c>
    </row>
    <row r="1081" spans="1:5" x14ac:dyDescent="0.2">
      <c r="A1081" s="272">
        <v>211004608</v>
      </c>
      <c r="B1081" s="272">
        <v>2390</v>
      </c>
      <c r="C1081" s="273" t="s">
        <v>2157</v>
      </c>
      <c r="D1081" s="273" t="s">
        <v>2283</v>
      </c>
      <c r="E1081" s="273" t="s">
        <v>798</v>
      </c>
    </row>
    <row r="1082" spans="1:5" x14ac:dyDescent="0.2">
      <c r="A1082" s="272">
        <v>211004609</v>
      </c>
      <c r="B1082" s="272">
        <v>2391</v>
      </c>
      <c r="C1082" s="273" t="s">
        <v>2157</v>
      </c>
      <c r="D1082" s="273" t="s">
        <v>2284</v>
      </c>
      <c r="E1082" s="273" t="s">
        <v>798</v>
      </c>
    </row>
    <row r="1083" spans="1:5" x14ac:dyDescent="0.2">
      <c r="A1083" s="272">
        <v>211004610</v>
      </c>
      <c r="B1083" s="272">
        <v>2392</v>
      </c>
      <c r="C1083" s="273" t="s">
        <v>2157</v>
      </c>
      <c r="D1083" s="273" t="s">
        <v>2285</v>
      </c>
      <c r="E1083" s="273" t="s">
        <v>798</v>
      </c>
    </row>
    <row r="1084" spans="1:5" x14ac:dyDescent="0.2">
      <c r="A1084" s="272">
        <v>211004611</v>
      </c>
      <c r="B1084" s="272">
        <v>2393</v>
      </c>
      <c r="C1084" s="273" t="s">
        <v>799</v>
      </c>
      <c r="D1084" s="273" t="s">
        <v>2286</v>
      </c>
      <c r="E1084" s="273" t="s">
        <v>798</v>
      </c>
    </row>
    <row r="1085" spans="1:5" x14ac:dyDescent="0.2">
      <c r="A1085" s="272">
        <v>211004612</v>
      </c>
      <c r="B1085" s="272">
        <v>2394</v>
      </c>
      <c r="C1085" s="273" t="s">
        <v>2287</v>
      </c>
      <c r="D1085" s="273" t="s">
        <v>2288</v>
      </c>
      <c r="E1085" s="273" t="s">
        <v>798</v>
      </c>
    </row>
    <row r="1086" spans="1:5" x14ac:dyDescent="0.2">
      <c r="A1086" s="272">
        <v>211005341</v>
      </c>
      <c r="B1086" s="272">
        <v>2395</v>
      </c>
      <c r="C1086" s="273" t="s">
        <v>2289</v>
      </c>
      <c r="D1086" s="273" t="s">
        <v>2290</v>
      </c>
      <c r="E1086" s="273" t="s">
        <v>961</v>
      </c>
    </row>
    <row r="1087" spans="1:5" x14ac:dyDescent="0.2">
      <c r="A1087" s="272">
        <v>211002548</v>
      </c>
      <c r="B1087" s="272">
        <v>2396</v>
      </c>
      <c r="C1087" s="273" t="s">
        <v>2291</v>
      </c>
      <c r="D1087" s="273" t="s">
        <v>2292</v>
      </c>
      <c r="E1087" s="273" t="s">
        <v>902</v>
      </c>
    </row>
    <row r="1088" spans="1:5" x14ac:dyDescent="0.2">
      <c r="A1088" s="272">
        <v>211005238</v>
      </c>
      <c r="B1088" s="272">
        <v>2397</v>
      </c>
      <c r="C1088" s="273" t="s">
        <v>2293</v>
      </c>
      <c r="D1088" s="273" t="s">
        <v>2294</v>
      </c>
      <c r="E1088" s="273" t="s">
        <v>359</v>
      </c>
    </row>
    <row r="1089" spans="1:5" x14ac:dyDescent="0.2">
      <c r="A1089" s="272">
        <v>211005889</v>
      </c>
      <c r="B1089" s="272">
        <v>2399</v>
      </c>
      <c r="C1089" s="273" t="s">
        <v>1321</v>
      </c>
      <c r="D1089" s="273" t="s">
        <v>2295</v>
      </c>
      <c r="E1089" s="273" t="s">
        <v>367</v>
      </c>
    </row>
    <row r="1090" spans="1:5" x14ac:dyDescent="0.2">
      <c r="A1090" s="272">
        <v>211002554</v>
      </c>
      <c r="B1090" s="272">
        <v>2400</v>
      </c>
      <c r="C1090" s="273" t="s">
        <v>2296</v>
      </c>
      <c r="D1090" s="273" t="s">
        <v>2297</v>
      </c>
      <c r="E1090" s="273" t="s">
        <v>339</v>
      </c>
    </row>
    <row r="1091" spans="1:5" x14ac:dyDescent="0.2">
      <c r="A1091" s="272">
        <v>211005890</v>
      </c>
      <c r="B1091" s="272">
        <v>2401</v>
      </c>
      <c r="C1091" s="273" t="s">
        <v>2191</v>
      </c>
      <c r="D1091" s="273" t="s">
        <v>2298</v>
      </c>
      <c r="E1091" s="273" t="s">
        <v>367</v>
      </c>
    </row>
    <row r="1092" spans="1:5" x14ac:dyDescent="0.2">
      <c r="A1092" s="272">
        <v>211005891</v>
      </c>
      <c r="B1092" s="272">
        <v>2402</v>
      </c>
      <c r="C1092" s="273" t="s">
        <v>2299</v>
      </c>
      <c r="D1092" s="273" t="s">
        <v>2300</v>
      </c>
      <c r="E1092" s="273" t="s">
        <v>367</v>
      </c>
    </row>
    <row r="1093" spans="1:5" x14ac:dyDescent="0.2">
      <c r="A1093" s="272">
        <v>211005892</v>
      </c>
      <c r="B1093" s="272">
        <v>2403</v>
      </c>
      <c r="C1093" s="273" t="s">
        <v>2301</v>
      </c>
      <c r="D1093" s="273" t="s">
        <v>2302</v>
      </c>
      <c r="E1093" s="273" t="s">
        <v>367</v>
      </c>
    </row>
    <row r="1094" spans="1:5" x14ac:dyDescent="0.2">
      <c r="A1094" s="272">
        <v>211005893</v>
      </c>
      <c r="B1094" s="272">
        <v>2404</v>
      </c>
      <c r="C1094" s="273" t="s">
        <v>2210</v>
      </c>
      <c r="D1094" s="273" t="s">
        <v>2303</v>
      </c>
      <c r="E1094" s="273" t="s">
        <v>367</v>
      </c>
    </row>
    <row r="1095" spans="1:5" x14ac:dyDescent="0.2">
      <c r="A1095" s="272">
        <v>211002555</v>
      </c>
      <c r="B1095" s="272">
        <v>2405</v>
      </c>
      <c r="C1095" s="273" t="s">
        <v>2304</v>
      </c>
      <c r="D1095" s="273" t="s">
        <v>2305</v>
      </c>
      <c r="E1095" s="273" t="s">
        <v>1234</v>
      </c>
    </row>
    <row r="1096" spans="1:5" x14ac:dyDescent="0.2">
      <c r="A1096" s="272">
        <v>211001493</v>
      </c>
      <c r="B1096" s="272">
        <v>2407</v>
      </c>
      <c r="C1096" s="273" t="s">
        <v>2306</v>
      </c>
      <c r="D1096" s="273" t="s">
        <v>2307</v>
      </c>
      <c r="E1096" s="273" t="s">
        <v>2178</v>
      </c>
    </row>
    <row r="1097" spans="1:5" x14ac:dyDescent="0.2">
      <c r="A1097" s="272">
        <v>211005894</v>
      </c>
      <c r="B1097" s="272">
        <v>2410</v>
      </c>
      <c r="C1097" s="273" t="s">
        <v>2308</v>
      </c>
      <c r="D1097" s="273" t="s">
        <v>2309</v>
      </c>
      <c r="E1097" s="273" t="s">
        <v>367</v>
      </c>
    </row>
    <row r="1098" spans="1:5" x14ac:dyDescent="0.2">
      <c r="A1098" s="272">
        <v>211900599</v>
      </c>
      <c r="B1098" s="272">
        <v>2411</v>
      </c>
      <c r="C1098" s="273" t="s">
        <v>2310</v>
      </c>
      <c r="D1098" s="273" t="s">
        <v>2311</v>
      </c>
      <c r="E1098" s="273" t="s">
        <v>336</v>
      </c>
    </row>
    <row r="1099" spans="1:5" x14ac:dyDescent="0.2">
      <c r="A1099" s="272">
        <v>211004877</v>
      </c>
      <c r="B1099" s="272">
        <v>2412</v>
      </c>
      <c r="C1099" s="273" t="s">
        <v>2312</v>
      </c>
      <c r="D1099" s="273" t="s">
        <v>2313</v>
      </c>
      <c r="E1099" s="273" t="s">
        <v>902</v>
      </c>
    </row>
    <row r="1100" spans="1:5" x14ac:dyDescent="0.2">
      <c r="A1100" s="272">
        <v>211003468</v>
      </c>
      <c r="B1100" s="272">
        <v>2414</v>
      </c>
      <c r="C1100" s="273" t="s">
        <v>2314</v>
      </c>
      <c r="D1100" s="273" t="s">
        <v>2315</v>
      </c>
      <c r="E1100" s="273" t="s">
        <v>865</v>
      </c>
    </row>
    <row r="1101" spans="1:5" x14ac:dyDescent="0.2">
      <c r="A1101" s="272">
        <v>211900069</v>
      </c>
      <c r="B1101" s="272">
        <v>2415</v>
      </c>
      <c r="C1101" s="273" t="s">
        <v>2316</v>
      </c>
      <c r="D1101" s="273" t="s">
        <v>2317</v>
      </c>
      <c r="E1101" s="273" t="s">
        <v>343</v>
      </c>
    </row>
    <row r="1102" spans="1:5" x14ac:dyDescent="0.2">
      <c r="A1102" s="272">
        <v>211001549</v>
      </c>
      <c r="B1102" s="272">
        <v>2417</v>
      </c>
      <c r="C1102" s="273" t="s">
        <v>2318</v>
      </c>
      <c r="D1102" s="273" t="s">
        <v>2319</v>
      </c>
      <c r="E1102" s="273" t="s">
        <v>2181</v>
      </c>
    </row>
    <row r="1103" spans="1:5" x14ac:dyDescent="0.2">
      <c r="A1103" s="272">
        <v>211002775</v>
      </c>
      <c r="B1103" s="272">
        <v>2418</v>
      </c>
      <c r="C1103" s="273" t="s">
        <v>2320</v>
      </c>
      <c r="D1103" s="273" t="s">
        <v>2321</v>
      </c>
      <c r="E1103" s="273" t="s">
        <v>339</v>
      </c>
    </row>
    <row r="1104" spans="1:5" x14ac:dyDescent="0.2">
      <c r="A1104" s="272">
        <v>211005895</v>
      </c>
      <c r="B1104" s="272">
        <v>2419</v>
      </c>
      <c r="C1104" s="273" t="s">
        <v>1321</v>
      </c>
      <c r="D1104" s="273" t="s">
        <v>2322</v>
      </c>
      <c r="E1104" s="273" t="s">
        <v>367</v>
      </c>
    </row>
    <row r="1105" spans="1:5" x14ac:dyDescent="0.2">
      <c r="A1105" s="272">
        <v>211002566</v>
      </c>
      <c r="B1105" s="272">
        <v>2420</v>
      </c>
      <c r="C1105" s="273" t="s">
        <v>2323</v>
      </c>
      <c r="D1105" s="273" t="s">
        <v>2324</v>
      </c>
      <c r="E1105" s="273" t="s">
        <v>351</v>
      </c>
    </row>
    <row r="1106" spans="1:5" x14ac:dyDescent="0.2">
      <c r="A1106" s="272">
        <v>211002568</v>
      </c>
      <c r="B1106" s="272">
        <v>2421</v>
      </c>
      <c r="C1106" s="273" t="s">
        <v>2325</v>
      </c>
      <c r="D1106" s="273" t="s">
        <v>2326</v>
      </c>
      <c r="E1106" s="273" t="s">
        <v>865</v>
      </c>
    </row>
    <row r="1107" spans="1:5" x14ac:dyDescent="0.2">
      <c r="A1107" s="272">
        <v>211005529</v>
      </c>
      <c r="B1107" s="272">
        <v>2424</v>
      </c>
      <c r="C1107" s="273" t="s">
        <v>2327</v>
      </c>
      <c r="D1107" s="273" t="s">
        <v>814</v>
      </c>
      <c r="E1107" s="273" t="s">
        <v>339</v>
      </c>
    </row>
    <row r="1108" spans="1:5" x14ac:dyDescent="0.2">
      <c r="A1108" s="272">
        <v>211004790</v>
      </c>
      <c r="B1108" s="272">
        <v>2425</v>
      </c>
      <c r="C1108" s="273" t="s">
        <v>2328</v>
      </c>
      <c r="D1108" s="273" t="s">
        <v>2329</v>
      </c>
      <c r="E1108" s="273" t="s">
        <v>2181</v>
      </c>
    </row>
    <row r="1109" spans="1:5" x14ac:dyDescent="0.2">
      <c r="A1109" s="272">
        <v>211002571</v>
      </c>
      <c r="B1109" s="272">
        <v>2426</v>
      </c>
      <c r="C1109" s="273" t="s">
        <v>2330</v>
      </c>
      <c r="D1109" s="273" t="s">
        <v>2331</v>
      </c>
      <c r="E1109" s="273" t="s">
        <v>339</v>
      </c>
    </row>
    <row r="1110" spans="1:5" x14ac:dyDescent="0.2">
      <c r="A1110" s="272">
        <v>211005896</v>
      </c>
      <c r="B1110" s="272">
        <v>2427</v>
      </c>
      <c r="C1110" s="273" t="s">
        <v>2332</v>
      </c>
      <c r="D1110" s="273" t="s">
        <v>2333</v>
      </c>
      <c r="E1110" s="273" t="s">
        <v>367</v>
      </c>
    </row>
    <row r="1111" spans="1:5" x14ac:dyDescent="0.2">
      <c r="A1111" s="272">
        <v>211005342</v>
      </c>
      <c r="B1111" s="272">
        <v>2428</v>
      </c>
      <c r="C1111" s="273" t="s">
        <v>2334</v>
      </c>
      <c r="D1111" s="273" t="s">
        <v>2335</v>
      </c>
      <c r="E1111" s="273" t="s">
        <v>961</v>
      </c>
    </row>
    <row r="1112" spans="1:5" x14ac:dyDescent="0.2">
      <c r="A1112" s="272">
        <v>211002576</v>
      </c>
      <c r="B1112" s="272">
        <v>2429</v>
      </c>
      <c r="C1112" s="273" t="s">
        <v>2336</v>
      </c>
      <c r="D1112" s="273" t="s">
        <v>2337</v>
      </c>
      <c r="E1112" s="273" t="s">
        <v>865</v>
      </c>
    </row>
    <row r="1113" spans="1:5" x14ac:dyDescent="0.2">
      <c r="A1113" s="272">
        <v>211005530</v>
      </c>
      <c r="B1113" s="272">
        <v>2430</v>
      </c>
      <c r="C1113" s="273" t="s">
        <v>2338</v>
      </c>
      <c r="D1113" s="273" t="s">
        <v>1282</v>
      </c>
      <c r="E1113" s="273" t="s">
        <v>339</v>
      </c>
    </row>
    <row r="1114" spans="1:5" x14ac:dyDescent="0.2">
      <c r="A1114" s="272">
        <v>211002577</v>
      </c>
      <c r="B1114" s="272">
        <v>2431</v>
      </c>
      <c r="C1114" s="273" t="s">
        <v>2339</v>
      </c>
      <c r="D1114" s="273" t="s">
        <v>2340</v>
      </c>
      <c r="E1114" s="273" t="s">
        <v>865</v>
      </c>
    </row>
    <row r="1115" spans="1:5" x14ac:dyDescent="0.2">
      <c r="A1115" s="272">
        <v>211905431</v>
      </c>
      <c r="B1115" s="272">
        <v>2432</v>
      </c>
      <c r="C1115" s="273" t="s">
        <v>2341</v>
      </c>
      <c r="D1115" s="273" t="s">
        <v>2342</v>
      </c>
      <c r="E1115" s="273" t="s">
        <v>332</v>
      </c>
    </row>
    <row r="1116" spans="1:5" x14ac:dyDescent="0.2">
      <c r="A1116" s="272">
        <v>211005531</v>
      </c>
      <c r="B1116" s="272">
        <v>2434</v>
      </c>
      <c r="C1116" s="273" t="s">
        <v>2343</v>
      </c>
      <c r="D1116" s="273" t="s">
        <v>751</v>
      </c>
      <c r="E1116" s="273" t="s">
        <v>339</v>
      </c>
    </row>
    <row r="1117" spans="1:5" x14ac:dyDescent="0.2">
      <c r="A1117" s="272">
        <v>211003185</v>
      </c>
      <c r="B1117" s="272">
        <v>2435</v>
      </c>
      <c r="C1117" s="273" t="s">
        <v>2344</v>
      </c>
      <c r="D1117" s="273" t="s">
        <v>2345</v>
      </c>
      <c r="E1117" s="273" t="s">
        <v>2346</v>
      </c>
    </row>
    <row r="1118" spans="1:5" x14ac:dyDescent="0.2">
      <c r="A1118" s="272">
        <v>211003186</v>
      </c>
      <c r="B1118" s="272">
        <v>2436</v>
      </c>
      <c r="C1118" s="273" t="s">
        <v>2347</v>
      </c>
      <c r="D1118" s="273" t="s">
        <v>2348</v>
      </c>
      <c r="E1118" s="273" t="s">
        <v>2346</v>
      </c>
    </row>
    <row r="1119" spans="1:5" x14ac:dyDescent="0.2">
      <c r="A1119" s="272">
        <v>211005430</v>
      </c>
      <c r="B1119" s="272">
        <v>2437</v>
      </c>
      <c r="C1119" s="273" t="s">
        <v>2349</v>
      </c>
      <c r="D1119" s="273" t="s">
        <v>2350</v>
      </c>
      <c r="E1119" s="273" t="s">
        <v>2148</v>
      </c>
    </row>
    <row r="1120" spans="1:5" x14ac:dyDescent="0.2">
      <c r="A1120" s="272">
        <v>211903955</v>
      </c>
      <c r="B1120" s="272">
        <v>2438</v>
      </c>
      <c r="C1120" s="273" t="s">
        <v>2351</v>
      </c>
      <c r="D1120" s="273" t="s">
        <v>2352</v>
      </c>
      <c r="E1120" s="273" t="s">
        <v>351</v>
      </c>
    </row>
    <row r="1121" spans="1:5" x14ac:dyDescent="0.2">
      <c r="A1121" s="272">
        <v>211005129</v>
      </c>
      <c r="B1121" s="272">
        <v>2439</v>
      </c>
      <c r="C1121" s="273" t="s">
        <v>2353</v>
      </c>
      <c r="D1121" s="273" t="s">
        <v>2354</v>
      </c>
      <c r="E1121" s="273" t="s">
        <v>336</v>
      </c>
    </row>
    <row r="1122" spans="1:5" x14ac:dyDescent="0.2">
      <c r="A1122" s="272">
        <v>211002583</v>
      </c>
      <c r="B1122" s="272">
        <v>2440</v>
      </c>
      <c r="C1122" s="273" t="s">
        <v>2355</v>
      </c>
      <c r="D1122" s="273" t="s">
        <v>2356</v>
      </c>
      <c r="E1122" s="273" t="s">
        <v>336</v>
      </c>
    </row>
    <row r="1123" spans="1:5" x14ac:dyDescent="0.2">
      <c r="A1123" s="272">
        <v>211002584</v>
      </c>
      <c r="B1123" s="272">
        <v>2441</v>
      </c>
      <c r="C1123" s="273" t="s">
        <v>2357</v>
      </c>
      <c r="D1123" s="273" t="s">
        <v>2358</v>
      </c>
      <c r="E1123" s="273" t="s">
        <v>336</v>
      </c>
    </row>
    <row r="1124" spans="1:5" x14ac:dyDescent="0.2">
      <c r="A1124" s="272">
        <v>211905471</v>
      </c>
      <c r="B1124" s="272">
        <v>2444</v>
      </c>
      <c r="C1124" s="273" t="s">
        <v>2359</v>
      </c>
      <c r="D1124" s="273" t="s">
        <v>2360</v>
      </c>
      <c r="E1124" s="273" t="s">
        <v>336</v>
      </c>
    </row>
    <row r="1125" spans="1:5" x14ac:dyDescent="0.2">
      <c r="A1125" s="272">
        <v>211004880</v>
      </c>
      <c r="B1125" s="272">
        <v>2445</v>
      </c>
      <c r="C1125" s="273" t="s">
        <v>2361</v>
      </c>
      <c r="D1125" s="273" t="s">
        <v>2362</v>
      </c>
      <c r="E1125" s="273" t="s">
        <v>902</v>
      </c>
    </row>
    <row r="1126" spans="1:5" x14ac:dyDescent="0.2">
      <c r="A1126" s="272">
        <v>211005131</v>
      </c>
      <c r="B1126" s="272">
        <v>2446</v>
      </c>
      <c r="C1126" s="273" t="s">
        <v>2353</v>
      </c>
      <c r="D1126" s="273" t="s">
        <v>2363</v>
      </c>
      <c r="E1126" s="273" t="s">
        <v>336</v>
      </c>
    </row>
    <row r="1127" spans="1:5" x14ac:dyDescent="0.2">
      <c r="A1127" s="272">
        <v>211002590</v>
      </c>
      <c r="B1127" s="272">
        <v>2447</v>
      </c>
      <c r="C1127" s="273" t="s">
        <v>2364</v>
      </c>
      <c r="D1127" s="273" t="s">
        <v>2356</v>
      </c>
      <c r="E1127" s="273" t="s">
        <v>336</v>
      </c>
    </row>
    <row r="1128" spans="1:5" x14ac:dyDescent="0.2">
      <c r="A1128" s="272">
        <v>211002737</v>
      </c>
      <c r="B1128" s="272">
        <v>2448</v>
      </c>
      <c r="C1128" s="273" t="s">
        <v>2365</v>
      </c>
      <c r="D1128" s="273" t="s">
        <v>2366</v>
      </c>
      <c r="E1128" s="273" t="s">
        <v>336</v>
      </c>
    </row>
    <row r="1129" spans="1:5" x14ac:dyDescent="0.2">
      <c r="A1129" s="272">
        <v>211903936</v>
      </c>
      <c r="B1129" s="272">
        <v>2449</v>
      </c>
      <c r="C1129" s="273" t="s">
        <v>2367</v>
      </c>
      <c r="D1129" s="273" t="s">
        <v>2368</v>
      </c>
      <c r="E1129" s="273" t="s">
        <v>336</v>
      </c>
    </row>
    <row r="1130" spans="1:5" x14ac:dyDescent="0.2">
      <c r="A1130" s="272">
        <v>211002592</v>
      </c>
      <c r="B1130" s="272">
        <v>2450</v>
      </c>
      <c r="C1130" s="273" t="s">
        <v>2369</v>
      </c>
      <c r="D1130" s="273" t="s">
        <v>2370</v>
      </c>
      <c r="E1130" s="273" t="s">
        <v>336</v>
      </c>
    </row>
    <row r="1131" spans="1:5" x14ac:dyDescent="0.2">
      <c r="A1131" s="272">
        <v>211005897</v>
      </c>
      <c r="B1131" s="272">
        <v>2451</v>
      </c>
      <c r="C1131" s="273" t="s">
        <v>2261</v>
      </c>
      <c r="D1131" s="273" t="s">
        <v>2371</v>
      </c>
      <c r="E1131" s="273" t="s">
        <v>367</v>
      </c>
    </row>
    <row r="1132" spans="1:5" x14ac:dyDescent="0.2">
      <c r="A1132" s="272">
        <v>211003017</v>
      </c>
      <c r="B1132" s="272">
        <v>2454</v>
      </c>
      <c r="C1132" s="273" t="s">
        <v>2372</v>
      </c>
      <c r="D1132" s="273" t="s">
        <v>2373</v>
      </c>
      <c r="E1132" s="273" t="s">
        <v>339</v>
      </c>
    </row>
    <row r="1133" spans="1:5" x14ac:dyDescent="0.2">
      <c r="A1133" s="272">
        <v>211002702</v>
      </c>
      <c r="B1133" s="272">
        <v>2457</v>
      </c>
      <c r="C1133" s="273" t="s">
        <v>2374</v>
      </c>
      <c r="D1133" s="273" t="s">
        <v>2375</v>
      </c>
      <c r="E1133" s="273" t="s">
        <v>336</v>
      </c>
    </row>
    <row r="1134" spans="1:5" x14ac:dyDescent="0.2">
      <c r="A1134" s="272">
        <v>211002597</v>
      </c>
      <c r="B1134" s="272">
        <v>2458</v>
      </c>
      <c r="C1134" s="273" t="s">
        <v>2376</v>
      </c>
      <c r="D1134" s="273" t="s">
        <v>2377</v>
      </c>
      <c r="E1134" s="273" t="s">
        <v>966</v>
      </c>
    </row>
    <row r="1135" spans="1:5" x14ac:dyDescent="0.2">
      <c r="A1135" s="272">
        <v>211003039</v>
      </c>
      <c r="B1135" s="272">
        <v>2459</v>
      </c>
      <c r="C1135" s="273" t="s">
        <v>2378</v>
      </c>
      <c r="D1135" s="273" t="s">
        <v>2379</v>
      </c>
      <c r="E1135" s="273" t="s">
        <v>339</v>
      </c>
    </row>
    <row r="1136" spans="1:5" x14ac:dyDescent="0.2">
      <c r="A1136" s="272">
        <v>211002600</v>
      </c>
      <c r="B1136" s="272">
        <v>2460</v>
      </c>
      <c r="C1136" s="273" t="s">
        <v>2380</v>
      </c>
      <c r="D1136" s="273" t="s">
        <v>2381</v>
      </c>
      <c r="E1136" s="273" t="s">
        <v>336</v>
      </c>
    </row>
    <row r="1137" spans="1:5" x14ac:dyDescent="0.2">
      <c r="A1137" s="272">
        <v>211005898</v>
      </c>
      <c r="B1137" s="272">
        <v>2461</v>
      </c>
      <c r="C1137" s="273" t="s">
        <v>2382</v>
      </c>
      <c r="D1137" s="273" t="s">
        <v>1016</v>
      </c>
      <c r="E1137" s="273" t="s">
        <v>367</v>
      </c>
    </row>
    <row r="1138" spans="1:5" x14ac:dyDescent="0.2">
      <c r="A1138" s="272">
        <v>211002708</v>
      </c>
      <c r="B1138" s="272">
        <v>2462</v>
      </c>
      <c r="C1138" s="273" t="s">
        <v>2383</v>
      </c>
      <c r="D1138" s="273" t="s">
        <v>2384</v>
      </c>
      <c r="E1138" s="273" t="s">
        <v>336</v>
      </c>
    </row>
    <row r="1139" spans="1:5" x14ac:dyDescent="0.2">
      <c r="A1139" s="272">
        <v>211004881</v>
      </c>
      <c r="B1139" s="272">
        <v>2463</v>
      </c>
      <c r="C1139" s="273" t="s">
        <v>2385</v>
      </c>
      <c r="D1139" s="273" t="s">
        <v>2386</v>
      </c>
      <c r="E1139" s="273" t="s">
        <v>902</v>
      </c>
    </row>
    <row r="1140" spans="1:5" x14ac:dyDescent="0.2">
      <c r="A1140" s="272">
        <v>211002607</v>
      </c>
      <c r="B1140" s="272">
        <v>2465</v>
      </c>
      <c r="C1140" s="273" t="s">
        <v>2387</v>
      </c>
      <c r="D1140" s="273" t="s">
        <v>1334</v>
      </c>
      <c r="E1140" s="273" t="s">
        <v>367</v>
      </c>
    </row>
    <row r="1141" spans="1:5" x14ac:dyDescent="0.2">
      <c r="A1141" s="272">
        <v>211002609</v>
      </c>
      <c r="B1141" s="272">
        <v>2466</v>
      </c>
      <c r="C1141" s="273" t="s">
        <v>2388</v>
      </c>
      <c r="D1141" s="273" t="s">
        <v>2389</v>
      </c>
      <c r="E1141" s="273" t="s">
        <v>351</v>
      </c>
    </row>
    <row r="1142" spans="1:5" x14ac:dyDescent="0.2">
      <c r="A1142" s="272">
        <v>211002612</v>
      </c>
      <c r="B1142" s="272">
        <v>2468</v>
      </c>
      <c r="C1142" s="273" t="s">
        <v>2390</v>
      </c>
      <c r="D1142" s="273" t="s">
        <v>2391</v>
      </c>
      <c r="E1142" s="273" t="s">
        <v>966</v>
      </c>
    </row>
    <row r="1143" spans="1:5" x14ac:dyDescent="0.2">
      <c r="A1143" s="272">
        <v>211005133</v>
      </c>
      <c r="B1143" s="272">
        <v>2469</v>
      </c>
      <c r="C1143" s="273" t="s">
        <v>2392</v>
      </c>
      <c r="D1143" s="273" t="s">
        <v>2393</v>
      </c>
      <c r="E1143" s="273" t="s">
        <v>336</v>
      </c>
    </row>
    <row r="1144" spans="1:5" x14ac:dyDescent="0.2">
      <c r="A1144" s="272">
        <v>211002613</v>
      </c>
      <c r="B1144" s="272">
        <v>2470</v>
      </c>
      <c r="C1144" s="273" t="s">
        <v>2394</v>
      </c>
      <c r="D1144" s="273" t="s">
        <v>2395</v>
      </c>
      <c r="E1144" s="273" t="s">
        <v>336</v>
      </c>
    </row>
    <row r="1145" spans="1:5" x14ac:dyDescent="0.2">
      <c r="A1145" s="272">
        <v>211002614</v>
      </c>
      <c r="B1145" s="272">
        <v>2471</v>
      </c>
      <c r="C1145" s="273" t="s">
        <v>2396</v>
      </c>
      <c r="D1145" s="273" t="s">
        <v>2397</v>
      </c>
      <c r="E1145" s="273" t="s">
        <v>336</v>
      </c>
    </row>
    <row r="1146" spans="1:5" x14ac:dyDescent="0.2">
      <c r="A1146" s="272">
        <v>211002615</v>
      </c>
      <c r="B1146" s="272">
        <v>2472</v>
      </c>
      <c r="C1146" s="273" t="s">
        <v>2398</v>
      </c>
      <c r="D1146" s="273" t="s">
        <v>2399</v>
      </c>
      <c r="E1146" s="273" t="s">
        <v>336</v>
      </c>
    </row>
    <row r="1147" spans="1:5" x14ac:dyDescent="0.2">
      <c r="A1147" s="272">
        <v>211900600</v>
      </c>
      <c r="B1147" s="272">
        <v>2473</v>
      </c>
      <c r="C1147" s="273" t="s">
        <v>2400</v>
      </c>
      <c r="D1147" s="273" t="s">
        <v>2401</v>
      </c>
      <c r="E1147" s="273" t="s">
        <v>336</v>
      </c>
    </row>
    <row r="1148" spans="1:5" x14ac:dyDescent="0.2">
      <c r="A1148" s="272">
        <v>211005134</v>
      </c>
      <c r="B1148" s="272">
        <v>2474</v>
      </c>
      <c r="C1148" s="273" t="s">
        <v>2402</v>
      </c>
      <c r="D1148" s="273" t="s">
        <v>1385</v>
      </c>
      <c r="E1148" s="273" t="s">
        <v>336</v>
      </c>
    </row>
    <row r="1149" spans="1:5" x14ac:dyDescent="0.2">
      <c r="A1149" s="272">
        <v>211003126</v>
      </c>
      <c r="B1149" s="272">
        <v>2476</v>
      </c>
      <c r="C1149" s="273" t="s">
        <v>2403</v>
      </c>
      <c r="D1149" s="273" t="s">
        <v>2404</v>
      </c>
      <c r="E1149" s="273" t="s">
        <v>343</v>
      </c>
    </row>
    <row r="1150" spans="1:5" x14ac:dyDescent="0.2">
      <c r="A1150" s="272">
        <v>211002621</v>
      </c>
      <c r="B1150" s="272">
        <v>2477</v>
      </c>
      <c r="C1150" s="273" t="s">
        <v>2405</v>
      </c>
      <c r="D1150" s="273" t="s">
        <v>2406</v>
      </c>
      <c r="E1150" s="273" t="s">
        <v>336</v>
      </c>
    </row>
    <row r="1151" spans="1:5" x14ac:dyDescent="0.2">
      <c r="A1151" s="272">
        <v>211005070</v>
      </c>
      <c r="B1151" s="272">
        <v>2478</v>
      </c>
      <c r="C1151" s="273" t="s">
        <v>2407</v>
      </c>
      <c r="D1151" s="273" t="s">
        <v>2408</v>
      </c>
      <c r="E1151" s="273" t="s">
        <v>966</v>
      </c>
    </row>
    <row r="1152" spans="1:5" x14ac:dyDescent="0.2">
      <c r="A1152" s="272">
        <v>211005899</v>
      </c>
      <c r="B1152" s="272">
        <v>2480</v>
      </c>
      <c r="C1152" s="273" t="s">
        <v>2409</v>
      </c>
      <c r="D1152" s="273" t="s">
        <v>2410</v>
      </c>
      <c r="E1152" s="273" t="s">
        <v>367</v>
      </c>
    </row>
    <row r="1153" spans="1:5" x14ac:dyDescent="0.2">
      <c r="A1153" s="272">
        <v>211002625</v>
      </c>
      <c r="B1153" s="272">
        <v>2482</v>
      </c>
      <c r="C1153" s="273" t="s">
        <v>2411</v>
      </c>
      <c r="D1153" s="273" t="s">
        <v>2412</v>
      </c>
      <c r="E1153" s="273" t="s">
        <v>336</v>
      </c>
    </row>
    <row r="1154" spans="1:5" x14ac:dyDescent="0.2">
      <c r="A1154" s="272">
        <v>211002626</v>
      </c>
      <c r="B1154" s="272">
        <v>2483</v>
      </c>
      <c r="C1154" s="273" t="s">
        <v>2413</v>
      </c>
      <c r="D1154" s="273" t="s">
        <v>2414</v>
      </c>
      <c r="E1154" s="273" t="s">
        <v>336</v>
      </c>
    </row>
    <row r="1155" spans="1:5" x14ac:dyDescent="0.2">
      <c r="A1155" s="272">
        <v>211005136</v>
      </c>
      <c r="B1155" s="272">
        <v>2485</v>
      </c>
      <c r="C1155" s="273" t="s">
        <v>2415</v>
      </c>
      <c r="D1155" s="273" t="s">
        <v>2416</v>
      </c>
      <c r="E1155" s="273" t="s">
        <v>336</v>
      </c>
    </row>
    <row r="1156" spans="1:5" x14ac:dyDescent="0.2">
      <c r="A1156" s="272">
        <v>211005137</v>
      </c>
      <c r="B1156" s="272">
        <v>2486</v>
      </c>
      <c r="C1156" s="273" t="s">
        <v>2417</v>
      </c>
      <c r="D1156" s="273" t="s">
        <v>2418</v>
      </c>
      <c r="E1156" s="273" t="s">
        <v>336</v>
      </c>
    </row>
    <row r="1157" spans="1:5" x14ac:dyDescent="0.2">
      <c r="A1157" s="272">
        <v>211002630</v>
      </c>
      <c r="B1157" s="272">
        <v>2487</v>
      </c>
      <c r="C1157" s="273" t="s">
        <v>2419</v>
      </c>
      <c r="D1157" s="273" t="s">
        <v>2420</v>
      </c>
      <c r="E1157" s="273" t="s">
        <v>336</v>
      </c>
    </row>
    <row r="1158" spans="1:5" x14ac:dyDescent="0.2">
      <c r="A1158" s="272">
        <v>211002631</v>
      </c>
      <c r="B1158" s="272">
        <v>2488</v>
      </c>
      <c r="C1158" s="273" t="s">
        <v>2421</v>
      </c>
      <c r="D1158" s="273" t="s">
        <v>2422</v>
      </c>
      <c r="E1158" s="273" t="s">
        <v>865</v>
      </c>
    </row>
    <row r="1159" spans="1:5" x14ac:dyDescent="0.2">
      <c r="A1159" s="272">
        <v>211900601</v>
      </c>
      <c r="B1159" s="272">
        <v>2494</v>
      </c>
      <c r="C1159" s="273" t="s">
        <v>2423</v>
      </c>
      <c r="D1159" s="273" t="s">
        <v>1422</v>
      </c>
      <c r="E1159" s="273" t="s">
        <v>336</v>
      </c>
    </row>
    <row r="1160" spans="1:5" x14ac:dyDescent="0.2">
      <c r="A1160" s="272">
        <v>211002638</v>
      </c>
      <c r="B1160" s="272">
        <v>2495</v>
      </c>
      <c r="C1160" s="273" t="s">
        <v>2424</v>
      </c>
      <c r="D1160" s="273" t="s">
        <v>2425</v>
      </c>
      <c r="E1160" s="273" t="s">
        <v>336</v>
      </c>
    </row>
    <row r="1161" spans="1:5" x14ac:dyDescent="0.2">
      <c r="A1161" s="272">
        <v>211002639</v>
      </c>
      <c r="B1161" s="272">
        <v>2496</v>
      </c>
      <c r="C1161" s="273" t="s">
        <v>2426</v>
      </c>
      <c r="D1161" s="273" t="s">
        <v>2427</v>
      </c>
      <c r="E1161" s="273" t="s">
        <v>966</v>
      </c>
    </row>
    <row r="1162" spans="1:5" x14ac:dyDescent="0.2">
      <c r="A1162" s="272">
        <v>211905136</v>
      </c>
      <c r="B1162" s="272">
        <v>2497</v>
      </c>
      <c r="C1162" s="273" t="s">
        <v>1379</v>
      </c>
      <c r="D1162" s="273" t="s">
        <v>2428</v>
      </c>
      <c r="E1162" s="273" t="s">
        <v>336</v>
      </c>
    </row>
    <row r="1163" spans="1:5" x14ac:dyDescent="0.2">
      <c r="A1163" s="272">
        <v>211002640</v>
      </c>
      <c r="B1163" s="272">
        <v>2499</v>
      </c>
      <c r="C1163" s="273" t="s">
        <v>2429</v>
      </c>
      <c r="D1163" s="273" t="s">
        <v>2430</v>
      </c>
      <c r="E1163" s="273" t="s">
        <v>336</v>
      </c>
    </row>
    <row r="1164" spans="1:5" x14ac:dyDescent="0.2">
      <c r="A1164" s="272">
        <v>211002643</v>
      </c>
      <c r="B1164" s="272">
        <v>2500</v>
      </c>
      <c r="C1164" s="273" t="s">
        <v>2431</v>
      </c>
      <c r="D1164" s="273" t="s">
        <v>2432</v>
      </c>
      <c r="E1164" s="273" t="s">
        <v>351</v>
      </c>
    </row>
    <row r="1165" spans="1:5" x14ac:dyDescent="0.2">
      <c r="A1165" s="272">
        <v>211002644</v>
      </c>
      <c r="B1165" s="272">
        <v>2501</v>
      </c>
      <c r="C1165" s="273" t="s">
        <v>2433</v>
      </c>
      <c r="D1165" s="273" t="s">
        <v>2434</v>
      </c>
      <c r="E1165" s="273" t="s">
        <v>336</v>
      </c>
    </row>
    <row r="1166" spans="1:5" x14ac:dyDescent="0.2">
      <c r="A1166" s="272">
        <v>211002648</v>
      </c>
      <c r="B1166" s="272">
        <v>2503</v>
      </c>
      <c r="C1166" s="273" t="s">
        <v>2435</v>
      </c>
      <c r="D1166" s="273" t="s">
        <v>335</v>
      </c>
      <c r="E1166" s="273" t="s">
        <v>336</v>
      </c>
    </row>
    <row r="1167" spans="1:5" x14ac:dyDescent="0.2">
      <c r="A1167" s="272">
        <v>211005103</v>
      </c>
      <c r="B1167" s="272">
        <v>2506</v>
      </c>
      <c r="C1167" s="273" t="s">
        <v>2436</v>
      </c>
      <c r="D1167" s="273" t="s">
        <v>2437</v>
      </c>
      <c r="E1167" s="273" t="s">
        <v>1169</v>
      </c>
    </row>
    <row r="1168" spans="1:5" x14ac:dyDescent="0.2">
      <c r="A1168" s="272">
        <v>211002652</v>
      </c>
      <c r="B1168" s="272">
        <v>2507</v>
      </c>
      <c r="C1168" s="273" t="s">
        <v>2438</v>
      </c>
      <c r="D1168" s="273" t="s">
        <v>2439</v>
      </c>
      <c r="E1168" s="273" t="s">
        <v>351</v>
      </c>
    </row>
    <row r="1169" spans="1:5" x14ac:dyDescent="0.2">
      <c r="A1169" s="272">
        <v>211906320</v>
      </c>
      <c r="B1169" s="272">
        <v>2508</v>
      </c>
      <c r="C1169" s="273" t="s">
        <v>2440</v>
      </c>
      <c r="D1169" s="273" t="s">
        <v>2441</v>
      </c>
      <c r="E1169" s="273" t="s">
        <v>351</v>
      </c>
    </row>
    <row r="1170" spans="1:5" x14ac:dyDescent="0.2">
      <c r="A1170" s="272">
        <v>211004883</v>
      </c>
      <c r="B1170" s="272">
        <v>2509</v>
      </c>
      <c r="C1170" s="273" t="s">
        <v>2442</v>
      </c>
      <c r="D1170" s="273" t="s">
        <v>2443</v>
      </c>
      <c r="E1170" s="273" t="s">
        <v>902</v>
      </c>
    </row>
    <row r="1171" spans="1:5" x14ac:dyDescent="0.2">
      <c r="A1171" s="272">
        <v>211002911</v>
      </c>
      <c r="B1171" s="272">
        <v>2511</v>
      </c>
      <c r="C1171" s="273" t="s">
        <v>2444</v>
      </c>
      <c r="D1171" s="273" t="s">
        <v>2445</v>
      </c>
      <c r="E1171" s="273" t="s">
        <v>336</v>
      </c>
    </row>
    <row r="1172" spans="1:5" x14ac:dyDescent="0.2">
      <c r="A1172" s="272">
        <v>211904980</v>
      </c>
      <c r="B1172" s="272">
        <v>2512</v>
      </c>
      <c r="C1172" s="273" t="s">
        <v>2446</v>
      </c>
      <c r="D1172" s="273" t="s">
        <v>2263</v>
      </c>
      <c r="E1172" s="273" t="s">
        <v>902</v>
      </c>
    </row>
    <row r="1173" spans="1:5" x14ac:dyDescent="0.2">
      <c r="A1173" s="272">
        <v>211005901</v>
      </c>
      <c r="B1173" s="272">
        <v>2515</v>
      </c>
      <c r="C1173" s="273" t="s">
        <v>2447</v>
      </c>
      <c r="D1173" s="273" t="s">
        <v>2448</v>
      </c>
      <c r="E1173" s="273" t="s">
        <v>367</v>
      </c>
    </row>
    <row r="1174" spans="1:5" x14ac:dyDescent="0.2">
      <c r="A1174" s="272">
        <v>211005185</v>
      </c>
      <c r="B1174" s="272">
        <v>2517</v>
      </c>
      <c r="C1174" s="273" t="s">
        <v>2449</v>
      </c>
      <c r="D1174" s="273" t="s">
        <v>579</v>
      </c>
      <c r="E1174" s="273" t="s">
        <v>865</v>
      </c>
    </row>
    <row r="1175" spans="1:5" x14ac:dyDescent="0.2">
      <c r="A1175" s="272">
        <v>211005532</v>
      </c>
      <c r="B1175" s="272">
        <v>2518</v>
      </c>
      <c r="C1175" s="273" t="s">
        <v>2450</v>
      </c>
      <c r="D1175" s="273" t="s">
        <v>579</v>
      </c>
      <c r="E1175" s="273" t="s">
        <v>865</v>
      </c>
    </row>
    <row r="1176" spans="1:5" x14ac:dyDescent="0.2">
      <c r="A1176" s="272">
        <v>211002658</v>
      </c>
      <c r="B1176" s="272">
        <v>2519</v>
      </c>
      <c r="C1176" s="273" t="s">
        <v>2451</v>
      </c>
      <c r="D1176" s="273" t="s">
        <v>2452</v>
      </c>
      <c r="E1176" s="273" t="s">
        <v>336</v>
      </c>
    </row>
    <row r="1177" spans="1:5" x14ac:dyDescent="0.2">
      <c r="A1177" s="272">
        <v>211005140</v>
      </c>
      <c r="B1177" s="272">
        <v>2521</v>
      </c>
      <c r="C1177" s="273" t="s">
        <v>2453</v>
      </c>
      <c r="D1177" s="273" t="s">
        <v>2454</v>
      </c>
      <c r="E1177" s="273" t="s">
        <v>336</v>
      </c>
    </row>
    <row r="1178" spans="1:5" x14ac:dyDescent="0.2">
      <c r="A1178" s="272">
        <v>211001559</v>
      </c>
      <c r="B1178" s="272">
        <v>2522</v>
      </c>
      <c r="C1178" s="273" t="s">
        <v>2455</v>
      </c>
      <c r="D1178" s="273" t="s">
        <v>2321</v>
      </c>
      <c r="E1178" s="273" t="s">
        <v>339</v>
      </c>
    </row>
    <row r="1179" spans="1:5" x14ac:dyDescent="0.2">
      <c r="A1179" s="272">
        <v>211005902</v>
      </c>
      <c r="B1179" s="272">
        <v>2523</v>
      </c>
      <c r="C1179" s="273" t="s">
        <v>2456</v>
      </c>
      <c r="D1179" s="273" t="s">
        <v>2333</v>
      </c>
      <c r="E1179" s="273" t="s">
        <v>367</v>
      </c>
    </row>
    <row r="1180" spans="1:5" x14ac:dyDescent="0.2">
      <c r="A1180" s="272">
        <v>211005903</v>
      </c>
      <c r="B1180" s="272">
        <v>2524</v>
      </c>
      <c r="C1180" s="273" t="s">
        <v>2457</v>
      </c>
      <c r="D1180" s="273" t="s">
        <v>2458</v>
      </c>
      <c r="E1180" s="273" t="s">
        <v>367</v>
      </c>
    </row>
    <row r="1181" spans="1:5" x14ac:dyDescent="0.2">
      <c r="A1181" s="272">
        <v>211005904</v>
      </c>
      <c r="B1181" s="272">
        <v>2525</v>
      </c>
      <c r="C1181" s="273" t="s">
        <v>2459</v>
      </c>
      <c r="D1181" s="273" t="s">
        <v>2460</v>
      </c>
      <c r="E1181" s="273" t="s">
        <v>367</v>
      </c>
    </row>
    <row r="1182" spans="1:5" x14ac:dyDescent="0.2">
      <c r="A1182" s="272">
        <v>211002661</v>
      </c>
      <c r="B1182" s="272">
        <v>2526</v>
      </c>
      <c r="C1182" s="273" t="s">
        <v>2461</v>
      </c>
      <c r="D1182" s="273" t="s">
        <v>2462</v>
      </c>
      <c r="E1182" s="273" t="s">
        <v>351</v>
      </c>
    </row>
    <row r="1183" spans="1:5" x14ac:dyDescent="0.2">
      <c r="A1183" s="272">
        <v>211005905</v>
      </c>
      <c r="B1183" s="272">
        <v>2527</v>
      </c>
      <c r="C1183" s="273" t="s">
        <v>2463</v>
      </c>
      <c r="D1183" s="273" t="s">
        <v>2464</v>
      </c>
      <c r="E1183" s="273" t="s">
        <v>367</v>
      </c>
    </row>
    <row r="1184" spans="1:5" x14ac:dyDescent="0.2">
      <c r="A1184" s="272">
        <v>211005906</v>
      </c>
      <c r="B1184" s="272">
        <v>2528</v>
      </c>
      <c r="C1184" s="273" t="s">
        <v>2465</v>
      </c>
      <c r="D1184" s="273" t="s">
        <v>2466</v>
      </c>
      <c r="E1184" s="273" t="s">
        <v>367</v>
      </c>
    </row>
    <row r="1185" spans="1:5" x14ac:dyDescent="0.2">
      <c r="A1185" s="272">
        <v>211004613</v>
      </c>
      <c r="B1185" s="272">
        <v>2529</v>
      </c>
      <c r="C1185" s="273" t="s">
        <v>2467</v>
      </c>
      <c r="D1185" s="273" t="s">
        <v>2468</v>
      </c>
      <c r="E1185" s="273" t="s">
        <v>798</v>
      </c>
    </row>
    <row r="1186" spans="1:5" x14ac:dyDescent="0.2">
      <c r="A1186" s="272">
        <v>211002664</v>
      </c>
      <c r="B1186" s="272">
        <v>2530</v>
      </c>
      <c r="C1186" s="273" t="s">
        <v>2469</v>
      </c>
      <c r="D1186" s="273" t="s">
        <v>2470</v>
      </c>
      <c r="E1186" s="273" t="s">
        <v>966</v>
      </c>
    </row>
    <row r="1187" spans="1:5" x14ac:dyDescent="0.2">
      <c r="A1187" s="272">
        <v>211004614</v>
      </c>
      <c r="B1187" s="272">
        <v>2531</v>
      </c>
      <c r="C1187" s="273" t="s">
        <v>2471</v>
      </c>
      <c r="D1187" s="273" t="s">
        <v>2472</v>
      </c>
      <c r="E1187" s="273" t="s">
        <v>798</v>
      </c>
    </row>
    <row r="1188" spans="1:5" x14ac:dyDescent="0.2">
      <c r="A1188" s="272">
        <v>211005436</v>
      </c>
      <c r="B1188" s="272">
        <v>2536</v>
      </c>
      <c r="C1188" s="273" t="s">
        <v>2473</v>
      </c>
      <c r="D1188" s="273" t="s">
        <v>2474</v>
      </c>
      <c r="E1188" s="273" t="s">
        <v>1760</v>
      </c>
    </row>
    <row r="1189" spans="1:5" x14ac:dyDescent="0.2">
      <c r="A1189" s="272">
        <v>211002669</v>
      </c>
      <c r="B1189" s="272">
        <v>2538</v>
      </c>
      <c r="C1189" s="273" t="s">
        <v>2475</v>
      </c>
      <c r="D1189" s="273" t="s">
        <v>2476</v>
      </c>
      <c r="E1189" s="273" t="s">
        <v>587</v>
      </c>
    </row>
    <row r="1190" spans="1:5" x14ac:dyDescent="0.2">
      <c r="A1190" s="272">
        <v>211002670</v>
      </c>
      <c r="B1190" s="272">
        <v>2539</v>
      </c>
      <c r="C1190" s="273" t="s">
        <v>2477</v>
      </c>
      <c r="D1190" s="273" t="s">
        <v>1795</v>
      </c>
      <c r="E1190" s="273" t="s">
        <v>343</v>
      </c>
    </row>
    <row r="1191" spans="1:5" x14ac:dyDescent="0.2">
      <c r="A1191" s="272">
        <v>211002672</v>
      </c>
      <c r="B1191" s="272">
        <v>2540</v>
      </c>
      <c r="C1191" s="273" t="s">
        <v>2478</v>
      </c>
      <c r="D1191" s="273" t="s">
        <v>2479</v>
      </c>
      <c r="E1191" s="273" t="s">
        <v>351</v>
      </c>
    </row>
    <row r="1192" spans="1:5" x14ac:dyDescent="0.2">
      <c r="A1192" s="272">
        <v>211002318</v>
      </c>
      <c r="B1192" s="272">
        <v>2541</v>
      </c>
      <c r="C1192" s="273" t="s">
        <v>2480</v>
      </c>
      <c r="D1192" s="273" t="s">
        <v>335</v>
      </c>
      <c r="E1192" s="273" t="s">
        <v>336</v>
      </c>
    </row>
    <row r="1193" spans="1:5" x14ac:dyDescent="0.2">
      <c r="A1193" s="272">
        <v>211002299</v>
      </c>
      <c r="B1193" s="272">
        <v>2542</v>
      </c>
      <c r="C1193" s="273" t="s">
        <v>2481</v>
      </c>
      <c r="D1193" s="273" t="s">
        <v>2482</v>
      </c>
      <c r="E1193" s="273" t="s">
        <v>336</v>
      </c>
    </row>
    <row r="1194" spans="1:5" x14ac:dyDescent="0.2">
      <c r="A1194" s="272">
        <v>211904101</v>
      </c>
      <c r="B1194" s="272">
        <v>2544</v>
      </c>
      <c r="C1194" s="273" t="s">
        <v>2483</v>
      </c>
      <c r="D1194" s="273" t="s">
        <v>2484</v>
      </c>
      <c r="E1194" s="273" t="s">
        <v>2485</v>
      </c>
    </row>
    <row r="1195" spans="1:5" x14ac:dyDescent="0.2">
      <c r="A1195" s="272">
        <v>211002675</v>
      </c>
      <c r="B1195" s="272">
        <v>2545</v>
      </c>
      <c r="C1195" s="273" t="s">
        <v>2486</v>
      </c>
      <c r="D1195" s="273" t="s">
        <v>2487</v>
      </c>
      <c r="E1195" s="273" t="s">
        <v>336</v>
      </c>
    </row>
    <row r="1196" spans="1:5" x14ac:dyDescent="0.2">
      <c r="A1196" s="272">
        <v>211002703</v>
      </c>
      <c r="B1196" s="272">
        <v>2546</v>
      </c>
      <c r="C1196" s="273" t="s">
        <v>2488</v>
      </c>
      <c r="D1196" s="273" t="s">
        <v>2489</v>
      </c>
      <c r="E1196" s="273" t="s">
        <v>336</v>
      </c>
    </row>
    <row r="1197" spans="1:5" x14ac:dyDescent="0.2">
      <c r="A1197" s="272">
        <v>211002676</v>
      </c>
      <c r="B1197" s="272">
        <v>2547</v>
      </c>
      <c r="C1197" s="273" t="s">
        <v>2490</v>
      </c>
      <c r="D1197" s="273" t="s">
        <v>2491</v>
      </c>
      <c r="E1197" s="273" t="s">
        <v>336</v>
      </c>
    </row>
    <row r="1198" spans="1:5" x14ac:dyDescent="0.2">
      <c r="A1198" s="272">
        <v>211007314</v>
      </c>
      <c r="B1198" s="272">
        <v>2548</v>
      </c>
      <c r="C1198" s="273" t="s">
        <v>2492</v>
      </c>
      <c r="D1198" s="273" t="s">
        <v>2493</v>
      </c>
      <c r="E1198" s="273" t="s">
        <v>336</v>
      </c>
    </row>
    <row r="1199" spans="1:5" x14ac:dyDescent="0.2">
      <c r="A1199" s="272">
        <v>211002709</v>
      </c>
      <c r="B1199" s="272">
        <v>2549</v>
      </c>
      <c r="C1199" s="273" t="s">
        <v>2383</v>
      </c>
      <c r="D1199" s="273" t="s">
        <v>1095</v>
      </c>
      <c r="E1199" s="273" t="s">
        <v>336</v>
      </c>
    </row>
    <row r="1200" spans="1:5" x14ac:dyDescent="0.2">
      <c r="A1200" s="272">
        <v>211900300</v>
      </c>
      <c r="B1200" s="272">
        <v>2550</v>
      </c>
      <c r="C1200" s="273" t="s">
        <v>2494</v>
      </c>
      <c r="D1200" s="273" t="s">
        <v>2495</v>
      </c>
      <c r="E1200" s="273" t="s">
        <v>336</v>
      </c>
    </row>
    <row r="1201" spans="1:5" x14ac:dyDescent="0.2">
      <c r="A1201" s="272">
        <v>211002704</v>
      </c>
      <c r="B1201" s="272">
        <v>2551</v>
      </c>
      <c r="C1201" s="273" t="s">
        <v>2496</v>
      </c>
      <c r="D1201" s="273" t="s">
        <v>2497</v>
      </c>
      <c r="E1201" s="273" t="s">
        <v>336</v>
      </c>
    </row>
    <row r="1202" spans="1:5" x14ac:dyDescent="0.2">
      <c r="A1202" s="272">
        <v>211002679</v>
      </c>
      <c r="B1202" s="272">
        <v>2552</v>
      </c>
      <c r="C1202" s="273" t="s">
        <v>2498</v>
      </c>
      <c r="D1202" s="273" t="s">
        <v>2497</v>
      </c>
      <c r="E1202" s="273" t="s">
        <v>336</v>
      </c>
    </row>
    <row r="1203" spans="1:5" x14ac:dyDescent="0.2">
      <c r="A1203" s="272">
        <v>211002680</v>
      </c>
      <c r="B1203" s="272">
        <v>2553</v>
      </c>
      <c r="C1203" s="273" t="s">
        <v>2499</v>
      </c>
      <c r="D1203" s="273" t="s">
        <v>2487</v>
      </c>
      <c r="E1203" s="273" t="s">
        <v>336</v>
      </c>
    </row>
    <row r="1204" spans="1:5" x14ac:dyDescent="0.2">
      <c r="A1204" s="272">
        <v>211003480</v>
      </c>
      <c r="B1204" s="272">
        <v>2554</v>
      </c>
      <c r="C1204" s="273" t="s">
        <v>2500</v>
      </c>
      <c r="D1204" s="273" t="s">
        <v>2501</v>
      </c>
      <c r="E1204" s="273" t="s">
        <v>336</v>
      </c>
    </row>
    <row r="1205" spans="1:5" x14ac:dyDescent="0.2">
      <c r="A1205" s="272">
        <v>211900603</v>
      </c>
      <c r="B1205" s="272">
        <v>2556</v>
      </c>
      <c r="C1205" s="273" t="s">
        <v>2502</v>
      </c>
      <c r="D1205" s="273" t="s">
        <v>2503</v>
      </c>
      <c r="E1205" s="273" t="s">
        <v>343</v>
      </c>
    </row>
    <row r="1206" spans="1:5" x14ac:dyDescent="0.2">
      <c r="A1206" s="272">
        <v>211002685</v>
      </c>
      <c r="B1206" s="272">
        <v>2558</v>
      </c>
      <c r="C1206" s="273" t="s">
        <v>2504</v>
      </c>
      <c r="D1206" s="273" t="s">
        <v>2505</v>
      </c>
      <c r="E1206" s="273" t="s">
        <v>336</v>
      </c>
    </row>
    <row r="1207" spans="1:5" x14ac:dyDescent="0.2">
      <c r="A1207" s="272">
        <v>211900604</v>
      </c>
      <c r="B1207" s="272">
        <v>2559</v>
      </c>
      <c r="C1207" s="273" t="s">
        <v>2506</v>
      </c>
      <c r="D1207" s="273" t="s">
        <v>976</v>
      </c>
      <c r="E1207" s="273" t="s">
        <v>339</v>
      </c>
    </row>
    <row r="1208" spans="1:5" x14ac:dyDescent="0.2">
      <c r="A1208" s="272">
        <v>211005058</v>
      </c>
      <c r="B1208" s="272">
        <v>2560</v>
      </c>
      <c r="C1208" s="273" t="s">
        <v>2507</v>
      </c>
      <c r="D1208" s="273" t="s">
        <v>2508</v>
      </c>
      <c r="E1208" s="273" t="s">
        <v>1028</v>
      </c>
    </row>
    <row r="1209" spans="1:5" x14ac:dyDescent="0.2">
      <c r="A1209" s="272">
        <v>211005336</v>
      </c>
      <c r="B1209" s="272">
        <v>2561</v>
      </c>
      <c r="C1209" s="273" t="s">
        <v>2509</v>
      </c>
      <c r="D1209" s="273" t="s">
        <v>2510</v>
      </c>
      <c r="E1209" s="273" t="s">
        <v>2485</v>
      </c>
    </row>
    <row r="1210" spans="1:5" x14ac:dyDescent="0.2">
      <c r="A1210" s="272">
        <v>211005331</v>
      </c>
      <c r="B1210" s="272">
        <v>2562</v>
      </c>
      <c r="C1210" s="273" t="s">
        <v>2511</v>
      </c>
      <c r="D1210" s="273" t="s">
        <v>2512</v>
      </c>
      <c r="E1210" s="273" t="s">
        <v>2513</v>
      </c>
    </row>
    <row r="1211" spans="1:5" x14ac:dyDescent="0.2">
      <c r="A1211" s="272">
        <v>211005907</v>
      </c>
      <c r="B1211" s="272">
        <v>2564</v>
      </c>
      <c r="C1211" s="273" t="s">
        <v>2514</v>
      </c>
      <c r="D1211" s="273" t="s">
        <v>2515</v>
      </c>
      <c r="E1211" s="273" t="s">
        <v>367</v>
      </c>
    </row>
    <row r="1212" spans="1:5" x14ac:dyDescent="0.2">
      <c r="A1212" s="272">
        <v>211005908</v>
      </c>
      <c r="B1212" s="272">
        <v>2565</v>
      </c>
      <c r="C1212" s="273" t="s">
        <v>2516</v>
      </c>
      <c r="D1212" s="273" t="s">
        <v>407</v>
      </c>
      <c r="E1212" s="273" t="s">
        <v>367</v>
      </c>
    </row>
    <row r="1213" spans="1:5" x14ac:dyDescent="0.2">
      <c r="A1213" s="272">
        <v>211002686</v>
      </c>
      <c r="B1213" s="272">
        <v>2568</v>
      </c>
      <c r="C1213" s="273" t="s">
        <v>2517</v>
      </c>
      <c r="D1213" s="273" t="s">
        <v>2518</v>
      </c>
      <c r="E1213" s="273" t="s">
        <v>336</v>
      </c>
    </row>
    <row r="1214" spans="1:5" x14ac:dyDescent="0.2">
      <c r="A1214" s="272">
        <v>211002687</v>
      </c>
      <c r="B1214" s="272">
        <v>2569</v>
      </c>
      <c r="C1214" s="273" t="s">
        <v>2519</v>
      </c>
      <c r="D1214" s="273" t="s">
        <v>2520</v>
      </c>
      <c r="E1214" s="273" t="s">
        <v>336</v>
      </c>
    </row>
    <row r="1215" spans="1:5" x14ac:dyDescent="0.2">
      <c r="A1215" s="272">
        <v>211002688</v>
      </c>
      <c r="B1215" s="272">
        <v>2570</v>
      </c>
      <c r="C1215" s="273" t="s">
        <v>2521</v>
      </c>
      <c r="D1215" s="273" t="s">
        <v>2522</v>
      </c>
      <c r="E1215" s="273" t="s">
        <v>336</v>
      </c>
    </row>
    <row r="1216" spans="1:5" x14ac:dyDescent="0.2">
      <c r="A1216" s="272">
        <v>211002689</v>
      </c>
      <c r="B1216" s="272">
        <v>2571</v>
      </c>
      <c r="C1216" s="273" t="s">
        <v>2523</v>
      </c>
      <c r="D1216" s="273" t="s">
        <v>2524</v>
      </c>
      <c r="E1216" s="273" t="s">
        <v>336</v>
      </c>
    </row>
    <row r="1217" spans="1:5" x14ac:dyDescent="0.2">
      <c r="A1217" s="272">
        <v>211002690</v>
      </c>
      <c r="B1217" s="272">
        <v>2572</v>
      </c>
      <c r="C1217" s="273" t="s">
        <v>2525</v>
      </c>
      <c r="D1217" s="273" t="s">
        <v>2526</v>
      </c>
      <c r="E1217" s="273" t="s">
        <v>336</v>
      </c>
    </row>
    <row r="1218" spans="1:5" x14ac:dyDescent="0.2">
      <c r="A1218" s="272">
        <v>211002691</v>
      </c>
      <c r="B1218" s="272">
        <v>2573</v>
      </c>
      <c r="C1218" s="273" t="s">
        <v>2527</v>
      </c>
      <c r="D1218" s="273" t="s">
        <v>2356</v>
      </c>
      <c r="E1218" s="273" t="s">
        <v>336</v>
      </c>
    </row>
    <row r="1219" spans="1:5" x14ac:dyDescent="0.2">
      <c r="A1219" s="272">
        <v>211005072</v>
      </c>
      <c r="B1219" s="272">
        <v>2574</v>
      </c>
      <c r="C1219" s="273" t="s">
        <v>2528</v>
      </c>
      <c r="D1219" s="273" t="s">
        <v>2529</v>
      </c>
      <c r="E1219" s="273" t="s">
        <v>966</v>
      </c>
    </row>
    <row r="1220" spans="1:5" x14ac:dyDescent="0.2">
      <c r="A1220" s="272">
        <v>211001494</v>
      </c>
      <c r="B1220" s="272">
        <v>2575</v>
      </c>
      <c r="C1220" s="273" t="s">
        <v>2530</v>
      </c>
      <c r="D1220" s="273" t="s">
        <v>2531</v>
      </c>
      <c r="E1220" s="273" t="s">
        <v>966</v>
      </c>
    </row>
    <row r="1221" spans="1:5" x14ac:dyDescent="0.2">
      <c r="A1221" s="272">
        <v>211002705</v>
      </c>
      <c r="B1221" s="272">
        <v>2578</v>
      </c>
      <c r="C1221" s="273" t="s">
        <v>2532</v>
      </c>
      <c r="D1221" s="273" t="s">
        <v>2533</v>
      </c>
      <c r="E1221" s="273" t="s">
        <v>336</v>
      </c>
    </row>
    <row r="1222" spans="1:5" x14ac:dyDescent="0.2">
      <c r="A1222" s="272">
        <v>211002693</v>
      </c>
      <c r="B1222" s="272">
        <v>2579</v>
      </c>
      <c r="C1222" s="273" t="s">
        <v>2534</v>
      </c>
      <c r="D1222" s="273" t="s">
        <v>2535</v>
      </c>
      <c r="E1222" s="273" t="s">
        <v>336</v>
      </c>
    </row>
    <row r="1223" spans="1:5" x14ac:dyDescent="0.2">
      <c r="A1223" s="272">
        <v>211002695</v>
      </c>
      <c r="B1223" s="272">
        <v>2580</v>
      </c>
      <c r="C1223" s="273" t="s">
        <v>2536</v>
      </c>
      <c r="D1223" s="273" t="s">
        <v>2537</v>
      </c>
      <c r="E1223" s="273" t="s">
        <v>351</v>
      </c>
    </row>
    <row r="1224" spans="1:5" x14ac:dyDescent="0.2">
      <c r="A1224" s="272">
        <v>211002696</v>
      </c>
      <c r="B1224" s="272">
        <v>2581</v>
      </c>
      <c r="C1224" s="273" t="s">
        <v>2538</v>
      </c>
      <c r="D1224" s="273" t="s">
        <v>1125</v>
      </c>
      <c r="E1224" s="273" t="s">
        <v>332</v>
      </c>
    </row>
    <row r="1225" spans="1:5" x14ac:dyDescent="0.2">
      <c r="A1225" s="272">
        <v>211002682</v>
      </c>
      <c r="B1225" s="272">
        <v>2582</v>
      </c>
      <c r="C1225" s="273" t="s">
        <v>2539</v>
      </c>
      <c r="D1225" s="273" t="s">
        <v>2540</v>
      </c>
      <c r="E1225" s="273" t="s">
        <v>351</v>
      </c>
    </row>
    <row r="1226" spans="1:5" x14ac:dyDescent="0.2">
      <c r="A1226" s="272">
        <v>211005141</v>
      </c>
      <c r="B1226" s="272">
        <v>2583</v>
      </c>
      <c r="C1226" s="273" t="s">
        <v>2541</v>
      </c>
      <c r="D1226" s="273" t="s">
        <v>2542</v>
      </c>
      <c r="E1226" s="273" t="s">
        <v>336</v>
      </c>
    </row>
    <row r="1227" spans="1:5" x14ac:dyDescent="0.2">
      <c r="A1227" s="272">
        <v>211005142</v>
      </c>
      <c r="B1227" s="272">
        <v>2587</v>
      </c>
      <c r="C1227" s="273" t="s">
        <v>2543</v>
      </c>
      <c r="D1227" s="273" t="s">
        <v>2544</v>
      </c>
      <c r="E1227" s="273" t="s">
        <v>336</v>
      </c>
    </row>
    <row r="1228" spans="1:5" x14ac:dyDescent="0.2">
      <c r="A1228" s="272">
        <v>211005144</v>
      </c>
      <c r="B1228" s="272">
        <v>2589</v>
      </c>
      <c r="C1228" s="273" t="s">
        <v>2545</v>
      </c>
      <c r="D1228" s="273" t="s">
        <v>2546</v>
      </c>
      <c r="E1228" s="273" t="s">
        <v>336</v>
      </c>
    </row>
    <row r="1229" spans="1:5" x14ac:dyDescent="0.2">
      <c r="A1229" s="272">
        <v>211002711</v>
      </c>
      <c r="B1229" s="272">
        <v>2591</v>
      </c>
      <c r="C1229" s="273" t="s">
        <v>2547</v>
      </c>
      <c r="D1229" s="273" t="s">
        <v>874</v>
      </c>
      <c r="E1229" s="273" t="s">
        <v>339</v>
      </c>
    </row>
    <row r="1230" spans="1:5" x14ac:dyDescent="0.2">
      <c r="A1230" s="272">
        <v>211004133</v>
      </c>
      <c r="B1230" s="272">
        <v>2592</v>
      </c>
      <c r="C1230" s="273" t="s">
        <v>2548</v>
      </c>
      <c r="D1230" s="273" t="s">
        <v>2549</v>
      </c>
      <c r="E1230" s="273" t="s">
        <v>966</v>
      </c>
    </row>
    <row r="1231" spans="1:5" x14ac:dyDescent="0.2">
      <c r="A1231" s="272">
        <v>211005343</v>
      </c>
      <c r="B1231" s="272">
        <v>2593</v>
      </c>
      <c r="C1231" s="273" t="s">
        <v>2550</v>
      </c>
      <c r="D1231" s="273" t="s">
        <v>2551</v>
      </c>
      <c r="E1231" s="273" t="s">
        <v>961</v>
      </c>
    </row>
    <row r="1232" spans="1:5" x14ac:dyDescent="0.2">
      <c r="A1232" s="272">
        <v>211005910</v>
      </c>
      <c r="B1232" s="272">
        <v>2594</v>
      </c>
      <c r="C1232" s="273" t="s">
        <v>2552</v>
      </c>
      <c r="D1232" s="273" t="s">
        <v>2553</v>
      </c>
      <c r="E1232" s="273" t="s">
        <v>367</v>
      </c>
    </row>
    <row r="1233" spans="1:5" x14ac:dyDescent="0.2">
      <c r="A1233" s="272">
        <v>211003482</v>
      </c>
      <c r="B1233" s="272">
        <v>2596</v>
      </c>
      <c r="C1233" s="273" t="s">
        <v>2554</v>
      </c>
      <c r="D1233" s="273" t="s">
        <v>1163</v>
      </c>
      <c r="E1233" s="273" t="s">
        <v>339</v>
      </c>
    </row>
    <row r="1234" spans="1:5" x14ac:dyDescent="0.2">
      <c r="A1234" s="272">
        <v>211003483</v>
      </c>
      <c r="B1234" s="272">
        <v>2597</v>
      </c>
      <c r="C1234" s="273" t="s">
        <v>2555</v>
      </c>
      <c r="D1234" s="273" t="s">
        <v>1797</v>
      </c>
      <c r="E1234" s="273" t="s">
        <v>343</v>
      </c>
    </row>
    <row r="1235" spans="1:5" x14ac:dyDescent="0.2">
      <c r="A1235" s="272">
        <v>211005911</v>
      </c>
      <c r="B1235" s="272">
        <v>2598</v>
      </c>
      <c r="C1235" s="273" t="s">
        <v>2556</v>
      </c>
      <c r="D1235" s="273" t="s">
        <v>2557</v>
      </c>
      <c r="E1235" s="273" t="s">
        <v>367</v>
      </c>
    </row>
    <row r="1236" spans="1:5" x14ac:dyDescent="0.2">
      <c r="A1236" s="272">
        <v>211005912</v>
      </c>
      <c r="B1236" s="272">
        <v>2599</v>
      </c>
      <c r="C1236" s="273" t="s">
        <v>2558</v>
      </c>
      <c r="D1236" s="273" t="s">
        <v>2559</v>
      </c>
      <c r="E1236" s="273" t="s">
        <v>367</v>
      </c>
    </row>
    <row r="1237" spans="1:5" x14ac:dyDescent="0.2">
      <c r="A1237" s="272">
        <v>211005913</v>
      </c>
      <c r="B1237" s="272">
        <v>2600</v>
      </c>
      <c r="C1237" s="273" t="s">
        <v>2560</v>
      </c>
      <c r="D1237" s="273" t="s">
        <v>399</v>
      </c>
      <c r="E1237" s="273" t="s">
        <v>367</v>
      </c>
    </row>
    <row r="1238" spans="1:5" x14ac:dyDescent="0.2">
      <c r="A1238" s="272">
        <v>211005914</v>
      </c>
      <c r="B1238" s="272">
        <v>2601</v>
      </c>
      <c r="C1238" s="273" t="s">
        <v>2561</v>
      </c>
      <c r="D1238" s="273" t="s">
        <v>2562</v>
      </c>
      <c r="E1238" s="273" t="s">
        <v>367</v>
      </c>
    </row>
    <row r="1239" spans="1:5" x14ac:dyDescent="0.2">
      <c r="A1239" s="272">
        <v>211005915</v>
      </c>
      <c r="B1239" s="272">
        <v>2602</v>
      </c>
      <c r="C1239" s="273" t="s">
        <v>2563</v>
      </c>
      <c r="D1239" s="273" t="s">
        <v>2564</v>
      </c>
      <c r="E1239" s="273" t="s">
        <v>367</v>
      </c>
    </row>
    <row r="1240" spans="1:5" x14ac:dyDescent="0.2">
      <c r="A1240" s="272">
        <v>211005916</v>
      </c>
      <c r="B1240" s="272">
        <v>2603</v>
      </c>
      <c r="C1240" s="273" t="s">
        <v>2565</v>
      </c>
      <c r="D1240" s="273" t="s">
        <v>2460</v>
      </c>
      <c r="E1240" s="273" t="s">
        <v>367</v>
      </c>
    </row>
    <row r="1241" spans="1:5" x14ac:dyDescent="0.2">
      <c r="A1241" s="272">
        <v>211005917</v>
      </c>
      <c r="B1241" s="272">
        <v>2604</v>
      </c>
      <c r="C1241" s="273" t="s">
        <v>2566</v>
      </c>
      <c r="D1241" s="273" t="s">
        <v>2567</v>
      </c>
      <c r="E1241" s="273" t="s">
        <v>367</v>
      </c>
    </row>
    <row r="1242" spans="1:5" x14ac:dyDescent="0.2">
      <c r="A1242" s="272">
        <v>211001565</v>
      </c>
      <c r="B1242" s="272">
        <v>2605</v>
      </c>
      <c r="C1242" s="273" t="s">
        <v>2568</v>
      </c>
      <c r="D1242" s="273" t="s">
        <v>2569</v>
      </c>
      <c r="E1242" s="273" t="s">
        <v>339</v>
      </c>
    </row>
    <row r="1243" spans="1:5" x14ac:dyDescent="0.2">
      <c r="A1243" s="272">
        <v>211005918</v>
      </c>
      <c r="B1243" s="272">
        <v>2606</v>
      </c>
      <c r="C1243" s="273" t="s">
        <v>2570</v>
      </c>
      <c r="D1243" s="273" t="s">
        <v>2571</v>
      </c>
      <c r="E1243" s="273" t="s">
        <v>367</v>
      </c>
    </row>
    <row r="1244" spans="1:5" x14ac:dyDescent="0.2">
      <c r="A1244" s="272">
        <v>211005920</v>
      </c>
      <c r="B1244" s="272">
        <v>2608</v>
      </c>
      <c r="C1244" s="273" t="s">
        <v>2572</v>
      </c>
      <c r="D1244" s="273" t="s">
        <v>2460</v>
      </c>
      <c r="E1244" s="273" t="s">
        <v>367</v>
      </c>
    </row>
    <row r="1245" spans="1:5" x14ac:dyDescent="0.2">
      <c r="A1245" s="272">
        <v>211005921</v>
      </c>
      <c r="B1245" s="272">
        <v>2609</v>
      </c>
      <c r="C1245" s="273" t="s">
        <v>2573</v>
      </c>
      <c r="D1245" s="273" t="s">
        <v>2574</v>
      </c>
      <c r="E1245" s="273" t="s">
        <v>367</v>
      </c>
    </row>
    <row r="1246" spans="1:5" x14ac:dyDescent="0.2">
      <c r="A1246" s="272">
        <v>211005922</v>
      </c>
      <c r="B1246" s="272">
        <v>2610</v>
      </c>
      <c r="C1246" s="273" t="s">
        <v>2575</v>
      </c>
      <c r="D1246" s="273" t="s">
        <v>2576</v>
      </c>
      <c r="E1246" s="273" t="s">
        <v>367</v>
      </c>
    </row>
    <row r="1247" spans="1:5" x14ac:dyDescent="0.2">
      <c r="A1247" s="272">
        <v>211005344</v>
      </c>
      <c r="B1247" s="272">
        <v>2611</v>
      </c>
      <c r="C1247" s="273" t="s">
        <v>2577</v>
      </c>
      <c r="D1247" s="273" t="s">
        <v>2578</v>
      </c>
      <c r="E1247" s="273" t="s">
        <v>961</v>
      </c>
    </row>
    <row r="1248" spans="1:5" x14ac:dyDescent="0.2">
      <c r="A1248" s="272">
        <v>211005923</v>
      </c>
      <c r="B1248" s="272">
        <v>2612</v>
      </c>
      <c r="C1248" s="273" t="s">
        <v>2579</v>
      </c>
      <c r="D1248" s="273" t="s">
        <v>2580</v>
      </c>
      <c r="E1248" s="273" t="s">
        <v>367</v>
      </c>
    </row>
    <row r="1249" spans="1:5" x14ac:dyDescent="0.2">
      <c r="A1249" s="272">
        <v>211002714</v>
      </c>
      <c r="B1249" s="272">
        <v>2613</v>
      </c>
      <c r="C1249" s="273" t="s">
        <v>2581</v>
      </c>
      <c r="D1249" s="273" t="s">
        <v>2582</v>
      </c>
      <c r="E1249" s="273" t="s">
        <v>336</v>
      </c>
    </row>
    <row r="1250" spans="1:5" x14ac:dyDescent="0.2">
      <c r="A1250" s="272">
        <v>211005924</v>
      </c>
      <c r="B1250" s="272">
        <v>2614</v>
      </c>
      <c r="C1250" s="273" t="s">
        <v>2583</v>
      </c>
      <c r="D1250" s="273" t="s">
        <v>2584</v>
      </c>
      <c r="E1250" s="273" t="s">
        <v>367</v>
      </c>
    </row>
    <row r="1251" spans="1:5" x14ac:dyDescent="0.2">
      <c r="A1251" s="272">
        <v>211005535</v>
      </c>
      <c r="B1251" s="272">
        <v>2615</v>
      </c>
      <c r="C1251" s="273" t="s">
        <v>2585</v>
      </c>
      <c r="D1251" s="273" t="s">
        <v>1573</v>
      </c>
      <c r="E1251" s="273" t="s">
        <v>339</v>
      </c>
    </row>
    <row r="1252" spans="1:5" x14ac:dyDescent="0.2">
      <c r="A1252" s="272">
        <v>211005925</v>
      </c>
      <c r="B1252" s="272">
        <v>2616</v>
      </c>
      <c r="C1252" s="273" t="s">
        <v>2586</v>
      </c>
      <c r="D1252" s="273" t="s">
        <v>2587</v>
      </c>
      <c r="E1252" s="273" t="s">
        <v>367</v>
      </c>
    </row>
    <row r="1253" spans="1:5" x14ac:dyDescent="0.2">
      <c r="A1253" s="272">
        <v>211005926</v>
      </c>
      <c r="B1253" s="272">
        <v>2617</v>
      </c>
      <c r="C1253" s="273" t="s">
        <v>2588</v>
      </c>
      <c r="D1253" s="273" t="s">
        <v>2589</v>
      </c>
      <c r="E1253" s="273" t="s">
        <v>367</v>
      </c>
    </row>
    <row r="1254" spans="1:5" x14ac:dyDescent="0.2">
      <c r="A1254" s="272">
        <v>211005928</v>
      </c>
      <c r="B1254" s="272">
        <v>2619</v>
      </c>
      <c r="C1254" s="273" t="s">
        <v>2590</v>
      </c>
      <c r="D1254" s="273" t="s">
        <v>2591</v>
      </c>
      <c r="E1254" s="273" t="s">
        <v>367</v>
      </c>
    </row>
    <row r="1255" spans="1:5" x14ac:dyDescent="0.2">
      <c r="A1255" s="272">
        <v>211000224</v>
      </c>
      <c r="B1255" s="272">
        <v>2620</v>
      </c>
      <c r="C1255" s="273" t="s">
        <v>2592</v>
      </c>
      <c r="D1255" s="273" t="s">
        <v>2593</v>
      </c>
      <c r="E1255" s="273" t="s">
        <v>1169</v>
      </c>
    </row>
    <row r="1256" spans="1:5" x14ac:dyDescent="0.2">
      <c r="A1256" s="272">
        <v>211004615</v>
      </c>
      <c r="B1256" s="272">
        <v>2622</v>
      </c>
      <c r="C1256" s="273" t="s">
        <v>2594</v>
      </c>
      <c r="D1256" s="273" t="s">
        <v>2595</v>
      </c>
      <c r="E1256" s="273" t="s">
        <v>798</v>
      </c>
    </row>
    <row r="1257" spans="1:5" x14ac:dyDescent="0.2">
      <c r="A1257" s="272">
        <v>211005929</v>
      </c>
      <c r="B1257" s="272">
        <v>2623</v>
      </c>
      <c r="C1257" s="273" t="s">
        <v>2596</v>
      </c>
      <c r="D1257" s="273" t="s">
        <v>2597</v>
      </c>
      <c r="E1257" s="273" t="s">
        <v>367</v>
      </c>
    </row>
    <row r="1258" spans="1:5" x14ac:dyDescent="0.2">
      <c r="A1258" s="272">
        <v>211003484</v>
      </c>
      <c r="B1258" s="272">
        <v>2625</v>
      </c>
      <c r="C1258" s="273" t="s">
        <v>2598</v>
      </c>
      <c r="D1258" s="273" t="s">
        <v>2599</v>
      </c>
      <c r="E1258" s="273" t="s">
        <v>339</v>
      </c>
    </row>
    <row r="1259" spans="1:5" x14ac:dyDescent="0.2">
      <c r="A1259" s="272">
        <v>211900070</v>
      </c>
      <c r="B1259" s="272">
        <v>2626</v>
      </c>
      <c r="C1259" s="273" t="s">
        <v>2600</v>
      </c>
      <c r="D1259" s="273" t="s">
        <v>2601</v>
      </c>
      <c r="E1259" s="273" t="s">
        <v>351</v>
      </c>
    </row>
    <row r="1260" spans="1:5" x14ac:dyDescent="0.2">
      <c r="A1260" s="272">
        <v>211005536</v>
      </c>
      <c r="B1260" s="272">
        <v>2627</v>
      </c>
      <c r="C1260" s="273" t="s">
        <v>2602</v>
      </c>
      <c r="D1260" s="273" t="s">
        <v>579</v>
      </c>
      <c r="E1260" s="273" t="s">
        <v>351</v>
      </c>
    </row>
    <row r="1261" spans="1:5" x14ac:dyDescent="0.2">
      <c r="A1261" s="272">
        <v>211005930</v>
      </c>
      <c r="B1261" s="272">
        <v>2628</v>
      </c>
      <c r="C1261" s="273" t="s">
        <v>2603</v>
      </c>
      <c r="D1261" s="273" t="s">
        <v>2604</v>
      </c>
      <c r="E1261" s="273" t="s">
        <v>367</v>
      </c>
    </row>
    <row r="1262" spans="1:5" x14ac:dyDescent="0.2">
      <c r="A1262" s="272">
        <v>211005931</v>
      </c>
      <c r="B1262" s="272">
        <v>2629</v>
      </c>
      <c r="C1262" s="273" t="s">
        <v>2605</v>
      </c>
      <c r="D1262" s="273" t="s">
        <v>2606</v>
      </c>
      <c r="E1262" s="273" t="s">
        <v>367</v>
      </c>
    </row>
    <row r="1263" spans="1:5" x14ac:dyDescent="0.2">
      <c r="A1263" s="272">
        <v>211906012</v>
      </c>
      <c r="B1263" s="272">
        <v>2631</v>
      </c>
      <c r="C1263" s="273" t="s">
        <v>2607</v>
      </c>
      <c r="D1263" s="273" t="s">
        <v>2608</v>
      </c>
      <c r="E1263" s="273" t="s">
        <v>367</v>
      </c>
    </row>
    <row r="1264" spans="1:5" x14ac:dyDescent="0.2">
      <c r="A1264" s="272">
        <v>211005934</v>
      </c>
      <c r="B1264" s="272">
        <v>2634</v>
      </c>
      <c r="C1264" s="273" t="s">
        <v>2609</v>
      </c>
      <c r="D1264" s="273" t="s">
        <v>2610</v>
      </c>
      <c r="E1264" s="273" t="s">
        <v>367</v>
      </c>
    </row>
    <row r="1265" spans="1:5" x14ac:dyDescent="0.2">
      <c r="A1265" s="272">
        <v>211002717</v>
      </c>
      <c r="B1265" s="272">
        <v>2635</v>
      </c>
      <c r="C1265" s="273" t="s">
        <v>2611</v>
      </c>
      <c r="D1265" s="273" t="s">
        <v>2612</v>
      </c>
      <c r="E1265" s="273" t="s">
        <v>351</v>
      </c>
    </row>
    <row r="1266" spans="1:5" x14ac:dyDescent="0.2">
      <c r="A1266" s="272">
        <v>211005075</v>
      </c>
      <c r="B1266" s="272">
        <v>2636</v>
      </c>
      <c r="C1266" s="273" t="s">
        <v>2613</v>
      </c>
      <c r="D1266" s="273" t="s">
        <v>2614</v>
      </c>
      <c r="E1266" s="273" t="s">
        <v>966</v>
      </c>
    </row>
    <row r="1267" spans="1:5" x14ac:dyDescent="0.2">
      <c r="A1267" s="272">
        <v>211002719</v>
      </c>
      <c r="B1267" s="272">
        <v>2637</v>
      </c>
      <c r="C1267" s="273" t="s">
        <v>2615</v>
      </c>
      <c r="D1267" s="273" t="s">
        <v>2616</v>
      </c>
      <c r="E1267" s="273" t="s">
        <v>584</v>
      </c>
    </row>
    <row r="1268" spans="1:5" x14ac:dyDescent="0.2">
      <c r="A1268" s="272">
        <v>211905026</v>
      </c>
      <c r="B1268" s="272">
        <v>2638</v>
      </c>
      <c r="C1268" s="273" t="s">
        <v>2617</v>
      </c>
      <c r="D1268" s="273" t="s">
        <v>2618</v>
      </c>
      <c r="E1268" s="273" t="s">
        <v>966</v>
      </c>
    </row>
    <row r="1269" spans="1:5" x14ac:dyDescent="0.2">
      <c r="A1269" s="272">
        <v>211005226</v>
      </c>
      <c r="B1269" s="272">
        <v>2639</v>
      </c>
      <c r="C1269" s="273" t="s">
        <v>2619</v>
      </c>
      <c r="D1269" s="273" t="s">
        <v>2620</v>
      </c>
      <c r="E1269" s="273" t="s">
        <v>584</v>
      </c>
    </row>
    <row r="1270" spans="1:5" x14ac:dyDescent="0.2">
      <c r="A1270" s="272">
        <v>211002723</v>
      </c>
      <c r="B1270" s="272">
        <v>2640</v>
      </c>
      <c r="C1270" s="273" t="s">
        <v>2621</v>
      </c>
      <c r="D1270" s="273" t="s">
        <v>2622</v>
      </c>
      <c r="E1270" s="273" t="s">
        <v>336</v>
      </c>
    </row>
    <row r="1271" spans="1:5" x14ac:dyDescent="0.2">
      <c r="A1271" s="272">
        <v>211002724</v>
      </c>
      <c r="B1271" s="272">
        <v>2641</v>
      </c>
      <c r="C1271" s="273" t="s">
        <v>2623</v>
      </c>
      <c r="D1271" s="273" t="s">
        <v>2593</v>
      </c>
      <c r="E1271" s="273" t="s">
        <v>1169</v>
      </c>
    </row>
    <row r="1272" spans="1:5" x14ac:dyDescent="0.2">
      <c r="A1272" s="272">
        <v>211904987</v>
      </c>
      <c r="B1272" s="272">
        <v>2642</v>
      </c>
      <c r="C1272" s="273" t="s">
        <v>2624</v>
      </c>
      <c r="D1272" s="273" t="s">
        <v>2625</v>
      </c>
      <c r="E1272" s="273" t="s">
        <v>351</v>
      </c>
    </row>
    <row r="1273" spans="1:5" x14ac:dyDescent="0.2">
      <c r="A1273" s="272">
        <v>211002726</v>
      </c>
      <c r="B1273" s="272">
        <v>2643</v>
      </c>
      <c r="C1273" s="273" t="s">
        <v>2626</v>
      </c>
      <c r="D1273" s="273" t="s">
        <v>2627</v>
      </c>
      <c r="E1273" s="273" t="s">
        <v>336</v>
      </c>
    </row>
    <row r="1274" spans="1:5" x14ac:dyDescent="0.2">
      <c r="A1274" s="272">
        <v>211002850</v>
      </c>
      <c r="B1274" s="272">
        <v>2644</v>
      </c>
      <c r="C1274" s="273" t="s">
        <v>2628</v>
      </c>
      <c r="D1274" s="273" t="s">
        <v>2629</v>
      </c>
      <c r="E1274" s="273" t="s">
        <v>336</v>
      </c>
    </row>
    <row r="1275" spans="1:5" x14ac:dyDescent="0.2">
      <c r="A1275" s="272">
        <v>211005935</v>
      </c>
      <c r="B1275" s="272">
        <v>2645</v>
      </c>
      <c r="C1275" s="273" t="s">
        <v>2630</v>
      </c>
      <c r="D1275" s="273" t="s">
        <v>2631</v>
      </c>
      <c r="E1275" s="273" t="s">
        <v>367</v>
      </c>
    </row>
    <row r="1276" spans="1:5" x14ac:dyDescent="0.2">
      <c r="A1276" s="272">
        <v>211002728</v>
      </c>
      <c r="B1276" s="272">
        <v>2646</v>
      </c>
      <c r="C1276" s="273" t="s">
        <v>2632</v>
      </c>
      <c r="D1276" s="273" t="s">
        <v>2633</v>
      </c>
      <c r="E1276" s="273" t="s">
        <v>336</v>
      </c>
    </row>
    <row r="1277" spans="1:5" x14ac:dyDescent="0.2">
      <c r="A1277" s="272">
        <v>211002730</v>
      </c>
      <c r="B1277" s="272">
        <v>2647</v>
      </c>
      <c r="C1277" s="273" t="s">
        <v>2634</v>
      </c>
      <c r="D1277" s="273" t="s">
        <v>2635</v>
      </c>
      <c r="E1277" s="273" t="s">
        <v>865</v>
      </c>
    </row>
    <row r="1278" spans="1:5" x14ac:dyDescent="0.2">
      <c r="A1278" s="272">
        <v>211002731</v>
      </c>
      <c r="B1278" s="272">
        <v>2648</v>
      </c>
      <c r="C1278" s="273" t="s">
        <v>2636</v>
      </c>
      <c r="D1278" s="273" t="s">
        <v>2637</v>
      </c>
      <c r="E1278" s="273" t="s">
        <v>332</v>
      </c>
    </row>
    <row r="1279" spans="1:5" x14ac:dyDescent="0.2">
      <c r="A1279" s="272">
        <v>211900071</v>
      </c>
      <c r="B1279" s="272">
        <v>2649</v>
      </c>
      <c r="C1279" s="273" t="s">
        <v>2638</v>
      </c>
      <c r="D1279" s="273" t="s">
        <v>2639</v>
      </c>
      <c r="E1279" s="273" t="s">
        <v>897</v>
      </c>
    </row>
    <row r="1280" spans="1:5" x14ac:dyDescent="0.2">
      <c r="A1280" s="272">
        <v>211005936</v>
      </c>
      <c r="B1280" s="272">
        <v>2650</v>
      </c>
      <c r="C1280" s="273" t="s">
        <v>2640</v>
      </c>
      <c r="D1280" s="273" t="s">
        <v>2641</v>
      </c>
      <c r="E1280" s="273" t="s">
        <v>367</v>
      </c>
    </row>
    <row r="1281" spans="1:5" x14ac:dyDescent="0.2">
      <c r="A1281" s="272">
        <v>211004616</v>
      </c>
      <c r="B1281" s="272">
        <v>2652</v>
      </c>
      <c r="C1281" s="273" t="s">
        <v>2642</v>
      </c>
      <c r="D1281" s="273" t="s">
        <v>2643</v>
      </c>
      <c r="E1281" s="273" t="s">
        <v>798</v>
      </c>
    </row>
    <row r="1282" spans="1:5" x14ac:dyDescent="0.2">
      <c r="A1282" s="272">
        <v>211002739</v>
      </c>
      <c r="B1282" s="272">
        <v>2655</v>
      </c>
      <c r="C1282" s="273" t="s">
        <v>2644</v>
      </c>
      <c r="D1282" s="273" t="s">
        <v>2645</v>
      </c>
      <c r="E1282" s="273" t="s">
        <v>343</v>
      </c>
    </row>
    <row r="1283" spans="1:5" x14ac:dyDescent="0.2">
      <c r="A1283" s="272">
        <v>211004617</v>
      </c>
      <c r="B1283" s="272">
        <v>2656</v>
      </c>
      <c r="C1283" s="273" t="s">
        <v>2646</v>
      </c>
      <c r="D1283" s="273" t="s">
        <v>1498</v>
      </c>
      <c r="E1283" s="273" t="s">
        <v>798</v>
      </c>
    </row>
    <row r="1284" spans="1:5" x14ac:dyDescent="0.2">
      <c r="A1284" s="272">
        <v>211005938</v>
      </c>
      <c r="B1284" s="272">
        <v>2658</v>
      </c>
      <c r="C1284" s="273" t="s">
        <v>2647</v>
      </c>
      <c r="D1284" s="273" t="s">
        <v>2648</v>
      </c>
      <c r="E1284" s="273" t="s">
        <v>367</v>
      </c>
    </row>
    <row r="1285" spans="1:5" x14ac:dyDescent="0.2">
      <c r="A1285" s="272">
        <v>211005939</v>
      </c>
      <c r="B1285" s="272">
        <v>2659</v>
      </c>
      <c r="C1285" s="273" t="s">
        <v>2647</v>
      </c>
      <c r="D1285" s="273" t="s">
        <v>2649</v>
      </c>
      <c r="E1285" s="273" t="s">
        <v>367</v>
      </c>
    </row>
    <row r="1286" spans="1:5" x14ac:dyDescent="0.2">
      <c r="A1286" s="272">
        <v>211005940</v>
      </c>
      <c r="B1286" s="272">
        <v>2660</v>
      </c>
      <c r="C1286" s="273" t="s">
        <v>2650</v>
      </c>
      <c r="D1286" s="273" t="s">
        <v>2651</v>
      </c>
      <c r="E1286" s="273" t="s">
        <v>367</v>
      </c>
    </row>
    <row r="1287" spans="1:5" x14ac:dyDescent="0.2">
      <c r="A1287" s="272">
        <v>211002741</v>
      </c>
      <c r="B1287" s="272">
        <v>2661</v>
      </c>
      <c r="C1287" s="273" t="s">
        <v>2652</v>
      </c>
      <c r="D1287" s="273" t="s">
        <v>2612</v>
      </c>
      <c r="E1287" s="273" t="s">
        <v>351</v>
      </c>
    </row>
    <row r="1288" spans="1:5" x14ac:dyDescent="0.2">
      <c r="A1288" s="272">
        <v>211002743</v>
      </c>
      <c r="B1288" s="272">
        <v>2662</v>
      </c>
      <c r="C1288" s="273" t="s">
        <v>2653</v>
      </c>
      <c r="D1288" s="273" t="s">
        <v>2654</v>
      </c>
      <c r="E1288" s="273" t="s">
        <v>336</v>
      </c>
    </row>
    <row r="1289" spans="1:5" x14ac:dyDescent="0.2">
      <c r="A1289" s="272">
        <v>211007297</v>
      </c>
      <c r="B1289" s="272">
        <v>2663</v>
      </c>
      <c r="C1289" s="273" t="s">
        <v>2655</v>
      </c>
      <c r="D1289" s="273" t="s">
        <v>2656</v>
      </c>
      <c r="E1289" s="273" t="s">
        <v>1250</v>
      </c>
    </row>
    <row r="1290" spans="1:5" x14ac:dyDescent="0.2">
      <c r="A1290" s="272">
        <v>211906133</v>
      </c>
      <c r="B1290" s="272">
        <v>2664</v>
      </c>
      <c r="C1290" s="273" t="s">
        <v>2657</v>
      </c>
      <c r="D1290" s="273" t="s">
        <v>2658</v>
      </c>
      <c r="E1290" s="273" t="s">
        <v>966</v>
      </c>
    </row>
    <row r="1291" spans="1:5" x14ac:dyDescent="0.2">
      <c r="A1291" s="272">
        <v>211005941</v>
      </c>
      <c r="B1291" s="272">
        <v>2670</v>
      </c>
      <c r="C1291" s="273" t="s">
        <v>2659</v>
      </c>
      <c r="D1291" s="273" t="s">
        <v>407</v>
      </c>
      <c r="E1291" s="273" t="s">
        <v>367</v>
      </c>
    </row>
    <row r="1292" spans="1:5" x14ac:dyDescent="0.2">
      <c r="A1292" s="272">
        <v>211005942</v>
      </c>
      <c r="B1292" s="272">
        <v>2672</v>
      </c>
      <c r="C1292" s="273" t="s">
        <v>2660</v>
      </c>
      <c r="D1292" s="273" t="s">
        <v>2661</v>
      </c>
      <c r="E1292" s="273" t="s">
        <v>367</v>
      </c>
    </row>
    <row r="1293" spans="1:5" x14ac:dyDescent="0.2">
      <c r="A1293" s="272">
        <v>211005538</v>
      </c>
      <c r="B1293" s="272">
        <v>2673</v>
      </c>
      <c r="C1293" s="273" t="s">
        <v>2662</v>
      </c>
      <c r="D1293" s="273" t="s">
        <v>1282</v>
      </c>
      <c r="E1293" s="273" t="s">
        <v>339</v>
      </c>
    </row>
    <row r="1294" spans="1:5" x14ac:dyDescent="0.2">
      <c r="A1294" s="272">
        <v>211900576</v>
      </c>
      <c r="B1294" s="272">
        <v>2674</v>
      </c>
      <c r="C1294" s="273" t="s">
        <v>2663</v>
      </c>
      <c r="D1294" s="273" t="s">
        <v>2664</v>
      </c>
      <c r="E1294" s="273" t="s">
        <v>343</v>
      </c>
    </row>
    <row r="1295" spans="1:5" x14ac:dyDescent="0.2">
      <c r="A1295" s="272">
        <v>211005649</v>
      </c>
      <c r="B1295" s="272">
        <v>2676</v>
      </c>
      <c r="C1295" s="273" t="s">
        <v>2665</v>
      </c>
      <c r="D1295" s="273" t="s">
        <v>2666</v>
      </c>
      <c r="E1295" s="273" t="s">
        <v>582</v>
      </c>
    </row>
    <row r="1296" spans="1:5" x14ac:dyDescent="0.2">
      <c r="A1296" s="272">
        <v>211005650</v>
      </c>
      <c r="B1296" s="272">
        <v>2678</v>
      </c>
      <c r="C1296" s="273" t="s">
        <v>2667</v>
      </c>
      <c r="D1296" s="273" t="s">
        <v>1221</v>
      </c>
      <c r="E1296" s="273" t="s">
        <v>582</v>
      </c>
    </row>
    <row r="1297" spans="1:5" x14ac:dyDescent="0.2">
      <c r="A1297" s="272">
        <v>211900072</v>
      </c>
      <c r="B1297" s="272">
        <v>2679</v>
      </c>
      <c r="C1297" s="273" t="s">
        <v>2668</v>
      </c>
      <c r="D1297" s="273" t="s">
        <v>2669</v>
      </c>
      <c r="E1297" s="273" t="s">
        <v>351</v>
      </c>
    </row>
    <row r="1298" spans="1:5" x14ac:dyDescent="0.2">
      <c r="A1298" s="272">
        <v>211004983</v>
      </c>
      <c r="B1298" s="272">
        <v>2680</v>
      </c>
      <c r="C1298" s="273" t="s">
        <v>2670</v>
      </c>
      <c r="D1298" s="273" t="s">
        <v>2671</v>
      </c>
      <c r="E1298" s="273" t="s">
        <v>343</v>
      </c>
    </row>
    <row r="1299" spans="1:5" x14ac:dyDescent="0.2">
      <c r="A1299" s="272">
        <v>211000084</v>
      </c>
      <c r="B1299" s="272">
        <v>2681</v>
      </c>
      <c r="C1299" s="273" t="s">
        <v>1802</v>
      </c>
      <c r="D1299" s="273" t="s">
        <v>2672</v>
      </c>
      <c r="E1299" s="273" t="s">
        <v>339</v>
      </c>
    </row>
    <row r="1300" spans="1:5" x14ac:dyDescent="0.2">
      <c r="A1300" s="272">
        <v>211002768</v>
      </c>
      <c r="B1300" s="272">
        <v>2683</v>
      </c>
      <c r="C1300" s="273" t="s">
        <v>2673</v>
      </c>
      <c r="D1300" s="273" t="s">
        <v>2674</v>
      </c>
      <c r="E1300" s="273" t="s">
        <v>346</v>
      </c>
    </row>
    <row r="1301" spans="1:5" x14ac:dyDescent="0.2">
      <c r="A1301" s="272">
        <v>211005945</v>
      </c>
      <c r="B1301" s="272">
        <v>2688</v>
      </c>
      <c r="C1301" s="273" t="s">
        <v>2675</v>
      </c>
      <c r="D1301" s="273" t="s">
        <v>2194</v>
      </c>
      <c r="E1301" s="273" t="s">
        <v>367</v>
      </c>
    </row>
    <row r="1302" spans="1:5" x14ac:dyDescent="0.2">
      <c r="A1302" s="272">
        <v>211005946</v>
      </c>
      <c r="B1302" s="272">
        <v>2689</v>
      </c>
      <c r="C1302" s="273" t="s">
        <v>2676</v>
      </c>
      <c r="D1302" s="273" t="s">
        <v>2677</v>
      </c>
      <c r="E1302" s="273" t="s">
        <v>367</v>
      </c>
    </row>
    <row r="1303" spans="1:5" x14ac:dyDescent="0.2">
      <c r="A1303" s="272">
        <v>211900605</v>
      </c>
      <c r="B1303" s="272">
        <v>2697</v>
      </c>
      <c r="C1303" s="273" t="s">
        <v>2678</v>
      </c>
      <c r="D1303" s="273" t="s">
        <v>2679</v>
      </c>
      <c r="E1303" s="273" t="s">
        <v>336</v>
      </c>
    </row>
    <row r="1304" spans="1:5" x14ac:dyDescent="0.2">
      <c r="A1304" s="272">
        <v>211002117</v>
      </c>
      <c r="B1304" s="272">
        <v>2701</v>
      </c>
      <c r="C1304" s="273" t="s">
        <v>2680</v>
      </c>
      <c r="D1304" s="273" t="s">
        <v>2681</v>
      </c>
      <c r="E1304" s="273" t="s">
        <v>1347</v>
      </c>
    </row>
    <row r="1305" spans="1:5" x14ac:dyDescent="0.2">
      <c r="A1305" s="272">
        <v>211003491</v>
      </c>
      <c r="B1305" s="272">
        <v>2702</v>
      </c>
      <c r="C1305" s="273" t="s">
        <v>2682</v>
      </c>
      <c r="D1305" s="273" t="s">
        <v>2326</v>
      </c>
      <c r="E1305" s="273" t="s">
        <v>865</v>
      </c>
    </row>
    <row r="1306" spans="1:5" x14ac:dyDescent="0.2">
      <c r="A1306" s="272">
        <v>211900302</v>
      </c>
      <c r="B1306" s="272">
        <v>2705</v>
      </c>
      <c r="C1306" s="273" t="s">
        <v>2683</v>
      </c>
      <c r="D1306" s="273" t="s">
        <v>2684</v>
      </c>
      <c r="E1306" s="273" t="s">
        <v>336</v>
      </c>
    </row>
    <row r="1307" spans="1:5" x14ac:dyDescent="0.2">
      <c r="A1307" s="272">
        <v>211005228</v>
      </c>
      <c r="B1307" s="272">
        <v>2707</v>
      </c>
      <c r="C1307" s="273" t="s">
        <v>2685</v>
      </c>
      <c r="D1307" s="273" t="s">
        <v>2686</v>
      </c>
      <c r="E1307" s="273" t="s">
        <v>584</v>
      </c>
    </row>
    <row r="1308" spans="1:5" x14ac:dyDescent="0.2">
      <c r="A1308" s="272">
        <v>211003189</v>
      </c>
      <c r="B1308" s="272">
        <v>2708</v>
      </c>
      <c r="C1308" s="273" t="s">
        <v>2687</v>
      </c>
      <c r="D1308" s="273" t="s">
        <v>2688</v>
      </c>
      <c r="E1308" s="273" t="s">
        <v>332</v>
      </c>
    </row>
    <row r="1309" spans="1:5" x14ac:dyDescent="0.2">
      <c r="A1309" s="272">
        <v>211005947</v>
      </c>
      <c r="B1309" s="272">
        <v>2709</v>
      </c>
      <c r="C1309" s="273" t="s">
        <v>2689</v>
      </c>
      <c r="D1309" s="273" t="s">
        <v>2690</v>
      </c>
      <c r="E1309" s="273" t="s">
        <v>367</v>
      </c>
    </row>
    <row r="1310" spans="1:5" x14ac:dyDescent="0.2">
      <c r="A1310" s="272">
        <v>211005539</v>
      </c>
      <c r="B1310" s="272">
        <v>2710</v>
      </c>
      <c r="C1310" s="273" t="s">
        <v>2691</v>
      </c>
      <c r="D1310" s="273" t="s">
        <v>2692</v>
      </c>
      <c r="E1310" s="273" t="s">
        <v>339</v>
      </c>
    </row>
    <row r="1311" spans="1:5" x14ac:dyDescent="0.2">
      <c r="A1311" s="272">
        <v>211905428</v>
      </c>
      <c r="B1311" s="272">
        <v>2712</v>
      </c>
      <c r="C1311" s="273" t="s">
        <v>2693</v>
      </c>
      <c r="D1311" s="273" t="s">
        <v>2694</v>
      </c>
      <c r="E1311" s="273" t="s">
        <v>339</v>
      </c>
    </row>
    <row r="1312" spans="1:5" x14ac:dyDescent="0.2">
      <c r="A1312" s="272">
        <v>211003492</v>
      </c>
      <c r="B1312" s="272">
        <v>2713</v>
      </c>
      <c r="C1312" s="273" t="s">
        <v>2695</v>
      </c>
      <c r="D1312" s="273" t="s">
        <v>2696</v>
      </c>
      <c r="E1312" s="273" t="s">
        <v>830</v>
      </c>
    </row>
    <row r="1313" spans="1:5" x14ac:dyDescent="0.2">
      <c r="A1313" s="272">
        <v>211002712</v>
      </c>
      <c r="B1313" s="272">
        <v>2714</v>
      </c>
      <c r="C1313" s="273" t="s">
        <v>2697</v>
      </c>
      <c r="D1313" s="273" t="s">
        <v>2698</v>
      </c>
      <c r="E1313" s="273" t="s">
        <v>1028</v>
      </c>
    </row>
    <row r="1314" spans="1:5" x14ac:dyDescent="0.2">
      <c r="A1314" s="272">
        <v>211005948</v>
      </c>
      <c r="B1314" s="272">
        <v>2716</v>
      </c>
      <c r="C1314" s="273" t="s">
        <v>2699</v>
      </c>
      <c r="D1314" s="273" t="s">
        <v>2700</v>
      </c>
      <c r="E1314" s="273" t="s">
        <v>367</v>
      </c>
    </row>
    <row r="1315" spans="1:5" x14ac:dyDescent="0.2">
      <c r="A1315" s="272">
        <v>211002794</v>
      </c>
      <c r="B1315" s="272">
        <v>2717</v>
      </c>
      <c r="C1315" s="273" t="s">
        <v>2701</v>
      </c>
      <c r="D1315" s="273" t="s">
        <v>2702</v>
      </c>
      <c r="E1315" s="273" t="s">
        <v>351</v>
      </c>
    </row>
    <row r="1316" spans="1:5" x14ac:dyDescent="0.2">
      <c r="A1316" s="272">
        <v>211002995</v>
      </c>
      <c r="B1316" s="272">
        <v>2718</v>
      </c>
      <c r="C1316" s="273" t="s">
        <v>2703</v>
      </c>
      <c r="D1316" s="273" t="s">
        <v>2704</v>
      </c>
      <c r="E1316" s="273" t="s">
        <v>351</v>
      </c>
    </row>
    <row r="1317" spans="1:5" x14ac:dyDescent="0.2">
      <c r="A1317" s="272">
        <v>211002796</v>
      </c>
      <c r="B1317" s="272">
        <v>2719</v>
      </c>
      <c r="C1317" s="273" t="s">
        <v>2705</v>
      </c>
      <c r="D1317" s="273" t="s">
        <v>2706</v>
      </c>
      <c r="E1317" s="273" t="s">
        <v>343</v>
      </c>
    </row>
    <row r="1318" spans="1:5" x14ac:dyDescent="0.2">
      <c r="A1318" s="272">
        <v>211002798</v>
      </c>
      <c r="B1318" s="272">
        <v>2720</v>
      </c>
      <c r="C1318" s="273" t="s">
        <v>2707</v>
      </c>
      <c r="D1318" s="273" t="s">
        <v>2708</v>
      </c>
      <c r="E1318" s="273" t="s">
        <v>966</v>
      </c>
    </row>
    <row r="1319" spans="1:5" x14ac:dyDescent="0.2">
      <c r="A1319" s="272">
        <v>211905889</v>
      </c>
      <c r="B1319" s="272">
        <v>2721</v>
      </c>
      <c r="C1319" s="273" t="s">
        <v>2709</v>
      </c>
      <c r="D1319" s="273" t="s">
        <v>2710</v>
      </c>
      <c r="E1319" s="273" t="s">
        <v>339</v>
      </c>
    </row>
    <row r="1320" spans="1:5" x14ac:dyDescent="0.2">
      <c r="A1320" s="272">
        <v>211903901</v>
      </c>
      <c r="B1320" s="272">
        <v>2723</v>
      </c>
      <c r="C1320" s="273" t="s">
        <v>2711</v>
      </c>
      <c r="D1320" s="273" t="s">
        <v>2712</v>
      </c>
      <c r="E1320" s="273" t="s">
        <v>336</v>
      </c>
    </row>
    <row r="1321" spans="1:5" x14ac:dyDescent="0.2">
      <c r="A1321" s="272">
        <v>211005949</v>
      </c>
      <c r="B1321" s="272">
        <v>2724</v>
      </c>
      <c r="C1321" s="273" t="s">
        <v>2713</v>
      </c>
      <c r="D1321" s="273" t="s">
        <v>2714</v>
      </c>
      <c r="E1321" s="273" t="s">
        <v>367</v>
      </c>
    </row>
    <row r="1322" spans="1:5" x14ac:dyDescent="0.2">
      <c r="A1322" s="272">
        <v>211903768</v>
      </c>
      <c r="B1322" s="272">
        <v>2730</v>
      </c>
      <c r="C1322" s="273" t="s">
        <v>2715</v>
      </c>
      <c r="D1322" s="273" t="s">
        <v>2716</v>
      </c>
      <c r="E1322" s="273" t="s">
        <v>351</v>
      </c>
    </row>
    <row r="1323" spans="1:5" x14ac:dyDescent="0.2">
      <c r="A1323" s="272">
        <v>211001596</v>
      </c>
      <c r="B1323" s="272">
        <v>2731</v>
      </c>
      <c r="C1323" s="273" t="s">
        <v>2717</v>
      </c>
      <c r="D1323" s="273" t="s">
        <v>2718</v>
      </c>
      <c r="E1323" s="273" t="s">
        <v>339</v>
      </c>
    </row>
    <row r="1324" spans="1:5" x14ac:dyDescent="0.2">
      <c r="A1324" s="272">
        <v>211001597</v>
      </c>
      <c r="B1324" s="272">
        <v>2732</v>
      </c>
      <c r="C1324" s="273" t="s">
        <v>2719</v>
      </c>
      <c r="D1324" s="273" t="s">
        <v>385</v>
      </c>
      <c r="E1324" s="273" t="s">
        <v>339</v>
      </c>
    </row>
    <row r="1325" spans="1:5" x14ac:dyDescent="0.2">
      <c r="A1325" s="272">
        <v>211001598</v>
      </c>
      <c r="B1325" s="272">
        <v>2733</v>
      </c>
      <c r="C1325" s="273" t="s">
        <v>2720</v>
      </c>
      <c r="D1325" s="273" t="s">
        <v>943</v>
      </c>
      <c r="E1325" s="273" t="s">
        <v>339</v>
      </c>
    </row>
    <row r="1326" spans="1:5" x14ac:dyDescent="0.2">
      <c r="A1326" s="272">
        <v>211002812</v>
      </c>
      <c r="B1326" s="272">
        <v>2734</v>
      </c>
      <c r="C1326" s="273" t="s">
        <v>2721</v>
      </c>
      <c r="D1326" s="273" t="s">
        <v>2722</v>
      </c>
      <c r="E1326" s="273" t="s">
        <v>1166</v>
      </c>
    </row>
    <row r="1327" spans="1:5" x14ac:dyDescent="0.2">
      <c r="A1327" s="272">
        <v>211005052</v>
      </c>
      <c r="B1327" s="272">
        <v>2735</v>
      </c>
      <c r="C1327" s="273" t="s">
        <v>2723</v>
      </c>
      <c r="D1327" s="273" t="s">
        <v>2724</v>
      </c>
      <c r="E1327" s="273" t="s">
        <v>1250</v>
      </c>
    </row>
    <row r="1328" spans="1:5" x14ac:dyDescent="0.2">
      <c r="A1328" s="272">
        <v>211003823</v>
      </c>
      <c r="B1328" s="272">
        <v>2737</v>
      </c>
      <c r="C1328" s="273" t="s">
        <v>2725</v>
      </c>
      <c r="D1328" s="273" t="s">
        <v>1573</v>
      </c>
      <c r="E1328" s="273" t="s">
        <v>339</v>
      </c>
    </row>
    <row r="1329" spans="1:5" x14ac:dyDescent="0.2">
      <c r="A1329" s="272">
        <v>211004619</v>
      </c>
      <c r="B1329" s="272">
        <v>2738</v>
      </c>
      <c r="C1329" s="273" t="s">
        <v>2726</v>
      </c>
      <c r="D1329" s="273" t="s">
        <v>2727</v>
      </c>
      <c r="E1329" s="273" t="s">
        <v>798</v>
      </c>
    </row>
    <row r="1330" spans="1:5" x14ac:dyDescent="0.2">
      <c r="A1330" s="272">
        <v>211004244</v>
      </c>
      <c r="B1330" s="272">
        <v>2739</v>
      </c>
      <c r="C1330" s="273" t="s">
        <v>2728</v>
      </c>
      <c r="D1330" s="273" t="s">
        <v>2729</v>
      </c>
      <c r="E1330" s="273" t="s">
        <v>343</v>
      </c>
    </row>
    <row r="1331" spans="1:5" x14ac:dyDescent="0.2">
      <c r="A1331" s="272">
        <v>211900327</v>
      </c>
      <c r="B1331" s="272">
        <v>2741</v>
      </c>
      <c r="C1331" s="273" t="s">
        <v>2730</v>
      </c>
      <c r="D1331" s="273" t="s">
        <v>2731</v>
      </c>
      <c r="E1331" s="273" t="s">
        <v>902</v>
      </c>
    </row>
    <row r="1332" spans="1:5" x14ac:dyDescent="0.2">
      <c r="A1332" s="272">
        <v>211002264</v>
      </c>
      <c r="B1332" s="272">
        <v>2742</v>
      </c>
      <c r="C1332" s="273" t="s">
        <v>2732</v>
      </c>
      <c r="D1332" s="273" t="s">
        <v>2733</v>
      </c>
      <c r="E1332" s="273" t="s">
        <v>339</v>
      </c>
    </row>
    <row r="1333" spans="1:5" x14ac:dyDescent="0.2">
      <c r="A1333" s="272">
        <v>211002818</v>
      </c>
      <c r="B1333" s="272">
        <v>2743</v>
      </c>
      <c r="C1333" s="273" t="s">
        <v>2734</v>
      </c>
      <c r="D1333" s="273" t="s">
        <v>2735</v>
      </c>
      <c r="E1333" s="273" t="s">
        <v>865</v>
      </c>
    </row>
    <row r="1334" spans="1:5" x14ac:dyDescent="0.2">
      <c r="A1334" s="272">
        <v>211900606</v>
      </c>
      <c r="B1334" s="272">
        <v>2744</v>
      </c>
      <c r="C1334" s="273" t="s">
        <v>2736</v>
      </c>
      <c r="D1334" s="273" t="s">
        <v>1739</v>
      </c>
      <c r="E1334" s="273" t="s">
        <v>865</v>
      </c>
    </row>
    <row r="1335" spans="1:5" x14ac:dyDescent="0.2">
      <c r="A1335" s="272">
        <v>211005950</v>
      </c>
      <c r="B1335" s="272">
        <v>2745</v>
      </c>
      <c r="C1335" s="273" t="s">
        <v>2737</v>
      </c>
      <c r="D1335" s="273" t="s">
        <v>2738</v>
      </c>
      <c r="E1335" s="273" t="s">
        <v>367</v>
      </c>
    </row>
    <row r="1336" spans="1:5" x14ac:dyDescent="0.2">
      <c r="A1336" s="272">
        <v>211002821</v>
      </c>
      <c r="B1336" s="272">
        <v>2746</v>
      </c>
      <c r="C1336" s="273" t="s">
        <v>2739</v>
      </c>
      <c r="D1336" s="273" t="s">
        <v>2740</v>
      </c>
      <c r="E1336" s="273" t="s">
        <v>356</v>
      </c>
    </row>
    <row r="1337" spans="1:5" x14ac:dyDescent="0.2">
      <c r="A1337" s="272">
        <v>211002824</v>
      </c>
      <c r="B1337" s="272">
        <v>2748</v>
      </c>
      <c r="C1337" s="273" t="s">
        <v>2741</v>
      </c>
      <c r="D1337" s="273" t="s">
        <v>2742</v>
      </c>
      <c r="E1337" s="273" t="s">
        <v>351</v>
      </c>
    </row>
    <row r="1338" spans="1:5" x14ac:dyDescent="0.2">
      <c r="A1338" s="272">
        <v>211002825</v>
      </c>
      <c r="B1338" s="272">
        <v>2749</v>
      </c>
      <c r="C1338" s="273" t="s">
        <v>2743</v>
      </c>
      <c r="D1338" s="273" t="s">
        <v>2744</v>
      </c>
      <c r="E1338" s="273" t="s">
        <v>339</v>
      </c>
    </row>
    <row r="1339" spans="1:5" x14ac:dyDescent="0.2">
      <c r="A1339" s="272">
        <v>211002740</v>
      </c>
      <c r="B1339" s="272">
        <v>2750</v>
      </c>
      <c r="C1339" s="273" t="s">
        <v>2745</v>
      </c>
      <c r="D1339" s="273" t="s">
        <v>2746</v>
      </c>
      <c r="E1339" s="273" t="s">
        <v>966</v>
      </c>
    </row>
    <row r="1340" spans="1:5" x14ac:dyDescent="0.2">
      <c r="A1340" s="272">
        <v>211003021</v>
      </c>
      <c r="B1340" s="272">
        <v>2752</v>
      </c>
      <c r="C1340" s="273" t="s">
        <v>2747</v>
      </c>
      <c r="D1340" s="273" t="s">
        <v>2748</v>
      </c>
      <c r="E1340" s="273" t="s">
        <v>339</v>
      </c>
    </row>
    <row r="1341" spans="1:5" x14ac:dyDescent="0.2">
      <c r="A1341" s="272">
        <v>211005951</v>
      </c>
      <c r="B1341" s="272">
        <v>2755</v>
      </c>
      <c r="C1341" s="273" t="s">
        <v>2749</v>
      </c>
      <c r="D1341" s="273" t="s">
        <v>2750</v>
      </c>
      <c r="E1341" s="273" t="s">
        <v>367</v>
      </c>
    </row>
    <row r="1342" spans="1:5" x14ac:dyDescent="0.2">
      <c r="A1342" s="272">
        <v>211005345</v>
      </c>
      <c r="B1342" s="272">
        <v>2756</v>
      </c>
      <c r="C1342" s="273" t="s">
        <v>2751</v>
      </c>
      <c r="D1342" s="273" t="s">
        <v>2752</v>
      </c>
      <c r="E1342" s="273" t="s">
        <v>961</v>
      </c>
    </row>
    <row r="1343" spans="1:5" x14ac:dyDescent="0.2">
      <c r="A1343" s="272">
        <v>211002999</v>
      </c>
      <c r="B1343" s="272">
        <v>2758</v>
      </c>
      <c r="C1343" s="273" t="s">
        <v>2753</v>
      </c>
      <c r="D1343" s="273" t="s">
        <v>2754</v>
      </c>
      <c r="E1343" s="273" t="s">
        <v>2148</v>
      </c>
    </row>
    <row r="1344" spans="1:5" x14ac:dyDescent="0.2">
      <c r="A1344" s="272">
        <v>211905388</v>
      </c>
      <c r="B1344" s="272">
        <v>2760</v>
      </c>
      <c r="C1344" s="273" t="s">
        <v>2755</v>
      </c>
      <c r="D1344" s="273" t="s">
        <v>2756</v>
      </c>
      <c r="E1344" s="273" t="s">
        <v>367</v>
      </c>
    </row>
    <row r="1345" spans="1:5" x14ac:dyDescent="0.2">
      <c r="A1345" s="272">
        <v>211002839</v>
      </c>
      <c r="B1345" s="272">
        <v>2763</v>
      </c>
      <c r="C1345" s="273" t="s">
        <v>2757</v>
      </c>
      <c r="D1345" s="273" t="s">
        <v>2758</v>
      </c>
      <c r="E1345" s="273" t="s">
        <v>2181</v>
      </c>
    </row>
    <row r="1346" spans="1:5" x14ac:dyDescent="0.2">
      <c r="A1346" s="272">
        <v>211001608</v>
      </c>
      <c r="B1346" s="272">
        <v>2765</v>
      </c>
      <c r="C1346" s="273" t="s">
        <v>2759</v>
      </c>
      <c r="D1346" s="273" t="s">
        <v>371</v>
      </c>
      <c r="E1346" s="273" t="s">
        <v>339</v>
      </c>
    </row>
    <row r="1347" spans="1:5" x14ac:dyDescent="0.2">
      <c r="A1347" s="272">
        <v>211002841</v>
      </c>
      <c r="B1347" s="272">
        <v>2766</v>
      </c>
      <c r="C1347" s="273" t="s">
        <v>2760</v>
      </c>
      <c r="D1347" s="273" t="s">
        <v>2761</v>
      </c>
      <c r="E1347" s="273" t="s">
        <v>332</v>
      </c>
    </row>
    <row r="1348" spans="1:5" x14ac:dyDescent="0.2">
      <c r="A1348" s="272">
        <v>211002842</v>
      </c>
      <c r="B1348" s="272">
        <v>2767</v>
      </c>
      <c r="C1348" s="273" t="s">
        <v>2762</v>
      </c>
      <c r="D1348" s="273" t="s">
        <v>2763</v>
      </c>
      <c r="E1348" s="273" t="s">
        <v>332</v>
      </c>
    </row>
    <row r="1349" spans="1:5" x14ac:dyDescent="0.2">
      <c r="A1349" s="272">
        <v>211005346</v>
      </c>
      <c r="B1349" s="272">
        <v>2769</v>
      </c>
      <c r="C1349" s="273" t="s">
        <v>2764</v>
      </c>
      <c r="D1349" s="273" t="s">
        <v>2765</v>
      </c>
      <c r="E1349" s="273" t="s">
        <v>961</v>
      </c>
    </row>
    <row r="1350" spans="1:5" x14ac:dyDescent="0.2">
      <c r="A1350" s="272">
        <v>211003496</v>
      </c>
      <c r="B1350" s="272">
        <v>2771</v>
      </c>
      <c r="C1350" s="273" t="s">
        <v>2766</v>
      </c>
      <c r="D1350" s="273" t="s">
        <v>575</v>
      </c>
      <c r="E1350" s="273" t="s">
        <v>339</v>
      </c>
    </row>
    <row r="1351" spans="1:5" x14ac:dyDescent="0.2">
      <c r="A1351" s="272">
        <v>211002845</v>
      </c>
      <c r="B1351" s="272">
        <v>2772</v>
      </c>
      <c r="C1351" s="273" t="s">
        <v>2767</v>
      </c>
      <c r="D1351" s="273" t="s">
        <v>2768</v>
      </c>
      <c r="E1351" s="273" t="s">
        <v>351</v>
      </c>
    </row>
    <row r="1352" spans="1:5" x14ac:dyDescent="0.2">
      <c r="A1352" s="272">
        <v>211005954</v>
      </c>
      <c r="B1352" s="272">
        <v>2773</v>
      </c>
      <c r="C1352" s="273" t="s">
        <v>2769</v>
      </c>
      <c r="D1352" s="273" t="s">
        <v>1334</v>
      </c>
      <c r="E1352" s="273" t="s">
        <v>367</v>
      </c>
    </row>
    <row r="1353" spans="1:5" x14ac:dyDescent="0.2">
      <c r="A1353" s="272">
        <v>211005955</v>
      </c>
      <c r="B1353" s="272">
        <v>2775</v>
      </c>
      <c r="C1353" s="273" t="s">
        <v>2770</v>
      </c>
      <c r="D1353" s="273" t="s">
        <v>2771</v>
      </c>
      <c r="E1353" s="273" t="s">
        <v>367</v>
      </c>
    </row>
    <row r="1354" spans="1:5" x14ac:dyDescent="0.2">
      <c r="A1354" s="272">
        <v>211002852</v>
      </c>
      <c r="B1354" s="272">
        <v>2778</v>
      </c>
      <c r="C1354" s="273" t="s">
        <v>2772</v>
      </c>
      <c r="D1354" s="273" t="s">
        <v>2773</v>
      </c>
      <c r="E1354" s="273" t="s">
        <v>339</v>
      </c>
    </row>
    <row r="1355" spans="1:5" x14ac:dyDescent="0.2">
      <c r="A1355" s="272">
        <v>211002853</v>
      </c>
      <c r="B1355" s="272">
        <v>2779</v>
      </c>
      <c r="C1355" s="273" t="s">
        <v>2774</v>
      </c>
      <c r="D1355" s="273" t="s">
        <v>2775</v>
      </c>
      <c r="E1355" s="273" t="s">
        <v>582</v>
      </c>
    </row>
    <row r="1356" spans="1:5" x14ac:dyDescent="0.2">
      <c r="A1356" s="272">
        <v>211003333</v>
      </c>
      <c r="B1356" s="272">
        <v>2780</v>
      </c>
      <c r="C1356" s="273" t="s">
        <v>2776</v>
      </c>
      <c r="D1356" s="273" t="s">
        <v>2777</v>
      </c>
      <c r="E1356" s="273" t="s">
        <v>332</v>
      </c>
    </row>
    <row r="1357" spans="1:5" x14ac:dyDescent="0.2">
      <c r="A1357" s="272">
        <v>211005956</v>
      </c>
      <c r="B1357" s="272">
        <v>2781</v>
      </c>
      <c r="C1357" s="273" t="s">
        <v>2778</v>
      </c>
      <c r="D1357" s="273" t="s">
        <v>2779</v>
      </c>
      <c r="E1357" s="273" t="s">
        <v>367</v>
      </c>
    </row>
    <row r="1358" spans="1:5" x14ac:dyDescent="0.2">
      <c r="A1358" s="272">
        <v>211900073</v>
      </c>
      <c r="B1358" s="272">
        <v>2783</v>
      </c>
      <c r="C1358" s="273" t="s">
        <v>2780</v>
      </c>
      <c r="D1358" s="273" t="s">
        <v>2781</v>
      </c>
      <c r="E1358" s="273" t="s">
        <v>2782</v>
      </c>
    </row>
    <row r="1359" spans="1:5" x14ac:dyDescent="0.2">
      <c r="A1359" s="272">
        <v>211003500</v>
      </c>
      <c r="B1359" s="272">
        <v>2785</v>
      </c>
      <c r="C1359" s="273" t="s">
        <v>2783</v>
      </c>
      <c r="D1359" s="273" t="s">
        <v>2784</v>
      </c>
      <c r="E1359" s="273" t="s">
        <v>584</v>
      </c>
    </row>
    <row r="1360" spans="1:5" x14ac:dyDescent="0.2">
      <c r="A1360" s="272">
        <v>211002856</v>
      </c>
      <c r="B1360" s="272">
        <v>2786</v>
      </c>
      <c r="C1360" s="273" t="s">
        <v>2785</v>
      </c>
      <c r="D1360" s="273" t="s">
        <v>2786</v>
      </c>
      <c r="E1360" s="273" t="s">
        <v>339</v>
      </c>
    </row>
    <row r="1361" spans="1:5" x14ac:dyDescent="0.2">
      <c r="A1361" s="272">
        <v>211005438</v>
      </c>
      <c r="B1361" s="272">
        <v>2788</v>
      </c>
      <c r="C1361" s="273" t="s">
        <v>2787</v>
      </c>
      <c r="D1361" s="273" t="s">
        <v>1759</v>
      </c>
      <c r="E1361" s="273" t="s">
        <v>1760</v>
      </c>
    </row>
    <row r="1362" spans="1:5" x14ac:dyDescent="0.2">
      <c r="A1362" s="272">
        <v>211005957</v>
      </c>
      <c r="B1362" s="272">
        <v>2789</v>
      </c>
      <c r="C1362" s="273" t="s">
        <v>2788</v>
      </c>
      <c r="D1362" s="273" t="s">
        <v>2789</v>
      </c>
      <c r="E1362" s="273" t="s">
        <v>367</v>
      </c>
    </row>
    <row r="1363" spans="1:5" x14ac:dyDescent="0.2">
      <c r="A1363" s="272">
        <v>211900200</v>
      </c>
      <c r="B1363" s="272">
        <v>2790</v>
      </c>
      <c r="C1363" s="273" t="s">
        <v>2790</v>
      </c>
      <c r="D1363" s="273" t="s">
        <v>2791</v>
      </c>
      <c r="E1363" s="273" t="s">
        <v>343</v>
      </c>
    </row>
    <row r="1364" spans="1:5" x14ac:dyDescent="0.2">
      <c r="A1364" s="272">
        <v>211002861</v>
      </c>
      <c r="B1364" s="272">
        <v>2791</v>
      </c>
      <c r="C1364" s="273" t="s">
        <v>2792</v>
      </c>
      <c r="D1364" s="273" t="s">
        <v>2793</v>
      </c>
      <c r="E1364" s="273" t="s">
        <v>2148</v>
      </c>
    </row>
    <row r="1365" spans="1:5" x14ac:dyDescent="0.2">
      <c r="A1365" s="272">
        <v>211904710</v>
      </c>
      <c r="B1365" s="272">
        <v>2792</v>
      </c>
      <c r="C1365" s="273" t="s">
        <v>2794</v>
      </c>
      <c r="D1365" s="273" t="s">
        <v>2795</v>
      </c>
      <c r="E1365" s="273" t="s">
        <v>1760</v>
      </c>
    </row>
    <row r="1366" spans="1:5" x14ac:dyDescent="0.2">
      <c r="A1366" s="272">
        <v>211002975</v>
      </c>
      <c r="B1366" s="272">
        <v>2795</v>
      </c>
      <c r="C1366" s="273" t="s">
        <v>2796</v>
      </c>
      <c r="D1366" s="273" t="s">
        <v>2797</v>
      </c>
      <c r="E1366" s="273" t="s">
        <v>584</v>
      </c>
    </row>
    <row r="1367" spans="1:5" x14ac:dyDescent="0.2">
      <c r="A1367" s="272">
        <v>211005076</v>
      </c>
      <c r="B1367" s="272">
        <v>2801</v>
      </c>
      <c r="C1367" s="273" t="s">
        <v>2798</v>
      </c>
      <c r="D1367" s="273" t="s">
        <v>2408</v>
      </c>
      <c r="E1367" s="273" t="s">
        <v>966</v>
      </c>
    </row>
    <row r="1368" spans="1:5" x14ac:dyDescent="0.2">
      <c r="A1368" s="272">
        <v>211004792</v>
      </c>
      <c r="B1368" s="272">
        <v>2804</v>
      </c>
      <c r="C1368" s="273" t="s">
        <v>2799</v>
      </c>
      <c r="D1368" s="273" t="s">
        <v>2800</v>
      </c>
      <c r="E1368" s="273" t="s">
        <v>2181</v>
      </c>
    </row>
    <row r="1369" spans="1:5" x14ac:dyDescent="0.2">
      <c r="A1369" s="272">
        <v>211002869</v>
      </c>
      <c r="B1369" s="272">
        <v>2805</v>
      </c>
      <c r="C1369" s="273" t="s">
        <v>2801</v>
      </c>
      <c r="D1369" s="273" t="s">
        <v>2802</v>
      </c>
      <c r="E1369" s="273" t="s">
        <v>359</v>
      </c>
    </row>
    <row r="1370" spans="1:5" x14ac:dyDescent="0.2">
      <c r="A1370" s="272">
        <v>211005960</v>
      </c>
      <c r="B1370" s="272">
        <v>2806</v>
      </c>
      <c r="C1370" s="273" t="s">
        <v>1323</v>
      </c>
      <c r="D1370" s="273" t="s">
        <v>2803</v>
      </c>
      <c r="E1370" s="273" t="s">
        <v>367</v>
      </c>
    </row>
    <row r="1371" spans="1:5" x14ac:dyDescent="0.2">
      <c r="A1371" s="272">
        <v>211005961</v>
      </c>
      <c r="B1371" s="272">
        <v>2807</v>
      </c>
      <c r="C1371" s="273" t="s">
        <v>1323</v>
      </c>
      <c r="D1371" s="273" t="s">
        <v>2804</v>
      </c>
      <c r="E1371" s="273" t="s">
        <v>367</v>
      </c>
    </row>
    <row r="1372" spans="1:5" x14ac:dyDescent="0.2">
      <c r="A1372" s="272">
        <v>211005962</v>
      </c>
      <c r="B1372" s="272">
        <v>2808</v>
      </c>
      <c r="C1372" s="273" t="s">
        <v>1323</v>
      </c>
      <c r="D1372" s="273" t="s">
        <v>2805</v>
      </c>
      <c r="E1372" s="273" t="s">
        <v>367</v>
      </c>
    </row>
    <row r="1373" spans="1:5" x14ac:dyDescent="0.2">
      <c r="A1373" s="272">
        <v>211005963</v>
      </c>
      <c r="B1373" s="272">
        <v>2809</v>
      </c>
      <c r="C1373" s="273" t="s">
        <v>1323</v>
      </c>
      <c r="D1373" s="273" t="s">
        <v>2806</v>
      </c>
      <c r="E1373" s="273" t="s">
        <v>367</v>
      </c>
    </row>
    <row r="1374" spans="1:5" x14ac:dyDescent="0.2">
      <c r="A1374" s="272">
        <v>211005964</v>
      </c>
      <c r="B1374" s="272">
        <v>2810</v>
      </c>
      <c r="C1374" s="273" t="s">
        <v>2807</v>
      </c>
      <c r="D1374" s="273" t="s">
        <v>2808</v>
      </c>
      <c r="E1374" s="273" t="s">
        <v>367</v>
      </c>
    </row>
    <row r="1375" spans="1:5" x14ac:dyDescent="0.2">
      <c r="A1375" s="272">
        <v>211004985</v>
      </c>
      <c r="B1375" s="272">
        <v>2811</v>
      </c>
      <c r="C1375" s="273" t="s">
        <v>2809</v>
      </c>
      <c r="D1375" s="273" t="s">
        <v>2810</v>
      </c>
      <c r="E1375" s="273" t="s">
        <v>343</v>
      </c>
    </row>
    <row r="1376" spans="1:5" x14ac:dyDescent="0.2">
      <c r="A1376" s="272">
        <v>211002872</v>
      </c>
      <c r="B1376" s="272">
        <v>2813</v>
      </c>
      <c r="C1376" s="273" t="s">
        <v>2811</v>
      </c>
      <c r="D1376" s="273" t="s">
        <v>2812</v>
      </c>
      <c r="E1376" s="273" t="s">
        <v>1028</v>
      </c>
    </row>
    <row r="1377" spans="1:5" x14ac:dyDescent="0.2">
      <c r="A1377" s="272">
        <v>211002873</v>
      </c>
      <c r="B1377" s="272">
        <v>2814</v>
      </c>
      <c r="C1377" s="273" t="s">
        <v>2813</v>
      </c>
      <c r="D1377" s="273" t="s">
        <v>2814</v>
      </c>
      <c r="E1377" s="273" t="s">
        <v>343</v>
      </c>
    </row>
    <row r="1378" spans="1:5" x14ac:dyDescent="0.2">
      <c r="A1378" s="272">
        <v>211004885</v>
      </c>
      <c r="B1378" s="272">
        <v>2815</v>
      </c>
      <c r="C1378" s="273" t="s">
        <v>2815</v>
      </c>
      <c r="D1378" s="273" t="s">
        <v>2816</v>
      </c>
      <c r="E1378" s="273" t="s">
        <v>902</v>
      </c>
    </row>
    <row r="1379" spans="1:5" x14ac:dyDescent="0.2">
      <c r="A1379" s="272">
        <v>211005965</v>
      </c>
      <c r="B1379" s="272">
        <v>2816</v>
      </c>
      <c r="C1379" s="273" t="s">
        <v>2817</v>
      </c>
      <c r="D1379" s="273" t="s">
        <v>2222</v>
      </c>
      <c r="E1379" s="273" t="s">
        <v>367</v>
      </c>
    </row>
    <row r="1380" spans="1:5" x14ac:dyDescent="0.2">
      <c r="A1380" s="272">
        <v>211005966</v>
      </c>
      <c r="B1380" s="272">
        <v>2817</v>
      </c>
      <c r="C1380" s="273" t="s">
        <v>2818</v>
      </c>
      <c r="D1380" s="273" t="s">
        <v>2580</v>
      </c>
      <c r="E1380" s="273" t="s">
        <v>367</v>
      </c>
    </row>
    <row r="1381" spans="1:5" x14ac:dyDescent="0.2">
      <c r="A1381" s="272">
        <v>211005968</v>
      </c>
      <c r="B1381" s="272">
        <v>2819</v>
      </c>
      <c r="C1381" s="273" t="s">
        <v>2819</v>
      </c>
      <c r="D1381" s="273" t="s">
        <v>2820</v>
      </c>
      <c r="E1381" s="273" t="s">
        <v>367</v>
      </c>
    </row>
    <row r="1382" spans="1:5" x14ac:dyDescent="0.2">
      <c r="A1382" s="272">
        <v>211005969</v>
      </c>
      <c r="B1382" s="272">
        <v>2820</v>
      </c>
      <c r="C1382" s="273" t="s">
        <v>2821</v>
      </c>
      <c r="D1382" s="273" t="s">
        <v>2822</v>
      </c>
      <c r="E1382" s="273" t="s">
        <v>367</v>
      </c>
    </row>
    <row r="1383" spans="1:5" x14ac:dyDescent="0.2">
      <c r="A1383" s="272">
        <v>211005970</v>
      </c>
      <c r="B1383" s="272">
        <v>2821</v>
      </c>
      <c r="C1383" s="273" t="s">
        <v>2823</v>
      </c>
      <c r="D1383" s="273" t="s">
        <v>2824</v>
      </c>
      <c r="E1383" s="273" t="s">
        <v>367</v>
      </c>
    </row>
    <row r="1384" spans="1:5" x14ac:dyDescent="0.2">
      <c r="A1384" s="272">
        <v>211005971</v>
      </c>
      <c r="B1384" s="272">
        <v>2823</v>
      </c>
      <c r="C1384" s="273" t="s">
        <v>2825</v>
      </c>
      <c r="D1384" s="273" t="s">
        <v>1324</v>
      </c>
      <c r="E1384" s="273" t="s">
        <v>367</v>
      </c>
    </row>
    <row r="1385" spans="1:5" x14ac:dyDescent="0.2">
      <c r="A1385" s="272">
        <v>211005972</v>
      </c>
      <c r="B1385" s="272">
        <v>2824</v>
      </c>
      <c r="C1385" s="273" t="s">
        <v>2826</v>
      </c>
      <c r="D1385" s="273" t="s">
        <v>2610</v>
      </c>
      <c r="E1385" s="273" t="s">
        <v>367</v>
      </c>
    </row>
    <row r="1386" spans="1:5" x14ac:dyDescent="0.2">
      <c r="A1386" s="272">
        <v>211005973</v>
      </c>
      <c r="B1386" s="272">
        <v>2827</v>
      </c>
      <c r="C1386" s="273" t="s">
        <v>2827</v>
      </c>
      <c r="D1386" s="273" t="s">
        <v>2571</v>
      </c>
      <c r="E1386" s="273" t="s">
        <v>367</v>
      </c>
    </row>
    <row r="1387" spans="1:5" x14ac:dyDescent="0.2">
      <c r="A1387" s="272">
        <v>211005974</v>
      </c>
      <c r="B1387" s="272">
        <v>2831</v>
      </c>
      <c r="C1387" s="273" t="s">
        <v>2828</v>
      </c>
      <c r="D1387" s="273" t="s">
        <v>2829</v>
      </c>
      <c r="E1387" s="273" t="s">
        <v>367</v>
      </c>
    </row>
    <row r="1388" spans="1:5" x14ac:dyDescent="0.2">
      <c r="A1388" s="272">
        <v>211005975</v>
      </c>
      <c r="B1388" s="272">
        <v>2833</v>
      </c>
      <c r="C1388" s="273" t="s">
        <v>2830</v>
      </c>
      <c r="D1388" s="273" t="s">
        <v>2831</v>
      </c>
      <c r="E1388" s="273" t="s">
        <v>367</v>
      </c>
    </row>
    <row r="1389" spans="1:5" x14ac:dyDescent="0.2">
      <c r="A1389" s="272">
        <v>211005976</v>
      </c>
      <c r="B1389" s="272">
        <v>2834</v>
      </c>
      <c r="C1389" s="273" t="s">
        <v>1321</v>
      </c>
      <c r="D1389" s="273" t="s">
        <v>2832</v>
      </c>
      <c r="E1389" s="273" t="s">
        <v>367</v>
      </c>
    </row>
    <row r="1390" spans="1:5" x14ac:dyDescent="0.2">
      <c r="A1390" s="272">
        <v>211005977</v>
      </c>
      <c r="B1390" s="272">
        <v>2835</v>
      </c>
      <c r="C1390" s="273" t="s">
        <v>2833</v>
      </c>
      <c r="D1390" s="273" t="s">
        <v>2834</v>
      </c>
      <c r="E1390" s="273" t="s">
        <v>367</v>
      </c>
    </row>
    <row r="1391" spans="1:5" x14ac:dyDescent="0.2">
      <c r="A1391" s="272">
        <v>211005978</v>
      </c>
      <c r="B1391" s="272">
        <v>2836</v>
      </c>
      <c r="C1391" s="273" t="s">
        <v>2835</v>
      </c>
      <c r="D1391" s="273" t="s">
        <v>2836</v>
      </c>
      <c r="E1391" s="273" t="s">
        <v>367</v>
      </c>
    </row>
    <row r="1392" spans="1:5" x14ac:dyDescent="0.2">
      <c r="A1392" s="272">
        <v>211005979</v>
      </c>
      <c r="B1392" s="272">
        <v>2837</v>
      </c>
      <c r="C1392" s="273" t="s">
        <v>2837</v>
      </c>
      <c r="D1392" s="273" t="s">
        <v>1302</v>
      </c>
      <c r="E1392" s="273" t="s">
        <v>367</v>
      </c>
    </row>
    <row r="1393" spans="1:5" x14ac:dyDescent="0.2">
      <c r="A1393" s="272">
        <v>211005981</v>
      </c>
      <c r="B1393" s="272">
        <v>2842</v>
      </c>
      <c r="C1393" s="273" t="s">
        <v>2229</v>
      </c>
      <c r="D1393" s="273" t="s">
        <v>2838</v>
      </c>
      <c r="E1393" s="273" t="s">
        <v>367</v>
      </c>
    </row>
    <row r="1394" spans="1:5" x14ac:dyDescent="0.2">
      <c r="A1394" s="272">
        <v>211005982</v>
      </c>
      <c r="B1394" s="272">
        <v>2843</v>
      </c>
      <c r="C1394" s="273" t="s">
        <v>2839</v>
      </c>
      <c r="D1394" s="273" t="s">
        <v>1496</v>
      </c>
      <c r="E1394" s="273" t="s">
        <v>367</v>
      </c>
    </row>
    <row r="1395" spans="1:5" x14ac:dyDescent="0.2">
      <c r="A1395" s="272">
        <v>211005983</v>
      </c>
      <c r="B1395" s="272">
        <v>2844</v>
      </c>
      <c r="C1395" s="273" t="s">
        <v>2840</v>
      </c>
      <c r="D1395" s="273" t="s">
        <v>2841</v>
      </c>
      <c r="E1395" s="273" t="s">
        <v>367</v>
      </c>
    </row>
    <row r="1396" spans="1:5" x14ac:dyDescent="0.2">
      <c r="A1396" s="272">
        <v>211005984</v>
      </c>
      <c r="B1396" s="272">
        <v>2845</v>
      </c>
      <c r="C1396" s="273" t="s">
        <v>2842</v>
      </c>
      <c r="D1396" s="273" t="s">
        <v>2843</v>
      </c>
      <c r="E1396" s="273" t="s">
        <v>367</v>
      </c>
    </row>
    <row r="1397" spans="1:5" x14ac:dyDescent="0.2">
      <c r="A1397" s="272">
        <v>211005985</v>
      </c>
      <c r="B1397" s="272">
        <v>2846</v>
      </c>
      <c r="C1397" s="273" t="s">
        <v>2844</v>
      </c>
      <c r="D1397" s="273" t="s">
        <v>2845</v>
      </c>
      <c r="E1397" s="273" t="s">
        <v>367</v>
      </c>
    </row>
    <row r="1398" spans="1:5" x14ac:dyDescent="0.2">
      <c r="A1398" s="272">
        <v>211005986</v>
      </c>
      <c r="B1398" s="272">
        <v>2847</v>
      </c>
      <c r="C1398" s="273" t="s">
        <v>2844</v>
      </c>
      <c r="D1398" s="273" t="s">
        <v>2846</v>
      </c>
      <c r="E1398" s="273" t="s">
        <v>367</v>
      </c>
    </row>
    <row r="1399" spans="1:5" x14ac:dyDescent="0.2">
      <c r="A1399" s="272">
        <v>211005987</v>
      </c>
      <c r="B1399" s="272">
        <v>2848</v>
      </c>
      <c r="C1399" s="273" t="s">
        <v>2844</v>
      </c>
      <c r="D1399" s="273" t="s">
        <v>2847</v>
      </c>
      <c r="E1399" s="273" t="s">
        <v>367</v>
      </c>
    </row>
    <row r="1400" spans="1:5" x14ac:dyDescent="0.2">
      <c r="A1400" s="272">
        <v>211005988</v>
      </c>
      <c r="B1400" s="272">
        <v>2849</v>
      </c>
      <c r="C1400" s="273" t="s">
        <v>2848</v>
      </c>
      <c r="D1400" s="273" t="s">
        <v>2849</v>
      </c>
      <c r="E1400" s="273" t="s">
        <v>367</v>
      </c>
    </row>
    <row r="1401" spans="1:5" x14ac:dyDescent="0.2">
      <c r="A1401" s="272">
        <v>211005989</v>
      </c>
      <c r="B1401" s="272">
        <v>2850</v>
      </c>
      <c r="C1401" s="273" t="s">
        <v>2844</v>
      </c>
      <c r="D1401" s="273" t="s">
        <v>2850</v>
      </c>
      <c r="E1401" s="273" t="s">
        <v>367</v>
      </c>
    </row>
    <row r="1402" spans="1:5" x14ac:dyDescent="0.2">
      <c r="A1402" s="272">
        <v>211005990</v>
      </c>
      <c r="B1402" s="272">
        <v>2851</v>
      </c>
      <c r="C1402" s="273" t="s">
        <v>2851</v>
      </c>
      <c r="D1402" s="273" t="s">
        <v>1496</v>
      </c>
      <c r="E1402" s="273" t="s">
        <v>367</v>
      </c>
    </row>
    <row r="1403" spans="1:5" x14ac:dyDescent="0.2">
      <c r="A1403" s="272">
        <v>211005991</v>
      </c>
      <c r="B1403" s="272">
        <v>2852</v>
      </c>
      <c r="C1403" s="273" t="s">
        <v>2852</v>
      </c>
      <c r="D1403" s="273" t="s">
        <v>2853</v>
      </c>
      <c r="E1403" s="273" t="s">
        <v>367</v>
      </c>
    </row>
    <row r="1404" spans="1:5" x14ac:dyDescent="0.2">
      <c r="A1404" s="272">
        <v>211005992</v>
      </c>
      <c r="B1404" s="272">
        <v>2853</v>
      </c>
      <c r="C1404" s="273" t="s">
        <v>2854</v>
      </c>
      <c r="D1404" s="273" t="s">
        <v>2855</v>
      </c>
      <c r="E1404" s="273" t="s">
        <v>367</v>
      </c>
    </row>
    <row r="1405" spans="1:5" x14ac:dyDescent="0.2">
      <c r="A1405" s="272">
        <v>211005995</v>
      </c>
      <c r="B1405" s="272">
        <v>2856</v>
      </c>
      <c r="C1405" s="273" t="s">
        <v>2856</v>
      </c>
      <c r="D1405" s="273" t="s">
        <v>2857</v>
      </c>
      <c r="E1405" s="273" t="s">
        <v>367</v>
      </c>
    </row>
    <row r="1406" spans="1:5" x14ac:dyDescent="0.2">
      <c r="A1406" s="272">
        <v>211004620</v>
      </c>
      <c r="B1406" s="272">
        <v>2857</v>
      </c>
      <c r="C1406" s="273" t="s">
        <v>2858</v>
      </c>
      <c r="D1406" s="273" t="s">
        <v>2859</v>
      </c>
      <c r="E1406" s="273" t="s">
        <v>798</v>
      </c>
    </row>
    <row r="1407" spans="1:5" x14ac:dyDescent="0.2">
      <c r="A1407" s="272">
        <v>211004621</v>
      </c>
      <c r="B1407" s="272">
        <v>2858</v>
      </c>
      <c r="C1407" s="273" t="s">
        <v>2860</v>
      </c>
      <c r="D1407" s="273" t="s">
        <v>2861</v>
      </c>
      <c r="E1407" s="273" t="s">
        <v>798</v>
      </c>
    </row>
    <row r="1408" spans="1:5" x14ac:dyDescent="0.2">
      <c r="A1408" s="272">
        <v>211004622</v>
      </c>
      <c r="B1408" s="272">
        <v>2859</v>
      </c>
      <c r="C1408" s="273" t="s">
        <v>2862</v>
      </c>
      <c r="D1408" s="273" t="s">
        <v>2863</v>
      </c>
      <c r="E1408" s="273" t="s">
        <v>798</v>
      </c>
    </row>
    <row r="1409" spans="1:5" x14ac:dyDescent="0.2">
      <c r="A1409" s="272">
        <v>211004623</v>
      </c>
      <c r="B1409" s="272">
        <v>2860</v>
      </c>
      <c r="C1409" s="273" t="s">
        <v>2862</v>
      </c>
      <c r="D1409" s="273" t="s">
        <v>2863</v>
      </c>
      <c r="E1409" s="273" t="s">
        <v>798</v>
      </c>
    </row>
    <row r="1410" spans="1:5" x14ac:dyDescent="0.2">
      <c r="A1410" s="272">
        <v>211005996</v>
      </c>
      <c r="B1410" s="272">
        <v>2862</v>
      </c>
      <c r="C1410" s="273" t="s">
        <v>2864</v>
      </c>
      <c r="D1410" s="273" t="s">
        <v>2865</v>
      </c>
      <c r="E1410" s="273" t="s">
        <v>367</v>
      </c>
    </row>
    <row r="1411" spans="1:5" x14ac:dyDescent="0.2">
      <c r="A1411" s="272">
        <v>211004624</v>
      </c>
      <c r="B1411" s="272">
        <v>2863</v>
      </c>
      <c r="C1411" s="273" t="s">
        <v>2866</v>
      </c>
      <c r="D1411" s="273" t="s">
        <v>2867</v>
      </c>
      <c r="E1411" s="273" t="s">
        <v>798</v>
      </c>
    </row>
    <row r="1412" spans="1:5" x14ac:dyDescent="0.2">
      <c r="A1412" s="272">
        <v>211004625</v>
      </c>
      <c r="B1412" s="272">
        <v>2864</v>
      </c>
      <c r="C1412" s="273" t="s">
        <v>2866</v>
      </c>
      <c r="D1412" s="273" t="s">
        <v>2867</v>
      </c>
      <c r="E1412" s="273" t="s">
        <v>798</v>
      </c>
    </row>
    <row r="1413" spans="1:5" x14ac:dyDescent="0.2">
      <c r="A1413" s="272">
        <v>211005998</v>
      </c>
      <c r="B1413" s="272">
        <v>2868</v>
      </c>
      <c r="C1413" s="273" t="s">
        <v>790</v>
      </c>
      <c r="D1413" s="273" t="s">
        <v>2868</v>
      </c>
      <c r="E1413" s="273" t="s">
        <v>367</v>
      </c>
    </row>
    <row r="1414" spans="1:5" x14ac:dyDescent="0.2">
      <c r="A1414" s="272">
        <v>211906119</v>
      </c>
      <c r="B1414" s="272">
        <v>2869</v>
      </c>
      <c r="C1414" s="273" t="s">
        <v>2869</v>
      </c>
      <c r="D1414" s="273" t="s">
        <v>2870</v>
      </c>
      <c r="E1414" s="273" t="s">
        <v>367</v>
      </c>
    </row>
    <row r="1415" spans="1:5" x14ac:dyDescent="0.2">
      <c r="A1415" s="272">
        <v>211004793</v>
      </c>
      <c r="B1415" s="272">
        <v>2870</v>
      </c>
      <c r="C1415" s="273" t="s">
        <v>2871</v>
      </c>
      <c r="D1415" s="273" t="s">
        <v>2872</v>
      </c>
      <c r="E1415" s="273" t="s">
        <v>2181</v>
      </c>
    </row>
    <row r="1416" spans="1:5" x14ac:dyDescent="0.2">
      <c r="A1416" s="272">
        <v>211004627</v>
      </c>
      <c r="B1416" s="272">
        <v>2871</v>
      </c>
      <c r="C1416" s="273" t="s">
        <v>2873</v>
      </c>
      <c r="D1416" s="273" t="s">
        <v>2874</v>
      </c>
      <c r="E1416" s="273" t="s">
        <v>798</v>
      </c>
    </row>
    <row r="1417" spans="1:5" x14ac:dyDescent="0.2">
      <c r="A1417" s="272">
        <v>211004628</v>
      </c>
      <c r="B1417" s="272">
        <v>2872</v>
      </c>
      <c r="C1417" s="273" t="s">
        <v>2873</v>
      </c>
      <c r="D1417" s="273" t="s">
        <v>2874</v>
      </c>
      <c r="E1417" s="273" t="s">
        <v>798</v>
      </c>
    </row>
    <row r="1418" spans="1:5" x14ac:dyDescent="0.2">
      <c r="A1418" s="272">
        <v>211004629</v>
      </c>
      <c r="B1418" s="272">
        <v>2874</v>
      </c>
      <c r="C1418" s="273" t="s">
        <v>2875</v>
      </c>
      <c r="D1418" s="273" t="s">
        <v>2876</v>
      </c>
      <c r="E1418" s="273" t="s">
        <v>798</v>
      </c>
    </row>
    <row r="1419" spans="1:5" x14ac:dyDescent="0.2">
      <c r="A1419" s="272">
        <v>211004630</v>
      </c>
      <c r="B1419" s="272">
        <v>2875</v>
      </c>
      <c r="C1419" s="273" t="s">
        <v>2877</v>
      </c>
      <c r="D1419" s="273" t="s">
        <v>797</v>
      </c>
      <c r="E1419" s="273" t="s">
        <v>798</v>
      </c>
    </row>
    <row r="1420" spans="1:5" x14ac:dyDescent="0.2">
      <c r="A1420" s="272">
        <v>211002877</v>
      </c>
      <c r="B1420" s="272">
        <v>2876</v>
      </c>
      <c r="C1420" s="273" t="s">
        <v>2878</v>
      </c>
      <c r="D1420" s="273" t="s">
        <v>2879</v>
      </c>
      <c r="E1420" s="273" t="s">
        <v>332</v>
      </c>
    </row>
    <row r="1421" spans="1:5" x14ac:dyDescent="0.2">
      <c r="A1421" s="272">
        <v>211004631</v>
      </c>
      <c r="B1421" s="272">
        <v>2877</v>
      </c>
      <c r="C1421" s="273" t="s">
        <v>2880</v>
      </c>
      <c r="D1421" s="273" t="s">
        <v>2881</v>
      </c>
      <c r="E1421" s="273" t="s">
        <v>798</v>
      </c>
    </row>
    <row r="1422" spans="1:5" x14ac:dyDescent="0.2">
      <c r="A1422" s="272">
        <v>211002880</v>
      </c>
      <c r="B1422" s="272">
        <v>2879</v>
      </c>
      <c r="C1422" s="273" t="s">
        <v>2882</v>
      </c>
      <c r="D1422" s="273" t="s">
        <v>2883</v>
      </c>
      <c r="E1422" s="273" t="s">
        <v>336</v>
      </c>
    </row>
    <row r="1423" spans="1:5" x14ac:dyDescent="0.2">
      <c r="A1423" s="272">
        <v>211004632</v>
      </c>
      <c r="B1423" s="272">
        <v>2880</v>
      </c>
      <c r="C1423" s="273" t="s">
        <v>2884</v>
      </c>
      <c r="D1423" s="273" t="s">
        <v>2885</v>
      </c>
      <c r="E1423" s="273" t="s">
        <v>798</v>
      </c>
    </row>
    <row r="1424" spans="1:5" x14ac:dyDescent="0.2">
      <c r="A1424" s="272">
        <v>211003510</v>
      </c>
      <c r="B1424" s="272">
        <v>2881</v>
      </c>
      <c r="C1424" s="273" t="s">
        <v>2886</v>
      </c>
      <c r="D1424" s="273" t="s">
        <v>2887</v>
      </c>
      <c r="E1424" s="273" t="s">
        <v>339</v>
      </c>
    </row>
    <row r="1425" spans="1:5" x14ac:dyDescent="0.2">
      <c r="A1425" s="272">
        <v>211004633</v>
      </c>
      <c r="B1425" s="272">
        <v>2882</v>
      </c>
      <c r="C1425" s="273" t="s">
        <v>2888</v>
      </c>
      <c r="D1425" s="273" t="s">
        <v>2885</v>
      </c>
      <c r="E1425" s="273" t="s">
        <v>798</v>
      </c>
    </row>
    <row r="1426" spans="1:5" x14ac:dyDescent="0.2">
      <c r="A1426" s="272">
        <v>211904708</v>
      </c>
      <c r="B1426" s="272">
        <v>2883</v>
      </c>
      <c r="C1426" s="273" t="s">
        <v>2889</v>
      </c>
      <c r="D1426" s="273" t="s">
        <v>2890</v>
      </c>
      <c r="E1426" s="273" t="s">
        <v>332</v>
      </c>
    </row>
    <row r="1427" spans="1:5" x14ac:dyDescent="0.2">
      <c r="A1427" s="272">
        <v>211004634</v>
      </c>
      <c r="B1427" s="272">
        <v>2884</v>
      </c>
      <c r="C1427" s="273" t="s">
        <v>2891</v>
      </c>
      <c r="D1427" s="273" t="s">
        <v>2885</v>
      </c>
      <c r="E1427" s="273" t="s">
        <v>798</v>
      </c>
    </row>
    <row r="1428" spans="1:5" x14ac:dyDescent="0.2">
      <c r="A1428" s="272">
        <v>211004635</v>
      </c>
      <c r="B1428" s="272">
        <v>2886</v>
      </c>
      <c r="C1428" s="273" t="s">
        <v>799</v>
      </c>
      <c r="D1428" s="273" t="s">
        <v>2892</v>
      </c>
      <c r="E1428" s="273" t="s">
        <v>798</v>
      </c>
    </row>
    <row r="1429" spans="1:5" x14ac:dyDescent="0.2">
      <c r="A1429" s="272">
        <v>211004636</v>
      </c>
      <c r="B1429" s="272">
        <v>2887</v>
      </c>
      <c r="C1429" s="273" t="s">
        <v>2157</v>
      </c>
      <c r="D1429" s="273" t="s">
        <v>2885</v>
      </c>
      <c r="E1429" s="273" t="s">
        <v>798</v>
      </c>
    </row>
    <row r="1430" spans="1:5" x14ac:dyDescent="0.2">
      <c r="A1430" s="272">
        <v>211004637</v>
      </c>
      <c r="B1430" s="272">
        <v>2888</v>
      </c>
      <c r="C1430" s="273" t="s">
        <v>2157</v>
      </c>
      <c r="D1430" s="273" t="s">
        <v>2893</v>
      </c>
      <c r="E1430" s="273" t="s">
        <v>798</v>
      </c>
    </row>
    <row r="1431" spans="1:5" x14ac:dyDescent="0.2">
      <c r="A1431" s="272">
        <v>211006000</v>
      </c>
      <c r="B1431" s="272">
        <v>2889</v>
      </c>
      <c r="C1431" s="273" t="s">
        <v>2894</v>
      </c>
      <c r="D1431" s="273" t="s">
        <v>2895</v>
      </c>
      <c r="E1431" s="273" t="s">
        <v>367</v>
      </c>
    </row>
    <row r="1432" spans="1:5" x14ac:dyDescent="0.2">
      <c r="A1432" s="272">
        <v>211004638</v>
      </c>
      <c r="B1432" s="272">
        <v>2890</v>
      </c>
      <c r="C1432" s="273" t="s">
        <v>2896</v>
      </c>
      <c r="D1432" s="273" t="s">
        <v>2595</v>
      </c>
      <c r="E1432" s="273" t="s">
        <v>798</v>
      </c>
    </row>
    <row r="1433" spans="1:5" x14ac:dyDescent="0.2">
      <c r="A1433" s="272">
        <v>211003173</v>
      </c>
      <c r="B1433" s="272">
        <v>2891</v>
      </c>
      <c r="C1433" s="273" t="s">
        <v>2897</v>
      </c>
      <c r="D1433" s="273" t="s">
        <v>2898</v>
      </c>
      <c r="E1433" s="273" t="s">
        <v>2181</v>
      </c>
    </row>
    <row r="1434" spans="1:5" x14ac:dyDescent="0.2">
      <c r="A1434" s="272">
        <v>211004639</v>
      </c>
      <c r="B1434" s="272">
        <v>2893</v>
      </c>
      <c r="C1434" s="273" t="s">
        <v>2899</v>
      </c>
      <c r="D1434" s="273" t="s">
        <v>2288</v>
      </c>
      <c r="E1434" s="273" t="s">
        <v>798</v>
      </c>
    </row>
    <row r="1435" spans="1:5" x14ac:dyDescent="0.2">
      <c r="A1435" s="272">
        <v>211006001</v>
      </c>
      <c r="B1435" s="272">
        <v>2894</v>
      </c>
      <c r="C1435" s="273" t="s">
        <v>1019</v>
      </c>
      <c r="D1435" s="273" t="s">
        <v>2900</v>
      </c>
      <c r="E1435" s="273" t="s">
        <v>367</v>
      </c>
    </row>
    <row r="1436" spans="1:5" x14ac:dyDescent="0.2">
      <c r="A1436" s="272">
        <v>211003032</v>
      </c>
      <c r="B1436" s="272">
        <v>2895</v>
      </c>
      <c r="C1436" s="273" t="s">
        <v>2901</v>
      </c>
      <c r="D1436" s="273" t="s">
        <v>2902</v>
      </c>
      <c r="E1436" s="273" t="s">
        <v>351</v>
      </c>
    </row>
    <row r="1437" spans="1:5" x14ac:dyDescent="0.2">
      <c r="A1437" s="272">
        <v>211005277</v>
      </c>
      <c r="B1437" s="272">
        <v>2897</v>
      </c>
      <c r="C1437" s="273" t="s">
        <v>2903</v>
      </c>
      <c r="D1437" s="273" t="s">
        <v>2904</v>
      </c>
      <c r="E1437" s="273" t="s">
        <v>351</v>
      </c>
    </row>
    <row r="1438" spans="1:5" x14ac:dyDescent="0.2">
      <c r="A1438" s="272">
        <v>211003515</v>
      </c>
      <c r="B1438" s="272">
        <v>2898</v>
      </c>
      <c r="C1438" s="273" t="s">
        <v>2905</v>
      </c>
      <c r="D1438" s="273" t="s">
        <v>2906</v>
      </c>
      <c r="E1438" s="273" t="s">
        <v>351</v>
      </c>
    </row>
    <row r="1439" spans="1:5" x14ac:dyDescent="0.2">
      <c r="A1439" s="272">
        <v>211006002</v>
      </c>
      <c r="B1439" s="272">
        <v>2901</v>
      </c>
      <c r="C1439" s="273" t="s">
        <v>2907</v>
      </c>
      <c r="D1439" s="273" t="s">
        <v>2908</v>
      </c>
      <c r="E1439" s="273" t="s">
        <v>367</v>
      </c>
    </row>
    <row r="1440" spans="1:5" x14ac:dyDescent="0.2">
      <c r="A1440" s="272">
        <v>211004640</v>
      </c>
      <c r="B1440" s="272">
        <v>2902</v>
      </c>
      <c r="C1440" s="273" t="s">
        <v>2909</v>
      </c>
      <c r="D1440" s="273" t="s">
        <v>2283</v>
      </c>
      <c r="E1440" s="273" t="s">
        <v>798</v>
      </c>
    </row>
    <row r="1441" spans="1:5" x14ac:dyDescent="0.2">
      <c r="A1441" s="272">
        <v>211004642</v>
      </c>
      <c r="B1441" s="272">
        <v>2904</v>
      </c>
      <c r="C1441" s="273" t="s">
        <v>2909</v>
      </c>
      <c r="D1441" s="273" t="s">
        <v>2283</v>
      </c>
      <c r="E1441" s="273" t="s">
        <v>798</v>
      </c>
    </row>
    <row r="1442" spans="1:5" x14ac:dyDescent="0.2">
      <c r="A1442" s="272">
        <v>211004643</v>
      </c>
      <c r="B1442" s="272">
        <v>2905</v>
      </c>
      <c r="C1442" s="273" t="s">
        <v>2910</v>
      </c>
      <c r="D1442" s="273" t="s">
        <v>2911</v>
      </c>
      <c r="E1442" s="273" t="s">
        <v>798</v>
      </c>
    </row>
    <row r="1443" spans="1:5" x14ac:dyDescent="0.2">
      <c r="A1443" s="272">
        <v>211004644</v>
      </c>
      <c r="B1443" s="272">
        <v>2906</v>
      </c>
      <c r="C1443" s="273" t="s">
        <v>2912</v>
      </c>
      <c r="D1443" s="273" t="s">
        <v>2913</v>
      </c>
      <c r="E1443" s="273" t="s">
        <v>798</v>
      </c>
    </row>
    <row r="1444" spans="1:5" x14ac:dyDescent="0.2">
      <c r="A1444" s="272">
        <v>211004645</v>
      </c>
      <c r="B1444" s="272">
        <v>2907</v>
      </c>
      <c r="C1444" s="273" t="s">
        <v>2594</v>
      </c>
      <c r="D1444" s="273" t="s">
        <v>2914</v>
      </c>
      <c r="E1444" s="273" t="s">
        <v>798</v>
      </c>
    </row>
    <row r="1445" spans="1:5" x14ac:dyDescent="0.2">
      <c r="A1445" s="272">
        <v>211004646</v>
      </c>
      <c r="B1445" s="272">
        <v>2908</v>
      </c>
      <c r="C1445" s="273" t="s">
        <v>2910</v>
      </c>
      <c r="D1445" s="273" t="s">
        <v>2915</v>
      </c>
      <c r="E1445" s="273" t="s">
        <v>798</v>
      </c>
    </row>
    <row r="1446" spans="1:5" x14ac:dyDescent="0.2">
      <c r="A1446" s="272">
        <v>211003948</v>
      </c>
      <c r="B1446" s="272">
        <v>2909</v>
      </c>
      <c r="C1446" s="273" t="s">
        <v>2916</v>
      </c>
      <c r="D1446" s="273" t="s">
        <v>2917</v>
      </c>
      <c r="E1446" s="273" t="s">
        <v>865</v>
      </c>
    </row>
    <row r="1447" spans="1:5" x14ac:dyDescent="0.2">
      <c r="A1447" s="272">
        <v>211004647</v>
      </c>
      <c r="B1447" s="272">
        <v>2910</v>
      </c>
      <c r="C1447" s="273" t="s">
        <v>2918</v>
      </c>
      <c r="D1447" s="273" t="s">
        <v>2919</v>
      </c>
      <c r="E1447" s="273" t="s">
        <v>798</v>
      </c>
    </row>
    <row r="1448" spans="1:5" x14ac:dyDescent="0.2">
      <c r="A1448" s="272">
        <v>211004648</v>
      </c>
      <c r="B1448" s="272">
        <v>2911</v>
      </c>
      <c r="C1448" s="273" t="s">
        <v>2920</v>
      </c>
      <c r="D1448" s="273" t="s">
        <v>2921</v>
      </c>
      <c r="E1448" s="273" t="s">
        <v>798</v>
      </c>
    </row>
    <row r="1449" spans="1:5" x14ac:dyDescent="0.2">
      <c r="A1449" s="272">
        <v>211002884</v>
      </c>
      <c r="B1449" s="272">
        <v>2912</v>
      </c>
      <c r="C1449" s="273" t="s">
        <v>2922</v>
      </c>
      <c r="D1449" s="273" t="s">
        <v>2923</v>
      </c>
      <c r="E1449" s="273" t="s">
        <v>351</v>
      </c>
    </row>
    <row r="1450" spans="1:5" x14ac:dyDescent="0.2">
      <c r="A1450" s="272">
        <v>211002885</v>
      </c>
      <c r="B1450" s="272">
        <v>2913</v>
      </c>
      <c r="C1450" s="273" t="s">
        <v>2924</v>
      </c>
      <c r="D1450" s="273" t="s">
        <v>2925</v>
      </c>
      <c r="E1450" s="273" t="s">
        <v>351</v>
      </c>
    </row>
    <row r="1451" spans="1:5" x14ac:dyDescent="0.2">
      <c r="A1451" s="272">
        <v>211004649</v>
      </c>
      <c r="B1451" s="272">
        <v>2914</v>
      </c>
      <c r="C1451" s="273" t="s">
        <v>2926</v>
      </c>
      <c r="D1451" s="273" t="s">
        <v>2927</v>
      </c>
      <c r="E1451" s="273" t="s">
        <v>798</v>
      </c>
    </row>
    <row r="1452" spans="1:5" x14ac:dyDescent="0.2">
      <c r="A1452" s="272">
        <v>211004650</v>
      </c>
      <c r="B1452" s="272">
        <v>2915</v>
      </c>
      <c r="C1452" s="273" t="s">
        <v>2928</v>
      </c>
      <c r="D1452" s="273" t="s">
        <v>2929</v>
      </c>
      <c r="E1452" s="273" t="s">
        <v>798</v>
      </c>
    </row>
    <row r="1453" spans="1:5" x14ac:dyDescent="0.2">
      <c r="A1453" s="272">
        <v>211003518</v>
      </c>
      <c r="B1453" s="272">
        <v>2916</v>
      </c>
      <c r="C1453" s="273" t="s">
        <v>2930</v>
      </c>
      <c r="D1453" s="273" t="s">
        <v>2931</v>
      </c>
      <c r="E1453" s="273" t="s">
        <v>351</v>
      </c>
    </row>
    <row r="1454" spans="1:5" x14ac:dyDescent="0.2">
      <c r="A1454" s="272">
        <v>211006003</v>
      </c>
      <c r="B1454" s="272">
        <v>2917</v>
      </c>
      <c r="C1454" s="273" t="s">
        <v>2932</v>
      </c>
      <c r="D1454" s="273" t="s">
        <v>1474</v>
      </c>
      <c r="E1454" s="273" t="s">
        <v>367</v>
      </c>
    </row>
    <row r="1455" spans="1:5" x14ac:dyDescent="0.2">
      <c r="A1455" s="272">
        <v>211005327</v>
      </c>
      <c r="B1455" s="272">
        <v>2918</v>
      </c>
      <c r="C1455" s="273" t="s">
        <v>2933</v>
      </c>
      <c r="D1455" s="273" t="s">
        <v>2934</v>
      </c>
      <c r="E1455" s="273" t="s">
        <v>346</v>
      </c>
    </row>
    <row r="1456" spans="1:5" x14ac:dyDescent="0.2">
      <c r="A1456" s="272">
        <v>211004651</v>
      </c>
      <c r="B1456" s="272">
        <v>2919</v>
      </c>
      <c r="C1456" s="273" t="s">
        <v>2935</v>
      </c>
      <c r="D1456" s="273" t="s">
        <v>2936</v>
      </c>
      <c r="E1456" s="273" t="s">
        <v>798</v>
      </c>
    </row>
    <row r="1457" spans="1:5" x14ac:dyDescent="0.2">
      <c r="A1457" s="272">
        <v>211004652</v>
      </c>
      <c r="B1457" s="272">
        <v>2920</v>
      </c>
      <c r="C1457" s="273" t="s">
        <v>2937</v>
      </c>
      <c r="D1457" s="273" t="s">
        <v>2938</v>
      </c>
      <c r="E1457" s="273" t="s">
        <v>798</v>
      </c>
    </row>
    <row r="1458" spans="1:5" x14ac:dyDescent="0.2">
      <c r="A1458" s="272">
        <v>211004653</v>
      </c>
      <c r="B1458" s="272">
        <v>2921</v>
      </c>
      <c r="C1458" s="273" t="s">
        <v>2939</v>
      </c>
      <c r="D1458" s="273" t="s">
        <v>2940</v>
      </c>
      <c r="E1458" s="273" t="s">
        <v>798</v>
      </c>
    </row>
    <row r="1459" spans="1:5" x14ac:dyDescent="0.2">
      <c r="A1459" s="272">
        <v>211004654</v>
      </c>
      <c r="B1459" s="272">
        <v>2922</v>
      </c>
      <c r="C1459" s="273" t="s">
        <v>2941</v>
      </c>
      <c r="D1459" s="273" t="s">
        <v>2942</v>
      </c>
      <c r="E1459" s="273" t="s">
        <v>798</v>
      </c>
    </row>
    <row r="1460" spans="1:5" x14ac:dyDescent="0.2">
      <c r="A1460" s="272">
        <v>211003599</v>
      </c>
      <c r="B1460" s="272">
        <v>2924</v>
      </c>
      <c r="C1460" s="273" t="s">
        <v>2943</v>
      </c>
      <c r="D1460" s="273" t="s">
        <v>2944</v>
      </c>
      <c r="E1460" s="273" t="s">
        <v>336</v>
      </c>
    </row>
    <row r="1461" spans="1:5" x14ac:dyDescent="0.2">
      <c r="A1461" s="272">
        <v>211004655</v>
      </c>
      <c r="B1461" s="272">
        <v>2926</v>
      </c>
      <c r="C1461" s="273" t="s">
        <v>2945</v>
      </c>
      <c r="D1461" s="273" t="s">
        <v>2946</v>
      </c>
      <c r="E1461" s="273" t="s">
        <v>798</v>
      </c>
    </row>
    <row r="1462" spans="1:5" x14ac:dyDescent="0.2">
      <c r="A1462" s="272">
        <v>211005392</v>
      </c>
      <c r="B1462" s="272">
        <v>2929</v>
      </c>
      <c r="C1462" s="273" t="s">
        <v>2947</v>
      </c>
      <c r="D1462" s="273" t="s">
        <v>2948</v>
      </c>
      <c r="E1462" s="273" t="s">
        <v>1166</v>
      </c>
    </row>
    <row r="1463" spans="1:5" x14ac:dyDescent="0.2">
      <c r="A1463" s="272">
        <v>211006005</v>
      </c>
      <c r="B1463" s="272">
        <v>2930</v>
      </c>
      <c r="C1463" s="273" t="s">
        <v>2949</v>
      </c>
      <c r="D1463" s="273" t="s">
        <v>2950</v>
      </c>
      <c r="E1463" s="273" t="s">
        <v>367</v>
      </c>
    </row>
    <row r="1464" spans="1:5" x14ac:dyDescent="0.2">
      <c r="A1464" s="272">
        <v>211004657</v>
      </c>
      <c r="B1464" s="272">
        <v>2931</v>
      </c>
      <c r="C1464" s="273" t="s">
        <v>2951</v>
      </c>
      <c r="D1464" s="273" t="s">
        <v>2952</v>
      </c>
      <c r="E1464" s="273" t="s">
        <v>798</v>
      </c>
    </row>
    <row r="1465" spans="1:5" x14ac:dyDescent="0.2">
      <c r="A1465" s="272">
        <v>211004658</v>
      </c>
      <c r="B1465" s="272">
        <v>2932</v>
      </c>
      <c r="C1465" s="273" t="s">
        <v>2953</v>
      </c>
      <c r="D1465" s="273" t="s">
        <v>2954</v>
      </c>
      <c r="E1465" s="273" t="s">
        <v>798</v>
      </c>
    </row>
    <row r="1466" spans="1:5" x14ac:dyDescent="0.2">
      <c r="A1466" s="272">
        <v>211004659</v>
      </c>
      <c r="B1466" s="272">
        <v>2933</v>
      </c>
      <c r="C1466" s="273" t="s">
        <v>2955</v>
      </c>
      <c r="D1466" s="273" t="s">
        <v>2956</v>
      </c>
      <c r="E1466" s="273" t="s">
        <v>798</v>
      </c>
    </row>
    <row r="1467" spans="1:5" x14ac:dyDescent="0.2">
      <c r="A1467" s="272">
        <v>211004660</v>
      </c>
      <c r="B1467" s="272">
        <v>2934</v>
      </c>
      <c r="C1467" s="273" t="s">
        <v>2957</v>
      </c>
      <c r="D1467" s="273" t="s">
        <v>2958</v>
      </c>
      <c r="E1467" s="273" t="s">
        <v>798</v>
      </c>
    </row>
    <row r="1468" spans="1:5" x14ac:dyDescent="0.2">
      <c r="A1468" s="272">
        <v>211004661</v>
      </c>
      <c r="B1468" s="272">
        <v>2935</v>
      </c>
      <c r="C1468" s="273" t="s">
        <v>2959</v>
      </c>
      <c r="D1468" s="273" t="s">
        <v>2960</v>
      </c>
      <c r="E1468" s="273" t="s">
        <v>798</v>
      </c>
    </row>
    <row r="1469" spans="1:5" x14ac:dyDescent="0.2">
      <c r="A1469" s="272">
        <v>211004662</v>
      </c>
      <c r="B1469" s="272">
        <v>2936</v>
      </c>
      <c r="C1469" s="273" t="s">
        <v>2961</v>
      </c>
      <c r="D1469" s="273" t="s">
        <v>2956</v>
      </c>
      <c r="E1469" s="273" t="s">
        <v>798</v>
      </c>
    </row>
    <row r="1470" spans="1:5" x14ac:dyDescent="0.2">
      <c r="A1470" s="272">
        <v>211905817</v>
      </c>
      <c r="B1470" s="272">
        <v>2937</v>
      </c>
      <c r="C1470" s="273" t="s">
        <v>2962</v>
      </c>
      <c r="D1470" s="273" t="s">
        <v>2963</v>
      </c>
      <c r="E1470" s="273" t="s">
        <v>798</v>
      </c>
    </row>
    <row r="1471" spans="1:5" x14ac:dyDescent="0.2">
      <c r="A1471" s="272">
        <v>211006007</v>
      </c>
      <c r="B1471" s="272">
        <v>2940</v>
      </c>
      <c r="C1471" s="273" t="s">
        <v>2047</v>
      </c>
      <c r="D1471" s="273" t="s">
        <v>2964</v>
      </c>
      <c r="E1471" s="273" t="s">
        <v>367</v>
      </c>
    </row>
    <row r="1472" spans="1:5" x14ac:dyDescent="0.2">
      <c r="A1472" s="272">
        <v>211004664</v>
      </c>
      <c r="B1472" s="272">
        <v>2941</v>
      </c>
      <c r="C1472" s="273" t="s">
        <v>2965</v>
      </c>
      <c r="D1472" s="273" t="s">
        <v>2966</v>
      </c>
      <c r="E1472" s="273" t="s">
        <v>798</v>
      </c>
    </row>
    <row r="1473" spans="1:5" x14ac:dyDescent="0.2">
      <c r="A1473" s="272">
        <v>211004665</v>
      </c>
      <c r="B1473" s="272">
        <v>2944</v>
      </c>
      <c r="C1473" s="273" t="s">
        <v>2967</v>
      </c>
      <c r="D1473" s="273" t="s">
        <v>2968</v>
      </c>
      <c r="E1473" s="273" t="s">
        <v>798</v>
      </c>
    </row>
    <row r="1474" spans="1:5" x14ac:dyDescent="0.2">
      <c r="A1474" s="272">
        <v>211004886</v>
      </c>
      <c r="B1474" s="272">
        <v>2945</v>
      </c>
      <c r="C1474" s="273" t="s">
        <v>2969</v>
      </c>
      <c r="D1474" s="273" t="s">
        <v>2970</v>
      </c>
      <c r="E1474" s="273" t="s">
        <v>902</v>
      </c>
    </row>
    <row r="1475" spans="1:5" x14ac:dyDescent="0.2">
      <c r="A1475" s="272">
        <v>211004666</v>
      </c>
      <c r="B1475" s="272">
        <v>2948</v>
      </c>
      <c r="C1475" s="273" t="s">
        <v>2971</v>
      </c>
      <c r="D1475" s="273" t="s">
        <v>2972</v>
      </c>
      <c r="E1475" s="273" t="s">
        <v>798</v>
      </c>
    </row>
    <row r="1476" spans="1:5" x14ac:dyDescent="0.2">
      <c r="A1476" s="272">
        <v>211004667</v>
      </c>
      <c r="B1476" s="272">
        <v>2949</v>
      </c>
      <c r="C1476" s="273" t="s">
        <v>2971</v>
      </c>
      <c r="D1476" s="273" t="s">
        <v>2973</v>
      </c>
      <c r="E1476" s="273" t="s">
        <v>798</v>
      </c>
    </row>
    <row r="1477" spans="1:5" x14ac:dyDescent="0.2">
      <c r="A1477" s="272">
        <v>211004668</v>
      </c>
      <c r="B1477" s="272">
        <v>2950</v>
      </c>
      <c r="C1477" s="273" t="s">
        <v>2971</v>
      </c>
      <c r="D1477" s="273" t="s">
        <v>2972</v>
      </c>
      <c r="E1477" s="273" t="s">
        <v>798</v>
      </c>
    </row>
    <row r="1478" spans="1:5" x14ac:dyDescent="0.2">
      <c r="A1478" s="272">
        <v>211004669</v>
      </c>
      <c r="B1478" s="272">
        <v>2953</v>
      </c>
      <c r="C1478" s="273" t="s">
        <v>2974</v>
      </c>
      <c r="D1478" s="273" t="s">
        <v>2975</v>
      </c>
      <c r="E1478" s="273" t="s">
        <v>798</v>
      </c>
    </row>
    <row r="1479" spans="1:5" x14ac:dyDescent="0.2">
      <c r="A1479" s="272">
        <v>211003524</v>
      </c>
      <c r="B1479" s="272">
        <v>2954</v>
      </c>
      <c r="C1479" s="273" t="s">
        <v>2976</v>
      </c>
      <c r="D1479" s="273" t="s">
        <v>2977</v>
      </c>
      <c r="E1479" s="273" t="s">
        <v>339</v>
      </c>
    </row>
    <row r="1480" spans="1:5" x14ac:dyDescent="0.2">
      <c r="A1480" s="272">
        <v>211002892</v>
      </c>
      <c r="B1480" s="272">
        <v>2955</v>
      </c>
      <c r="C1480" s="273" t="s">
        <v>2978</v>
      </c>
      <c r="D1480" s="273" t="s">
        <v>2979</v>
      </c>
      <c r="E1480" s="273" t="s">
        <v>865</v>
      </c>
    </row>
    <row r="1481" spans="1:5" x14ac:dyDescent="0.2">
      <c r="A1481" s="272">
        <v>211006008</v>
      </c>
      <c r="B1481" s="272">
        <v>2956</v>
      </c>
      <c r="C1481" s="273" t="s">
        <v>2980</v>
      </c>
      <c r="D1481" s="273" t="s">
        <v>1666</v>
      </c>
      <c r="E1481" s="273" t="s">
        <v>367</v>
      </c>
    </row>
    <row r="1482" spans="1:5" x14ac:dyDescent="0.2">
      <c r="A1482" s="272">
        <v>211002893</v>
      </c>
      <c r="B1482" s="272">
        <v>2957</v>
      </c>
      <c r="C1482" s="273" t="s">
        <v>2981</v>
      </c>
      <c r="D1482" s="273" t="s">
        <v>2982</v>
      </c>
      <c r="E1482" s="273" t="s">
        <v>351</v>
      </c>
    </row>
    <row r="1483" spans="1:5" x14ac:dyDescent="0.2">
      <c r="A1483" s="272">
        <v>211004670</v>
      </c>
      <c r="B1483" s="272">
        <v>2958</v>
      </c>
      <c r="C1483" s="273" t="s">
        <v>2983</v>
      </c>
      <c r="D1483" s="273" t="s">
        <v>2984</v>
      </c>
      <c r="E1483" s="273" t="s">
        <v>798</v>
      </c>
    </row>
    <row r="1484" spans="1:5" x14ac:dyDescent="0.2">
      <c r="A1484" s="272">
        <v>211003525</v>
      </c>
      <c r="B1484" s="272">
        <v>2959</v>
      </c>
      <c r="C1484" s="273" t="s">
        <v>2985</v>
      </c>
      <c r="D1484" s="273" t="s">
        <v>2986</v>
      </c>
      <c r="E1484" s="273" t="s">
        <v>343</v>
      </c>
    </row>
    <row r="1485" spans="1:5" x14ac:dyDescent="0.2">
      <c r="A1485" s="272">
        <v>211002897</v>
      </c>
      <c r="B1485" s="272">
        <v>2961</v>
      </c>
      <c r="C1485" s="273" t="s">
        <v>2987</v>
      </c>
      <c r="D1485" s="273" t="s">
        <v>2988</v>
      </c>
      <c r="E1485" s="273" t="s">
        <v>332</v>
      </c>
    </row>
    <row r="1486" spans="1:5" x14ac:dyDescent="0.2">
      <c r="A1486" s="272">
        <v>211002898</v>
      </c>
      <c r="B1486" s="272">
        <v>2962</v>
      </c>
      <c r="C1486" s="273" t="s">
        <v>2989</v>
      </c>
      <c r="D1486" s="273" t="s">
        <v>2990</v>
      </c>
      <c r="E1486" s="273" t="s">
        <v>332</v>
      </c>
    </row>
    <row r="1487" spans="1:5" x14ac:dyDescent="0.2">
      <c r="A1487" s="272">
        <v>211900077</v>
      </c>
      <c r="B1487" s="272">
        <v>2963</v>
      </c>
      <c r="C1487" s="273" t="s">
        <v>2991</v>
      </c>
      <c r="D1487" s="273" t="s">
        <v>2992</v>
      </c>
      <c r="E1487" s="273" t="s">
        <v>367</v>
      </c>
    </row>
    <row r="1488" spans="1:5" x14ac:dyDescent="0.2">
      <c r="A1488" s="272">
        <v>211006010</v>
      </c>
      <c r="B1488" s="272">
        <v>2964</v>
      </c>
      <c r="C1488" s="273" t="s">
        <v>2993</v>
      </c>
      <c r="D1488" s="273" t="s">
        <v>2994</v>
      </c>
      <c r="E1488" s="273" t="s">
        <v>367</v>
      </c>
    </row>
    <row r="1489" spans="1:5" x14ac:dyDescent="0.2">
      <c r="A1489" s="272">
        <v>211002899</v>
      </c>
      <c r="B1489" s="272">
        <v>2966</v>
      </c>
      <c r="C1489" s="273" t="s">
        <v>2995</v>
      </c>
      <c r="D1489" s="273" t="s">
        <v>2996</v>
      </c>
      <c r="E1489" s="273" t="s">
        <v>1169</v>
      </c>
    </row>
    <row r="1490" spans="1:5" x14ac:dyDescent="0.2">
      <c r="A1490" s="272">
        <v>211002650</v>
      </c>
      <c r="B1490" s="272">
        <v>2967</v>
      </c>
      <c r="C1490" s="273" t="s">
        <v>2997</v>
      </c>
      <c r="D1490" s="273" t="s">
        <v>2998</v>
      </c>
      <c r="E1490" s="273" t="s">
        <v>343</v>
      </c>
    </row>
    <row r="1491" spans="1:5" x14ac:dyDescent="0.2">
      <c r="A1491" s="272">
        <v>211004671</v>
      </c>
      <c r="B1491" s="272">
        <v>2969</v>
      </c>
      <c r="C1491" s="273" t="s">
        <v>2999</v>
      </c>
      <c r="D1491" s="273" t="s">
        <v>3000</v>
      </c>
      <c r="E1491" s="273" t="s">
        <v>798</v>
      </c>
    </row>
    <row r="1492" spans="1:5" x14ac:dyDescent="0.2">
      <c r="A1492" s="272">
        <v>211003329</v>
      </c>
      <c r="B1492" s="272">
        <v>2970</v>
      </c>
      <c r="C1492" s="273" t="s">
        <v>3001</v>
      </c>
      <c r="D1492" s="273" t="s">
        <v>3002</v>
      </c>
      <c r="E1492" s="273" t="s">
        <v>332</v>
      </c>
    </row>
    <row r="1493" spans="1:5" x14ac:dyDescent="0.2">
      <c r="A1493" s="272">
        <v>211003330</v>
      </c>
      <c r="B1493" s="272">
        <v>2971</v>
      </c>
      <c r="C1493" s="273" t="s">
        <v>3001</v>
      </c>
      <c r="D1493" s="273" t="s">
        <v>3003</v>
      </c>
      <c r="E1493" s="273" t="s">
        <v>332</v>
      </c>
    </row>
    <row r="1494" spans="1:5" x14ac:dyDescent="0.2">
      <c r="A1494" s="272">
        <v>211006011</v>
      </c>
      <c r="B1494" s="272">
        <v>2973</v>
      </c>
      <c r="C1494" s="273" t="s">
        <v>3004</v>
      </c>
      <c r="D1494" s="273" t="s">
        <v>3005</v>
      </c>
      <c r="E1494" s="273" t="s">
        <v>367</v>
      </c>
    </row>
    <row r="1495" spans="1:5" x14ac:dyDescent="0.2">
      <c r="A1495" s="272">
        <v>211005332</v>
      </c>
      <c r="B1495" s="272">
        <v>2974</v>
      </c>
      <c r="C1495" s="273" t="s">
        <v>3006</v>
      </c>
      <c r="D1495" s="273" t="s">
        <v>3007</v>
      </c>
      <c r="E1495" s="273" t="s">
        <v>2513</v>
      </c>
    </row>
    <row r="1496" spans="1:5" x14ac:dyDescent="0.2">
      <c r="A1496" s="272">
        <v>211905558</v>
      </c>
      <c r="B1496" s="272">
        <v>2975</v>
      </c>
      <c r="C1496" s="273" t="s">
        <v>3008</v>
      </c>
      <c r="D1496" s="273" t="s">
        <v>3009</v>
      </c>
      <c r="E1496" s="273" t="s">
        <v>865</v>
      </c>
    </row>
    <row r="1497" spans="1:5" x14ac:dyDescent="0.2">
      <c r="A1497" s="272">
        <v>211006012</v>
      </c>
      <c r="B1497" s="272">
        <v>2976</v>
      </c>
      <c r="C1497" s="273" t="s">
        <v>2583</v>
      </c>
      <c r="D1497" s="273" t="s">
        <v>3010</v>
      </c>
      <c r="E1497" s="273" t="s">
        <v>367</v>
      </c>
    </row>
    <row r="1498" spans="1:5" x14ac:dyDescent="0.2">
      <c r="A1498" s="272">
        <v>211002902</v>
      </c>
      <c r="B1498" s="272">
        <v>2979</v>
      </c>
      <c r="C1498" s="273" t="s">
        <v>3011</v>
      </c>
      <c r="D1498" s="273" t="s">
        <v>3012</v>
      </c>
      <c r="E1498" s="273" t="s">
        <v>332</v>
      </c>
    </row>
    <row r="1499" spans="1:5" x14ac:dyDescent="0.2">
      <c r="A1499" s="272">
        <v>211002903</v>
      </c>
      <c r="B1499" s="272">
        <v>2980</v>
      </c>
      <c r="C1499" s="273" t="s">
        <v>3013</v>
      </c>
      <c r="D1499" s="273" t="s">
        <v>3014</v>
      </c>
      <c r="E1499" s="273" t="s">
        <v>2148</v>
      </c>
    </row>
    <row r="1500" spans="1:5" x14ac:dyDescent="0.2">
      <c r="A1500" s="272">
        <v>211900608</v>
      </c>
      <c r="B1500" s="272">
        <v>2981</v>
      </c>
      <c r="C1500" s="273" t="s">
        <v>3015</v>
      </c>
      <c r="D1500" s="273" t="s">
        <v>3016</v>
      </c>
      <c r="E1500" s="273" t="s">
        <v>339</v>
      </c>
    </row>
    <row r="1501" spans="1:5" x14ac:dyDescent="0.2">
      <c r="A1501" s="272">
        <v>211002905</v>
      </c>
      <c r="B1501" s="272">
        <v>2982</v>
      </c>
      <c r="C1501" s="273" t="s">
        <v>3017</v>
      </c>
      <c r="D1501" s="273" t="s">
        <v>3018</v>
      </c>
      <c r="E1501" s="273" t="s">
        <v>343</v>
      </c>
    </row>
    <row r="1502" spans="1:5" x14ac:dyDescent="0.2">
      <c r="A1502" s="272">
        <v>211005309</v>
      </c>
      <c r="B1502" s="272">
        <v>2984</v>
      </c>
      <c r="C1502" s="273" t="s">
        <v>3019</v>
      </c>
      <c r="D1502" s="273" t="s">
        <v>3020</v>
      </c>
      <c r="E1502" s="273" t="s">
        <v>897</v>
      </c>
    </row>
    <row r="1503" spans="1:5" x14ac:dyDescent="0.2">
      <c r="A1503" s="272">
        <v>211002908</v>
      </c>
      <c r="B1503" s="272">
        <v>2990</v>
      </c>
      <c r="C1503" s="273" t="s">
        <v>3021</v>
      </c>
      <c r="D1503" s="273" t="s">
        <v>3022</v>
      </c>
      <c r="E1503" s="273" t="s">
        <v>339</v>
      </c>
    </row>
    <row r="1504" spans="1:5" x14ac:dyDescent="0.2">
      <c r="A1504" s="272">
        <v>211003274</v>
      </c>
      <c r="B1504" s="272">
        <v>2993</v>
      </c>
      <c r="C1504" s="273" t="s">
        <v>3023</v>
      </c>
      <c r="D1504" s="273" t="s">
        <v>3024</v>
      </c>
      <c r="E1504" s="273" t="s">
        <v>966</v>
      </c>
    </row>
    <row r="1505" spans="1:5" x14ac:dyDescent="0.2">
      <c r="A1505" s="272">
        <v>211005078</v>
      </c>
      <c r="B1505" s="272">
        <v>2994</v>
      </c>
      <c r="C1505" s="273" t="s">
        <v>3025</v>
      </c>
      <c r="D1505" s="273" t="s">
        <v>3026</v>
      </c>
      <c r="E1505" s="273" t="s">
        <v>966</v>
      </c>
    </row>
    <row r="1506" spans="1:5" x14ac:dyDescent="0.2">
      <c r="A1506" s="272">
        <v>211005194</v>
      </c>
      <c r="B1506" s="272">
        <v>2999</v>
      </c>
      <c r="C1506" s="273" t="s">
        <v>3027</v>
      </c>
      <c r="D1506" s="273" t="s">
        <v>3028</v>
      </c>
      <c r="E1506" s="273" t="s">
        <v>865</v>
      </c>
    </row>
    <row r="1507" spans="1:5" x14ac:dyDescent="0.2">
      <c r="A1507" s="272">
        <v>211003554</v>
      </c>
      <c r="B1507" s="272">
        <v>3001</v>
      </c>
      <c r="C1507" s="273" t="s">
        <v>3029</v>
      </c>
      <c r="D1507" s="273" t="s">
        <v>3030</v>
      </c>
      <c r="E1507" s="273" t="s">
        <v>865</v>
      </c>
    </row>
    <row r="1508" spans="1:5" x14ac:dyDescent="0.2">
      <c r="A1508" s="272">
        <v>211004672</v>
      </c>
      <c r="B1508" s="272">
        <v>3003</v>
      </c>
      <c r="C1508" s="273" t="s">
        <v>3031</v>
      </c>
      <c r="D1508" s="273" t="s">
        <v>3032</v>
      </c>
      <c r="E1508" s="273" t="s">
        <v>798</v>
      </c>
    </row>
    <row r="1509" spans="1:5" x14ac:dyDescent="0.2">
      <c r="A1509" s="272">
        <v>211002833</v>
      </c>
      <c r="B1509" s="272">
        <v>3006</v>
      </c>
      <c r="C1509" s="273" t="s">
        <v>3033</v>
      </c>
      <c r="D1509" s="273" t="s">
        <v>3034</v>
      </c>
      <c r="E1509" s="273" t="s">
        <v>332</v>
      </c>
    </row>
    <row r="1510" spans="1:5" x14ac:dyDescent="0.2">
      <c r="A1510" s="272">
        <v>211004991</v>
      </c>
      <c r="B1510" s="272">
        <v>3009</v>
      </c>
      <c r="C1510" s="273" t="s">
        <v>3035</v>
      </c>
      <c r="D1510" s="273" t="s">
        <v>3036</v>
      </c>
      <c r="E1510" s="273" t="s">
        <v>343</v>
      </c>
    </row>
    <row r="1511" spans="1:5" x14ac:dyDescent="0.2">
      <c r="A1511" s="272">
        <v>211002913</v>
      </c>
      <c r="B1511" s="272">
        <v>3010</v>
      </c>
      <c r="C1511" s="273" t="s">
        <v>3037</v>
      </c>
      <c r="D1511" s="273" t="s">
        <v>3038</v>
      </c>
      <c r="E1511" s="273" t="s">
        <v>351</v>
      </c>
    </row>
    <row r="1512" spans="1:5" x14ac:dyDescent="0.2">
      <c r="A1512" s="272">
        <v>211006013</v>
      </c>
      <c r="B1512" s="272">
        <v>3011</v>
      </c>
      <c r="C1512" s="273" t="s">
        <v>3039</v>
      </c>
      <c r="D1512" s="273" t="s">
        <v>3040</v>
      </c>
      <c r="E1512" s="273" t="s">
        <v>367</v>
      </c>
    </row>
    <row r="1513" spans="1:5" x14ac:dyDescent="0.2">
      <c r="A1513" s="272">
        <v>211004178</v>
      </c>
      <c r="B1513" s="272">
        <v>3012</v>
      </c>
      <c r="C1513" s="273" t="s">
        <v>3041</v>
      </c>
      <c r="D1513" s="273" t="s">
        <v>2979</v>
      </c>
      <c r="E1513" s="273" t="s">
        <v>865</v>
      </c>
    </row>
    <row r="1514" spans="1:5" x14ac:dyDescent="0.2">
      <c r="A1514" s="272">
        <v>211006014</v>
      </c>
      <c r="B1514" s="272">
        <v>3013</v>
      </c>
      <c r="C1514" s="273" t="s">
        <v>2210</v>
      </c>
      <c r="D1514" s="273" t="s">
        <v>3042</v>
      </c>
      <c r="E1514" s="273" t="s">
        <v>367</v>
      </c>
    </row>
    <row r="1515" spans="1:5" x14ac:dyDescent="0.2">
      <c r="A1515" s="272">
        <v>211904625</v>
      </c>
      <c r="B1515" s="272">
        <v>3016</v>
      </c>
      <c r="C1515" s="273" t="s">
        <v>3043</v>
      </c>
      <c r="D1515" s="273" t="s">
        <v>3044</v>
      </c>
      <c r="E1515" s="273" t="s">
        <v>343</v>
      </c>
    </row>
    <row r="1516" spans="1:5" x14ac:dyDescent="0.2">
      <c r="A1516" s="272">
        <v>211004673</v>
      </c>
      <c r="B1516" s="272">
        <v>3018</v>
      </c>
      <c r="C1516" s="273" t="s">
        <v>2866</v>
      </c>
      <c r="D1516" s="273" t="s">
        <v>3045</v>
      </c>
      <c r="E1516" s="273" t="s">
        <v>798</v>
      </c>
    </row>
    <row r="1517" spans="1:5" x14ac:dyDescent="0.2">
      <c r="A1517" s="272">
        <v>211004674</v>
      </c>
      <c r="B1517" s="272">
        <v>3019</v>
      </c>
      <c r="C1517" s="273" t="s">
        <v>3046</v>
      </c>
      <c r="D1517" s="273" t="s">
        <v>3047</v>
      </c>
      <c r="E1517" s="273" t="s">
        <v>798</v>
      </c>
    </row>
    <row r="1518" spans="1:5" x14ac:dyDescent="0.2">
      <c r="A1518" s="272">
        <v>211004675</v>
      </c>
      <c r="B1518" s="272">
        <v>3020</v>
      </c>
      <c r="C1518" s="273" t="s">
        <v>3046</v>
      </c>
      <c r="D1518" s="273" t="s">
        <v>3048</v>
      </c>
      <c r="E1518" s="273" t="s">
        <v>798</v>
      </c>
    </row>
    <row r="1519" spans="1:5" x14ac:dyDescent="0.2">
      <c r="A1519" s="272">
        <v>211006015</v>
      </c>
      <c r="B1519" s="272">
        <v>3021</v>
      </c>
      <c r="C1519" s="273" t="s">
        <v>3049</v>
      </c>
      <c r="D1519" s="273" t="s">
        <v>3050</v>
      </c>
      <c r="E1519" s="273" t="s">
        <v>367</v>
      </c>
    </row>
    <row r="1520" spans="1:5" x14ac:dyDescent="0.2">
      <c r="A1520" s="272">
        <v>211006016</v>
      </c>
      <c r="B1520" s="272">
        <v>3022</v>
      </c>
      <c r="C1520" s="273" t="s">
        <v>3049</v>
      </c>
      <c r="D1520" s="273" t="s">
        <v>3051</v>
      </c>
      <c r="E1520" s="273" t="s">
        <v>367</v>
      </c>
    </row>
    <row r="1521" spans="1:5" x14ac:dyDescent="0.2">
      <c r="A1521" s="272">
        <v>211006017</v>
      </c>
      <c r="B1521" s="272">
        <v>3023</v>
      </c>
      <c r="C1521" s="273" t="s">
        <v>3049</v>
      </c>
      <c r="D1521" s="273" t="s">
        <v>3052</v>
      </c>
      <c r="E1521" s="273" t="s">
        <v>367</v>
      </c>
    </row>
    <row r="1522" spans="1:5" x14ac:dyDescent="0.2">
      <c r="A1522" s="272">
        <v>211004676</v>
      </c>
      <c r="B1522" s="272">
        <v>3024</v>
      </c>
      <c r="C1522" s="273" t="s">
        <v>3053</v>
      </c>
      <c r="D1522" s="273" t="s">
        <v>3054</v>
      </c>
      <c r="E1522" s="273" t="s">
        <v>798</v>
      </c>
    </row>
    <row r="1523" spans="1:5" x14ac:dyDescent="0.2">
      <c r="A1523" s="272">
        <v>211004677</v>
      </c>
      <c r="B1523" s="272">
        <v>3025</v>
      </c>
      <c r="C1523" s="273" t="s">
        <v>2891</v>
      </c>
      <c r="D1523" s="273" t="s">
        <v>3047</v>
      </c>
      <c r="E1523" s="273" t="s">
        <v>798</v>
      </c>
    </row>
    <row r="1524" spans="1:5" x14ac:dyDescent="0.2">
      <c r="A1524" s="272">
        <v>211005053</v>
      </c>
      <c r="B1524" s="272">
        <v>3026</v>
      </c>
      <c r="C1524" s="273" t="s">
        <v>3055</v>
      </c>
      <c r="D1524" s="273" t="s">
        <v>3056</v>
      </c>
      <c r="E1524" s="273" t="s">
        <v>1250</v>
      </c>
    </row>
    <row r="1525" spans="1:5" x14ac:dyDescent="0.2">
      <c r="A1525" s="272">
        <v>211006018</v>
      </c>
      <c r="B1525" s="272">
        <v>3027</v>
      </c>
      <c r="C1525" s="273" t="s">
        <v>2980</v>
      </c>
      <c r="D1525" s="273" t="s">
        <v>3057</v>
      </c>
      <c r="E1525" s="273" t="s">
        <v>367</v>
      </c>
    </row>
    <row r="1526" spans="1:5" x14ac:dyDescent="0.2">
      <c r="A1526" s="272">
        <v>211006019</v>
      </c>
      <c r="B1526" s="272">
        <v>3028</v>
      </c>
      <c r="C1526" s="273" t="s">
        <v>2980</v>
      </c>
      <c r="D1526" s="273" t="s">
        <v>3058</v>
      </c>
      <c r="E1526" s="273" t="s">
        <v>367</v>
      </c>
    </row>
    <row r="1527" spans="1:5" x14ac:dyDescent="0.2">
      <c r="A1527" s="272">
        <v>211006020</v>
      </c>
      <c r="B1527" s="272">
        <v>3029</v>
      </c>
      <c r="C1527" s="273" t="s">
        <v>3059</v>
      </c>
      <c r="D1527" s="273" t="s">
        <v>3060</v>
      </c>
      <c r="E1527" s="273" t="s">
        <v>367</v>
      </c>
    </row>
    <row r="1528" spans="1:5" x14ac:dyDescent="0.2">
      <c r="A1528" s="272">
        <v>211005451</v>
      </c>
      <c r="B1528" s="272">
        <v>3031</v>
      </c>
      <c r="C1528" s="273" t="s">
        <v>3061</v>
      </c>
      <c r="D1528" s="273" t="s">
        <v>824</v>
      </c>
      <c r="E1528" s="273" t="s">
        <v>825</v>
      </c>
    </row>
    <row r="1529" spans="1:5" x14ac:dyDescent="0.2">
      <c r="A1529" s="272">
        <v>211904706</v>
      </c>
      <c r="B1529" s="272">
        <v>3034</v>
      </c>
      <c r="C1529" s="273" t="s">
        <v>3062</v>
      </c>
      <c r="D1529" s="273" t="s">
        <v>3063</v>
      </c>
      <c r="E1529" s="273" t="s">
        <v>339</v>
      </c>
    </row>
    <row r="1530" spans="1:5" x14ac:dyDescent="0.2">
      <c r="A1530" s="272">
        <v>211003116</v>
      </c>
      <c r="B1530" s="272">
        <v>3035</v>
      </c>
      <c r="C1530" s="273" t="s">
        <v>3064</v>
      </c>
      <c r="D1530" s="273" t="s">
        <v>3065</v>
      </c>
      <c r="E1530" s="273" t="s">
        <v>332</v>
      </c>
    </row>
    <row r="1531" spans="1:5" x14ac:dyDescent="0.2">
      <c r="A1531" s="272">
        <v>211003035</v>
      </c>
      <c r="B1531" s="272">
        <v>3036</v>
      </c>
      <c r="C1531" s="273" t="s">
        <v>3066</v>
      </c>
      <c r="D1531" s="273" t="s">
        <v>3067</v>
      </c>
      <c r="E1531" s="273" t="s">
        <v>343</v>
      </c>
    </row>
    <row r="1532" spans="1:5" x14ac:dyDescent="0.2">
      <c r="A1532" s="272">
        <v>211002742</v>
      </c>
      <c r="B1532" s="272">
        <v>3037</v>
      </c>
      <c r="C1532" s="273" t="s">
        <v>3068</v>
      </c>
      <c r="D1532" s="273" t="s">
        <v>3069</v>
      </c>
      <c r="E1532" s="273" t="s">
        <v>336</v>
      </c>
    </row>
    <row r="1533" spans="1:5" x14ac:dyDescent="0.2">
      <c r="A1533" s="272">
        <v>211006021</v>
      </c>
      <c r="B1533" s="272">
        <v>3038</v>
      </c>
      <c r="C1533" s="273" t="s">
        <v>3070</v>
      </c>
      <c r="D1533" s="273" t="s">
        <v>3071</v>
      </c>
      <c r="E1533" s="273" t="s">
        <v>367</v>
      </c>
    </row>
    <row r="1534" spans="1:5" x14ac:dyDescent="0.2">
      <c r="A1534" s="272">
        <v>211003575</v>
      </c>
      <c r="B1534" s="272">
        <v>3041</v>
      </c>
      <c r="C1534" s="273" t="s">
        <v>3072</v>
      </c>
      <c r="D1534" s="273" t="s">
        <v>3073</v>
      </c>
      <c r="E1534" s="273" t="s">
        <v>351</v>
      </c>
    </row>
    <row r="1535" spans="1:5" x14ac:dyDescent="0.2">
      <c r="A1535" s="272">
        <v>211006022</v>
      </c>
      <c r="B1535" s="272">
        <v>3042</v>
      </c>
      <c r="C1535" s="273" t="s">
        <v>2261</v>
      </c>
      <c r="D1535" s="273" t="s">
        <v>3074</v>
      </c>
      <c r="E1535" s="273" t="s">
        <v>367</v>
      </c>
    </row>
    <row r="1536" spans="1:5" x14ac:dyDescent="0.2">
      <c r="A1536" s="272">
        <v>211006023</v>
      </c>
      <c r="B1536" s="272">
        <v>3043</v>
      </c>
      <c r="C1536" s="273" t="s">
        <v>3075</v>
      </c>
      <c r="D1536" s="273" t="s">
        <v>3076</v>
      </c>
      <c r="E1536" s="273" t="s">
        <v>367</v>
      </c>
    </row>
    <row r="1537" spans="1:5" x14ac:dyDescent="0.2">
      <c r="A1537" s="272">
        <v>211006024</v>
      </c>
      <c r="B1537" s="272">
        <v>3044</v>
      </c>
      <c r="C1537" s="273" t="s">
        <v>2261</v>
      </c>
      <c r="D1537" s="273" t="s">
        <v>3077</v>
      </c>
      <c r="E1537" s="273" t="s">
        <v>367</v>
      </c>
    </row>
    <row r="1538" spans="1:5" x14ac:dyDescent="0.2">
      <c r="A1538" s="272">
        <v>211003577</v>
      </c>
      <c r="B1538" s="272">
        <v>3045</v>
      </c>
      <c r="C1538" s="273" t="s">
        <v>3078</v>
      </c>
      <c r="D1538" s="273" t="s">
        <v>3079</v>
      </c>
      <c r="E1538" s="273" t="s">
        <v>351</v>
      </c>
    </row>
    <row r="1539" spans="1:5" x14ac:dyDescent="0.2">
      <c r="A1539" s="272">
        <v>211005329</v>
      </c>
      <c r="B1539" s="272">
        <v>3046</v>
      </c>
      <c r="C1539" s="273" t="s">
        <v>3080</v>
      </c>
      <c r="D1539" s="273" t="s">
        <v>3081</v>
      </c>
      <c r="E1539" s="273" t="s">
        <v>2168</v>
      </c>
    </row>
    <row r="1540" spans="1:5" x14ac:dyDescent="0.2">
      <c r="A1540" s="272">
        <v>211904805</v>
      </c>
      <c r="B1540" s="272">
        <v>3049</v>
      </c>
      <c r="C1540" s="273" t="s">
        <v>3082</v>
      </c>
      <c r="D1540" s="273" t="s">
        <v>3083</v>
      </c>
      <c r="E1540" s="273" t="s">
        <v>351</v>
      </c>
    </row>
    <row r="1541" spans="1:5" x14ac:dyDescent="0.2">
      <c r="A1541" s="272">
        <v>211003582</v>
      </c>
      <c r="B1541" s="272">
        <v>3051</v>
      </c>
      <c r="C1541" s="273" t="s">
        <v>3084</v>
      </c>
      <c r="D1541" s="273" t="s">
        <v>3085</v>
      </c>
      <c r="E1541" s="273" t="s">
        <v>343</v>
      </c>
    </row>
    <row r="1542" spans="1:5" x14ac:dyDescent="0.2">
      <c r="A1542" s="272">
        <v>211005406</v>
      </c>
      <c r="B1542" s="272">
        <v>3053</v>
      </c>
      <c r="C1542" s="273" t="s">
        <v>3086</v>
      </c>
      <c r="D1542" s="273" t="s">
        <v>3087</v>
      </c>
      <c r="E1542" s="273" t="s">
        <v>880</v>
      </c>
    </row>
    <row r="1543" spans="1:5" x14ac:dyDescent="0.2">
      <c r="A1543" s="272">
        <v>211003583</v>
      </c>
      <c r="B1543" s="272">
        <v>3054</v>
      </c>
      <c r="C1543" s="273" t="s">
        <v>3088</v>
      </c>
      <c r="D1543" s="273" t="s">
        <v>3089</v>
      </c>
      <c r="E1543" s="273" t="s">
        <v>1169</v>
      </c>
    </row>
    <row r="1544" spans="1:5" x14ac:dyDescent="0.2">
      <c r="A1544" s="272">
        <v>211004018</v>
      </c>
      <c r="B1544" s="272">
        <v>3055</v>
      </c>
      <c r="C1544" s="273" t="s">
        <v>3090</v>
      </c>
      <c r="D1544" s="273" t="s">
        <v>3091</v>
      </c>
      <c r="E1544" s="273" t="s">
        <v>865</v>
      </c>
    </row>
    <row r="1545" spans="1:5" x14ac:dyDescent="0.2">
      <c r="A1545" s="272">
        <v>211005543</v>
      </c>
      <c r="B1545" s="272">
        <v>3056</v>
      </c>
      <c r="C1545" s="273" t="s">
        <v>3092</v>
      </c>
      <c r="D1545" s="273" t="s">
        <v>375</v>
      </c>
      <c r="E1545" s="273" t="s">
        <v>339</v>
      </c>
    </row>
    <row r="1546" spans="1:5" x14ac:dyDescent="0.2">
      <c r="A1546" s="272">
        <v>211005544</v>
      </c>
      <c r="B1546" s="272">
        <v>3057</v>
      </c>
      <c r="C1546" s="273" t="s">
        <v>3093</v>
      </c>
      <c r="D1546" s="273" t="s">
        <v>832</v>
      </c>
      <c r="E1546" s="273" t="s">
        <v>339</v>
      </c>
    </row>
    <row r="1547" spans="1:5" x14ac:dyDescent="0.2">
      <c r="A1547" s="272">
        <v>211005401</v>
      </c>
      <c r="B1547" s="272">
        <v>3058</v>
      </c>
      <c r="C1547" s="273" t="s">
        <v>3094</v>
      </c>
      <c r="D1547" s="273" t="s">
        <v>3095</v>
      </c>
      <c r="E1547" s="273" t="s">
        <v>2046</v>
      </c>
    </row>
    <row r="1548" spans="1:5" x14ac:dyDescent="0.2">
      <c r="A1548" s="272">
        <v>211005402</v>
      </c>
      <c r="B1548" s="272">
        <v>3059</v>
      </c>
      <c r="C1548" s="273" t="s">
        <v>3096</v>
      </c>
      <c r="D1548" s="273" t="s">
        <v>3095</v>
      </c>
      <c r="E1548" s="273" t="s">
        <v>2046</v>
      </c>
    </row>
    <row r="1549" spans="1:5" x14ac:dyDescent="0.2">
      <c r="A1549" s="272">
        <v>211005054</v>
      </c>
      <c r="B1549" s="272">
        <v>3062</v>
      </c>
      <c r="C1549" s="273" t="s">
        <v>3097</v>
      </c>
      <c r="D1549" s="273" t="s">
        <v>3098</v>
      </c>
      <c r="E1549" s="273" t="s">
        <v>1250</v>
      </c>
    </row>
    <row r="1550" spans="1:5" x14ac:dyDescent="0.2">
      <c r="A1550" s="272">
        <v>211003590</v>
      </c>
      <c r="B1550" s="272">
        <v>3063</v>
      </c>
      <c r="C1550" s="273" t="s">
        <v>3099</v>
      </c>
      <c r="D1550" s="273" t="s">
        <v>1134</v>
      </c>
      <c r="E1550" s="273" t="s">
        <v>339</v>
      </c>
    </row>
    <row r="1551" spans="1:5" x14ac:dyDescent="0.2">
      <c r="A1551" s="272">
        <v>211006026</v>
      </c>
      <c r="B1551" s="272">
        <v>3065</v>
      </c>
      <c r="C1551" s="273" t="s">
        <v>3100</v>
      </c>
      <c r="D1551" s="273" t="s">
        <v>3101</v>
      </c>
      <c r="E1551" s="273" t="s">
        <v>367</v>
      </c>
    </row>
    <row r="1552" spans="1:5" x14ac:dyDescent="0.2">
      <c r="A1552" s="272">
        <v>211004678</v>
      </c>
      <c r="B1552" s="272">
        <v>3067</v>
      </c>
      <c r="C1552" s="273" t="s">
        <v>3102</v>
      </c>
      <c r="D1552" s="273" t="s">
        <v>3103</v>
      </c>
      <c r="E1552" s="273" t="s">
        <v>798</v>
      </c>
    </row>
    <row r="1553" spans="1:5" x14ac:dyDescent="0.2">
      <c r="A1553" s="272">
        <v>211900609</v>
      </c>
      <c r="B1553" s="272">
        <v>3068</v>
      </c>
      <c r="C1553" s="273" t="s">
        <v>3104</v>
      </c>
      <c r="D1553" s="273" t="s">
        <v>3105</v>
      </c>
      <c r="E1553" s="273" t="s">
        <v>339</v>
      </c>
    </row>
    <row r="1554" spans="1:5" x14ac:dyDescent="0.2">
      <c r="A1554" s="272">
        <v>211004679</v>
      </c>
      <c r="B1554" s="272">
        <v>3070</v>
      </c>
      <c r="C1554" s="273" t="s">
        <v>3031</v>
      </c>
      <c r="D1554" s="273" t="s">
        <v>3106</v>
      </c>
      <c r="E1554" s="273" t="s">
        <v>798</v>
      </c>
    </row>
    <row r="1555" spans="1:5" x14ac:dyDescent="0.2">
      <c r="A1555" s="272">
        <v>211004680</v>
      </c>
      <c r="B1555" s="272">
        <v>3071</v>
      </c>
      <c r="C1555" s="273" t="s">
        <v>3031</v>
      </c>
      <c r="D1555" s="273" t="s">
        <v>3107</v>
      </c>
      <c r="E1555" s="273" t="s">
        <v>798</v>
      </c>
    </row>
    <row r="1556" spans="1:5" x14ac:dyDescent="0.2">
      <c r="A1556" s="272">
        <v>211004681</v>
      </c>
      <c r="B1556" s="272">
        <v>3072</v>
      </c>
      <c r="C1556" s="273" t="s">
        <v>3031</v>
      </c>
      <c r="D1556" s="273" t="s">
        <v>2874</v>
      </c>
      <c r="E1556" s="273" t="s">
        <v>798</v>
      </c>
    </row>
    <row r="1557" spans="1:5" x14ac:dyDescent="0.2">
      <c r="A1557" s="272">
        <v>211005652</v>
      </c>
      <c r="B1557" s="272">
        <v>3073</v>
      </c>
      <c r="C1557" s="273" t="s">
        <v>3108</v>
      </c>
      <c r="D1557" s="273" t="s">
        <v>3109</v>
      </c>
      <c r="E1557" s="273" t="s">
        <v>582</v>
      </c>
    </row>
    <row r="1558" spans="1:5" x14ac:dyDescent="0.2">
      <c r="A1558" s="272">
        <v>211006027</v>
      </c>
      <c r="B1558" s="272">
        <v>3074</v>
      </c>
      <c r="C1558" s="273" t="s">
        <v>3110</v>
      </c>
      <c r="D1558" s="273" t="s">
        <v>2214</v>
      </c>
      <c r="E1558" s="273" t="s">
        <v>367</v>
      </c>
    </row>
    <row r="1559" spans="1:5" x14ac:dyDescent="0.2">
      <c r="A1559" s="272">
        <v>211004682</v>
      </c>
      <c r="B1559" s="272">
        <v>3078</v>
      </c>
      <c r="C1559" s="273" t="s">
        <v>3111</v>
      </c>
      <c r="D1559" s="273" t="s">
        <v>3112</v>
      </c>
      <c r="E1559" s="273" t="s">
        <v>798</v>
      </c>
    </row>
    <row r="1560" spans="1:5" x14ac:dyDescent="0.2">
      <c r="A1560" s="272">
        <v>211005689</v>
      </c>
      <c r="B1560" s="272">
        <v>3079</v>
      </c>
      <c r="C1560" s="273" t="s">
        <v>3113</v>
      </c>
      <c r="D1560" s="273" t="s">
        <v>3114</v>
      </c>
      <c r="E1560" s="273" t="s">
        <v>2346</v>
      </c>
    </row>
    <row r="1561" spans="1:5" x14ac:dyDescent="0.2">
      <c r="A1561" s="272">
        <v>211005195</v>
      </c>
      <c r="B1561" s="272">
        <v>3080</v>
      </c>
      <c r="C1561" s="273" t="s">
        <v>3115</v>
      </c>
      <c r="D1561" s="273" t="s">
        <v>3116</v>
      </c>
      <c r="E1561" s="273" t="s">
        <v>865</v>
      </c>
    </row>
    <row r="1562" spans="1:5" x14ac:dyDescent="0.2">
      <c r="A1562" s="272">
        <v>211001633</v>
      </c>
      <c r="B1562" s="272">
        <v>3085</v>
      </c>
      <c r="C1562" s="273" t="s">
        <v>3117</v>
      </c>
      <c r="D1562" s="273" t="s">
        <v>1048</v>
      </c>
      <c r="E1562" s="273" t="s">
        <v>339</v>
      </c>
    </row>
    <row r="1563" spans="1:5" x14ac:dyDescent="0.2">
      <c r="A1563" s="272">
        <v>211001634</v>
      </c>
      <c r="B1563" s="272">
        <v>3086</v>
      </c>
      <c r="C1563" s="273" t="s">
        <v>3118</v>
      </c>
      <c r="D1563" s="273" t="s">
        <v>3119</v>
      </c>
      <c r="E1563" s="273" t="s">
        <v>339</v>
      </c>
    </row>
    <row r="1564" spans="1:5" x14ac:dyDescent="0.2">
      <c r="A1564" s="272">
        <v>211004683</v>
      </c>
      <c r="B1564" s="272">
        <v>3087</v>
      </c>
      <c r="C1564" s="273" t="s">
        <v>3120</v>
      </c>
      <c r="D1564" s="273" t="s">
        <v>3121</v>
      </c>
      <c r="E1564" s="273" t="s">
        <v>798</v>
      </c>
    </row>
    <row r="1565" spans="1:5" x14ac:dyDescent="0.2">
      <c r="A1565" s="272">
        <v>211006028</v>
      </c>
      <c r="B1565" s="272">
        <v>3088</v>
      </c>
      <c r="C1565" s="273" t="s">
        <v>3122</v>
      </c>
      <c r="D1565" s="273" t="s">
        <v>3123</v>
      </c>
      <c r="E1565" s="273" t="s">
        <v>367</v>
      </c>
    </row>
    <row r="1566" spans="1:5" x14ac:dyDescent="0.2">
      <c r="A1566" s="272">
        <v>211003604</v>
      </c>
      <c r="B1566" s="272">
        <v>3089</v>
      </c>
      <c r="C1566" s="273" t="s">
        <v>3124</v>
      </c>
      <c r="D1566" s="273" t="s">
        <v>3125</v>
      </c>
      <c r="E1566" s="273" t="s">
        <v>336</v>
      </c>
    </row>
    <row r="1567" spans="1:5" x14ac:dyDescent="0.2">
      <c r="A1567" s="272">
        <v>211002919</v>
      </c>
      <c r="B1567" s="272">
        <v>3090</v>
      </c>
      <c r="C1567" s="273" t="s">
        <v>3126</v>
      </c>
      <c r="D1567" s="273" t="s">
        <v>353</v>
      </c>
      <c r="E1567" s="273" t="s">
        <v>336</v>
      </c>
    </row>
    <row r="1568" spans="1:5" x14ac:dyDescent="0.2">
      <c r="A1568" s="272">
        <v>211004684</v>
      </c>
      <c r="B1568" s="272">
        <v>3091</v>
      </c>
      <c r="C1568" s="273" t="s">
        <v>3127</v>
      </c>
      <c r="D1568" s="273" t="s">
        <v>3128</v>
      </c>
      <c r="E1568" s="273" t="s">
        <v>798</v>
      </c>
    </row>
    <row r="1569" spans="1:5" x14ac:dyDescent="0.2">
      <c r="A1569" s="272">
        <v>211005546</v>
      </c>
      <c r="B1569" s="272">
        <v>3092</v>
      </c>
      <c r="C1569" s="273" t="s">
        <v>3129</v>
      </c>
      <c r="D1569" s="273" t="s">
        <v>1354</v>
      </c>
      <c r="E1569" s="273" t="s">
        <v>339</v>
      </c>
    </row>
    <row r="1570" spans="1:5" x14ac:dyDescent="0.2">
      <c r="A1570" s="272">
        <v>211005547</v>
      </c>
      <c r="B1570" s="272">
        <v>3093</v>
      </c>
      <c r="C1570" s="273" t="s">
        <v>3130</v>
      </c>
      <c r="D1570" s="273" t="s">
        <v>810</v>
      </c>
      <c r="E1570" s="273" t="s">
        <v>339</v>
      </c>
    </row>
    <row r="1571" spans="1:5" x14ac:dyDescent="0.2">
      <c r="A1571" s="272">
        <v>211005548</v>
      </c>
      <c r="B1571" s="272">
        <v>3094</v>
      </c>
      <c r="C1571" s="273" t="s">
        <v>3129</v>
      </c>
      <c r="D1571" s="273" t="s">
        <v>3131</v>
      </c>
      <c r="E1571" s="273" t="s">
        <v>339</v>
      </c>
    </row>
    <row r="1572" spans="1:5" x14ac:dyDescent="0.2">
      <c r="A1572" s="272">
        <v>211900610</v>
      </c>
      <c r="B1572" s="272">
        <v>3095</v>
      </c>
      <c r="C1572" s="273" t="s">
        <v>3132</v>
      </c>
      <c r="D1572" s="273" t="s">
        <v>3133</v>
      </c>
      <c r="E1572" s="273" t="s">
        <v>339</v>
      </c>
    </row>
    <row r="1573" spans="1:5" x14ac:dyDescent="0.2">
      <c r="A1573" s="272">
        <v>211005550</v>
      </c>
      <c r="B1573" s="272">
        <v>3096</v>
      </c>
      <c r="C1573" s="273" t="s">
        <v>3129</v>
      </c>
      <c r="D1573" s="273" t="s">
        <v>3134</v>
      </c>
      <c r="E1573" s="273" t="s">
        <v>339</v>
      </c>
    </row>
    <row r="1574" spans="1:5" x14ac:dyDescent="0.2">
      <c r="A1574" s="272">
        <v>211006029</v>
      </c>
      <c r="B1574" s="272">
        <v>3097</v>
      </c>
      <c r="C1574" s="273" t="s">
        <v>3135</v>
      </c>
      <c r="D1574" s="273" t="s">
        <v>3136</v>
      </c>
      <c r="E1574" s="273" t="s">
        <v>367</v>
      </c>
    </row>
    <row r="1575" spans="1:5" x14ac:dyDescent="0.2">
      <c r="A1575" s="272">
        <v>211005551</v>
      </c>
      <c r="B1575" s="272">
        <v>3098</v>
      </c>
      <c r="C1575" s="273" t="s">
        <v>3137</v>
      </c>
      <c r="D1575" s="273" t="s">
        <v>3138</v>
      </c>
      <c r="E1575" s="273" t="s">
        <v>339</v>
      </c>
    </row>
    <row r="1576" spans="1:5" x14ac:dyDescent="0.2">
      <c r="A1576" s="272">
        <v>211005552</v>
      </c>
      <c r="B1576" s="272">
        <v>3099</v>
      </c>
      <c r="C1576" s="273" t="s">
        <v>3139</v>
      </c>
      <c r="D1576" s="273" t="s">
        <v>783</v>
      </c>
      <c r="E1576" s="273" t="s">
        <v>339</v>
      </c>
    </row>
    <row r="1577" spans="1:5" x14ac:dyDescent="0.2">
      <c r="A1577" s="272">
        <v>211005553</v>
      </c>
      <c r="B1577" s="272">
        <v>3100</v>
      </c>
      <c r="C1577" s="273" t="s">
        <v>3129</v>
      </c>
      <c r="D1577" s="273" t="s">
        <v>3140</v>
      </c>
      <c r="E1577" s="273" t="s">
        <v>339</v>
      </c>
    </row>
    <row r="1578" spans="1:5" x14ac:dyDescent="0.2">
      <c r="A1578" s="272">
        <v>211005555</v>
      </c>
      <c r="B1578" s="272">
        <v>3102</v>
      </c>
      <c r="C1578" s="273" t="s">
        <v>3141</v>
      </c>
      <c r="D1578" s="273" t="s">
        <v>3142</v>
      </c>
      <c r="E1578" s="273" t="s">
        <v>339</v>
      </c>
    </row>
    <row r="1579" spans="1:5" x14ac:dyDescent="0.2">
      <c r="A1579" s="272">
        <v>211005556</v>
      </c>
      <c r="B1579" s="272">
        <v>3103</v>
      </c>
      <c r="C1579" s="273" t="s">
        <v>3129</v>
      </c>
      <c r="D1579" s="273" t="s">
        <v>3143</v>
      </c>
      <c r="E1579" s="273" t="s">
        <v>339</v>
      </c>
    </row>
    <row r="1580" spans="1:5" x14ac:dyDescent="0.2">
      <c r="A1580" s="272">
        <v>211005557</v>
      </c>
      <c r="B1580" s="272">
        <v>3104</v>
      </c>
      <c r="C1580" s="273" t="s">
        <v>3130</v>
      </c>
      <c r="D1580" s="273" t="s">
        <v>2331</v>
      </c>
      <c r="E1580" s="273" t="s">
        <v>339</v>
      </c>
    </row>
    <row r="1581" spans="1:5" x14ac:dyDescent="0.2">
      <c r="A1581" s="272">
        <v>211005558</v>
      </c>
      <c r="B1581" s="272">
        <v>3105</v>
      </c>
      <c r="C1581" s="273" t="s">
        <v>3129</v>
      </c>
      <c r="D1581" s="273" t="s">
        <v>3144</v>
      </c>
      <c r="E1581" s="273" t="s">
        <v>339</v>
      </c>
    </row>
    <row r="1582" spans="1:5" x14ac:dyDescent="0.2">
      <c r="A1582" s="272">
        <v>211005559</v>
      </c>
      <c r="B1582" s="272">
        <v>3106</v>
      </c>
      <c r="C1582" s="273" t="s">
        <v>3130</v>
      </c>
      <c r="D1582" s="273" t="s">
        <v>3145</v>
      </c>
      <c r="E1582" s="273" t="s">
        <v>339</v>
      </c>
    </row>
    <row r="1583" spans="1:5" x14ac:dyDescent="0.2">
      <c r="A1583" s="272">
        <v>211005560</v>
      </c>
      <c r="B1583" s="272">
        <v>3107</v>
      </c>
      <c r="C1583" s="273" t="s">
        <v>3129</v>
      </c>
      <c r="D1583" s="273" t="s">
        <v>775</v>
      </c>
      <c r="E1583" s="273" t="s">
        <v>339</v>
      </c>
    </row>
    <row r="1584" spans="1:5" x14ac:dyDescent="0.2">
      <c r="A1584" s="272">
        <v>211005561</v>
      </c>
      <c r="B1584" s="272">
        <v>3108</v>
      </c>
      <c r="C1584" s="273" t="s">
        <v>3129</v>
      </c>
      <c r="D1584" s="273" t="s">
        <v>381</v>
      </c>
      <c r="E1584" s="273" t="s">
        <v>339</v>
      </c>
    </row>
    <row r="1585" spans="1:5" x14ac:dyDescent="0.2">
      <c r="A1585" s="272">
        <v>211005562</v>
      </c>
      <c r="B1585" s="272">
        <v>3109</v>
      </c>
      <c r="C1585" s="273" t="s">
        <v>3146</v>
      </c>
      <c r="D1585" s="273" t="s">
        <v>3147</v>
      </c>
      <c r="E1585" s="273" t="s">
        <v>339</v>
      </c>
    </row>
    <row r="1586" spans="1:5" x14ac:dyDescent="0.2">
      <c r="A1586" s="272">
        <v>211005563</v>
      </c>
      <c r="B1586" s="272">
        <v>3110</v>
      </c>
      <c r="C1586" s="273" t="s">
        <v>3129</v>
      </c>
      <c r="D1586" s="273" t="s">
        <v>1358</v>
      </c>
      <c r="E1586" s="273" t="s">
        <v>339</v>
      </c>
    </row>
    <row r="1587" spans="1:5" x14ac:dyDescent="0.2">
      <c r="A1587" s="272">
        <v>211900079</v>
      </c>
      <c r="B1587" s="272">
        <v>3111</v>
      </c>
      <c r="C1587" s="273" t="s">
        <v>3148</v>
      </c>
      <c r="D1587" s="273" t="s">
        <v>375</v>
      </c>
      <c r="E1587" s="273" t="s">
        <v>339</v>
      </c>
    </row>
    <row r="1588" spans="1:5" x14ac:dyDescent="0.2">
      <c r="A1588" s="272">
        <v>211004887</v>
      </c>
      <c r="B1588" s="272">
        <v>3112</v>
      </c>
      <c r="C1588" s="273" t="s">
        <v>3149</v>
      </c>
      <c r="D1588" s="273" t="s">
        <v>3150</v>
      </c>
      <c r="E1588" s="273" t="s">
        <v>902</v>
      </c>
    </row>
    <row r="1589" spans="1:5" x14ac:dyDescent="0.2">
      <c r="A1589" s="272">
        <v>211005565</v>
      </c>
      <c r="B1589" s="272">
        <v>3113</v>
      </c>
      <c r="C1589" s="273" t="s">
        <v>3130</v>
      </c>
      <c r="D1589" s="273" t="s">
        <v>1282</v>
      </c>
      <c r="E1589" s="273" t="s">
        <v>339</v>
      </c>
    </row>
    <row r="1590" spans="1:5" x14ac:dyDescent="0.2">
      <c r="A1590" s="272">
        <v>211005566</v>
      </c>
      <c r="B1590" s="272">
        <v>3114</v>
      </c>
      <c r="C1590" s="273" t="s">
        <v>3130</v>
      </c>
      <c r="D1590" s="273" t="s">
        <v>3151</v>
      </c>
      <c r="E1590" s="273" t="s">
        <v>339</v>
      </c>
    </row>
    <row r="1591" spans="1:5" x14ac:dyDescent="0.2">
      <c r="A1591" s="272">
        <v>211006030</v>
      </c>
      <c r="B1591" s="272">
        <v>3115</v>
      </c>
      <c r="C1591" s="273" t="s">
        <v>3152</v>
      </c>
      <c r="D1591" s="273" t="s">
        <v>3153</v>
      </c>
      <c r="E1591" s="273" t="s">
        <v>367</v>
      </c>
    </row>
    <row r="1592" spans="1:5" x14ac:dyDescent="0.2">
      <c r="A1592" s="272">
        <v>211005440</v>
      </c>
      <c r="B1592" s="272">
        <v>3116</v>
      </c>
      <c r="C1592" s="273" t="s">
        <v>3154</v>
      </c>
      <c r="D1592" s="273" t="s">
        <v>3155</v>
      </c>
      <c r="E1592" s="273" t="s">
        <v>1760</v>
      </c>
    </row>
    <row r="1593" spans="1:5" x14ac:dyDescent="0.2">
      <c r="A1593" s="272">
        <v>211005567</v>
      </c>
      <c r="B1593" s="272">
        <v>3117</v>
      </c>
      <c r="C1593" s="273" t="s">
        <v>3130</v>
      </c>
      <c r="D1593" s="273" t="s">
        <v>1762</v>
      </c>
      <c r="E1593" s="273" t="s">
        <v>339</v>
      </c>
    </row>
    <row r="1594" spans="1:5" x14ac:dyDescent="0.2">
      <c r="A1594" s="272">
        <v>211005568</v>
      </c>
      <c r="B1594" s="272">
        <v>3118</v>
      </c>
      <c r="C1594" s="273" t="s">
        <v>3130</v>
      </c>
      <c r="D1594" s="273" t="s">
        <v>3156</v>
      </c>
      <c r="E1594" s="273" t="s">
        <v>339</v>
      </c>
    </row>
    <row r="1595" spans="1:5" x14ac:dyDescent="0.2">
      <c r="A1595" s="272">
        <v>211900611</v>
      </c>
      <c r="B1595" s="272">
        <v>3119</v>
      </c>
      <c r="C1595" s="273" t="s">
        <v>3157</v>
      </c>
      <c r="D1595" s="273" t="s">
        <v>3158</v>
      </c>
      <c r="E1595" s="273" t="s">
        <v>339</v>
      </c>
    </row>
    <row r="1596" spans="1:5" x14ac:dyDescent="0.2">
      <c r="A1596" s="272">
        <v>211005281</v>
      </c>
      <c r="B1596" s="272">
        <v>3120</v>
      </c>
      <c r="C1596" s="273" t="s">
        <v>3159</v>
      </c>
      <c r="D1596" s="273" t="s">
        <v>3160</v>
      </c>
      <c r="E1596" s="273" t="s">
        <v>351</v>
      </c>
    </row>
    <row r="1597" spans="1:5" x14ac:dyDescent="0.2">
      <c r="A1597" s="272">
        <v>211005570</v>
      </c>
      <c r="B1597" s="272">
        <v>3121</v>
      </c>
      <c r="C1597" s="273" t="s">
        <v>3129</v>
      </c>
      <c r="D1597" s="273" t="s">
        <v>1573</v>
      </c>
      <c r="E1597" s="273" t="s">
        <v>339</v>
      </c>
    </row>
    <row r="1598" spans="1:5" x14ac:dyDescent="0.2">
      <c r="A1598" s="272">
        <v>211005571</v>
      </c>
      <c r="B1598" s="272">
        <v>3122</v>
      </c>
      <c r="C1598" s="273" t="s">
        <v>3129</v>
      </c>
      <c r="D1598" s="273" t="s">
        <v>1144</v>
      </c>
      <c r="E1598" s="273" t="s">
        <v>339</v>
      </c>
    </row>
    <row r="1599" spans="1:5" x14ac:dyDescent="0.2">
      <c r="A1599" s="272">
        <v>211005573</v>
      </c>
      <c r="B1599" s="272">
        <v>3124</v>
      </c>
      <c r="C1599" s="273" t="s">
        <v>3130</v>
      </c>
      <c r="D1599" s="273" t="s">
        <v>943</v>
      </c>
      <c r="E1599" s="273" t="s">
        <v>339</v>
      </c>
    </row>
    <row r="1600" spans="1:5" x14ac:dyDescent="0.2">
      <c r="A1600" s="272">
        <v>211005574</v>
      </c>
      <c r="B1600" s="272">
        <v>3125</v>
      </c>
      <c r="C1600" s="273" t="s">
        <v>1589</v>
      </c>
      <c r="D1600" s="273" t="s">
        <v>1292</v>
      </c>
      <c r="E1600" s="273" t="s">
        <v>339</v>
      </c>
    </row>
    <row r="1601" spans="1:5" x14ac:dyDescent="0.2">
      <c r="A1601" s="272">
        <v>211005575</v>
      </c>
      <c r="B1601" s="272">
        <v>3126</v>
      </c>
      <c r="C1601" s="273" t="s">
        <v>3130</v>
      </c>
      <c r="D1601" s="273" t="s">
        <v>3161</v>
      </c>
      <c r="E1601" s="273" t="s">
        <v>339</v>
      </c>
    </row>
    <row r="1602" spans="1:5" x14ac:dyDescent="0.2">
      <c r="A1602" s="272">
        <v>211005576</v>
      </c>
      <c r="B1602" s="272">
        <v>3127</v>
      </c>
      <c r="C1602" s="273" t="s">
        <v>3130</v>
      </c>
      <c r="D1602" s="273" t="s">
        <v>3162</v>
      </c>
      <c r="E1602" s="273" t="s">
        <v>339</v>
      </c>
    </row>
    <row r="1603" spans="1:5" x14ac:dyDescent="0.2">
      <c r="A1603" s="272">
        <v>211005577</v>
      </c>
      <c r="B1603" s="272">
        <v>3128</v>
      </c>
      <c r="C1603" s="273" t="s">
        <v>3130</v>
      </c>
      <c r="D1603" s="273" t="s">
        <v>1032</v>
      </c>
      <c r="E1603" s="273" t="s">
        <v>339</v>
      </c>
    </row>
    <row r="1604" spans="1:5" x14ac:dyDescent="0.2">
      <c r="A1604" s="272">
        <v>211005578</v>
      </c>
      <c r="B1604" s="272">
        <v>3129</v>
      </c>
      <c r="C1604" s="273" t="s">
        <v>3163</v>
      </c>
      <c r="D1604" s="273" t="s">
        <v>3164</v>
      </c>
      <c r="E1604" s="273" t="s">
        <v>339</v>
      </c>
    </row>
    <row r="1605" spans="1:5" x14ac:dyDescent="0.2">
      <c r="A1605" s="272">
        <v>211005579</v>
      </c>
      <c r="B1605" s="272">
        <v>3130</v>
      </c>
      <c r="C1605" s="273" t="s">
        <v>3165</v>
      </c>
      <c r="D1605" s="273" t="s">
        <v>3166</v>
      </c>
      <c r="E1605" s="273" t="s">
        <v>339</v>
      </c>
    </row>
    <row r="1606" spans="1:5" x14ac:dyDescent="0.2">
      <c r="A1606" s="272">
        <v>211005580</v>
      </c>
      <c r="B1606" s="272">
        <v>3131</v>
      </c>
      <c r="C1606" s="273" t="s">
        <v>3167</v>
      </c>
      <c r="D1606" s="273" t="s">
        <v>1210</v>
      </c>
      <c r="E1606" s="273" t="s">
        <v>339</v>
      </c>
    </row>
    <row r="1607" spans="1:5" x14ac:dyDescent="0.2">
      <c r="A1607" s="272">
        <v>211005581</v>
      </c>
      <c r="B1607" s="272">
        <v>3132</v>
      </c>
      <c r="C1607" s="273" t="s">
        <v>3129</v>
      </c>
      <c r="D1607" s="273" t="s">
        <v>3168</v>
      </c>
      <c r="E1607" s="273" t="s">
        <v>339</v>
      </c>
    </row>
    <row r="1608" spans="1:5" x14ac:dyDescent="0.2">
      <c r="A1608" s="272">
        <v>211005582</v>
      </c>
      <c r="B1608" s="272">
        <v>3133</v>
      </c>
      <c r="C1608" s="273" t="s">
        <v>1589</v>
      </c>
      <c r="D1608" s="273" t="s">
        <v>3169</v>
      </c>
      <c r="E1608" s="273" t="s">
        <v>339</v>
      </c>
    </row>
    <row r="1609" spans="1:5" x14ac:dyDescent="0.2">
      <c r="A1609" s="272">
        <v>211005583</v>
      </c>
      <c r="B1609" s="272">
        <v>3134</v>
      </c>
      <c r="C1609" s="273" t="s">
        <v>1589</v>
      </c>
      <c r="D1609" s="273" t="s">
        <v>3170</v>
      </c>
      <c r="E1609" s="273" t="s">
        <v>339</v>
      </c>
    </row>
    <row r="1610" spans="1:5" x14ac:dyDescent="0.2">
      <c r="A1610" s="272">
        <v>211005584</v>
      </c>
      <c r="B1610" s="272">
        <v>3135</v>
      </c>
      <c r="C1610" s="273" t="s">
        <v>3130</v>
      </c>
      <c r="D1610" s="273" t="s">
        <v>905</v>
      </c>
      <c r="E1610" s="273" t="s">
        <v>339</v>
      </c>
    </row>
    <row r="1611" spans="1:5" x14ac:dyDescent="0.2">
      <c r="A1611" s="272">
        <v>211003042</v>
      </c>
      <c r="B1611" s="272">
        <v>3136</v>
      </c>
      <c r="C1611" s="273" t="s">
        <v>3171</v>
      </c>
      <c r="D1611" s="273" t="s">
        <v>3172</v>
      </c>
      <c r="E1611" s="273" t="s">
        <v>1169</v>
      </c>
    </row>
    <row r="1612" spans="1:5" x14ac:dyDescent="0.2">
      <c r="A1612" s="272">
        <v>211006978</v>
      </c>
      <c r="B1612" s="272">
        <v>3137</v>
      </c>
      <c r="C1612" s="273" t="s">
        <v>3173</v>
      </c>
      <c r="D1612" s="273" t="s">
        <v>3174</v>
      </c>
      <c r="E1612" s="273" t="s">
        <v>715</v>
      </c>
    </row>
    <row r="1613" spans="1:5" x14ac:dyDescent="0.2">
      <c r="A1613" s="272">
        <v>211005585</v>
      </c>
      <c r="B1613" s="272">
        <v>3139</v>
      </c>
      <c r="C1613" s="273" t="s">
        <v>3129</v>
      </c>
      <c r="D1613" s="273" t="s">
        <v>3175</v>
      </c>
      <c r="E1613" s="273" t="s">
        <v>339</v>
      </c>
    </row>
    <row r="1614" spans="1:5" x14ac:dyDescent="0.2">
      <c r="A1614" s="272">
        <v>211002926</v>
      </c>
      <c r="B1614" s="272">
        <v>3140</v>
      </c>
      <c r="C1614" s="273" t="s">
        <v>3176</v>
      </c>
      <c r="D1614" s="273" t="s">
        <v>3177</v>
      </c>
      <c r="E1614" s="273" t="s">
        <v>336</v>
      </c>
    </row>
    <row r="1615" spans="1:5" x14ac:dyDescent="0.2">
      <c r="A1615" s="272">
        <v>211005586</v>
      </c>
      <c r="B1615" s="272">
        <v>3141</v>
      </c>
      <c r="C1615" s="273" t="s">
        <v>3130</v>
      </c>
      <c r="D1615" s="273" t="s">
        <v>3178</v>
      </c>
      <c r="E1615" s="273" t="s">
        <v>339</v>
      </c>
    </row>
    <row r="1616" spans="1:5" x14ac:dyDescent="0.2">
      <c r="A1616" s="272">
        <v>211005587</v>
      </c>
      <c r="B1616" s="272">
        <v>3142</v>
      </c>
      <c r="C1616" s="273" t="s">
        <v>3130</v>
      </c>
      <c r="D1616" s="273" t="s">
        <v>860</v>
      </c>
      <c r="E1616" s="273" t="s">
        <v>339</v>
      </c>
    </row>
    <row r="1617" spans="1:5" x14ac:dyDescent="0.2">
      <c r="A1617" s="272">
        <v>211004888</v>
      </c>
      <c r="B1617" s="272">
        <v>3143</v>
      </c>
      <c r="C1617" s="273" t="s">
        <v>3179</v>
      </c>
      <c r="D1617" s="273" t="s">
        <v>3180</v>
      </c>
      <c r="E1617" s="273" t="s">
        <v>902</v>
      </c>
    </row>
    <row r="1618" spans="1:5" x14ac:dyDescent="0.2">
      <c r="A1618" s="272">
        <v>211005588</v>
      </c>
      <c r="B1618" s="272">
        <v>3144</v>
      </c>
      <c r="C1618" s="273" t="s">
        <v>1589</v>
      </c>
      <c r="D1618" s="273" t="s">
        <v>3181</v>
      </c>
      <c r="E1618" s="273" t="s">
        <v>339</v>
      </c>
    </row>
    <row r="1619" spans="1:5" x14ac:dyDescent="0.2">
      <c r="A1619" s="272">
        <v>211002928</v>
      </c>
      <c r="B1619" s="272">
        <v>3145</v>
      </c>
      <c r="C1619" s="273" t="s">
        <v>3182</v>
      </c>
      <c r="D1619" s="273" t="s">
        <v>3183</v>
      </c>
      <c r="E1619" s="273" t="s">
        <v>336</v>
      </c>
    </row>
    <row r="1620" spans="1:5" x14ac:dyDescent="0.2">
      <c r="A1620" s="272">
        <v>211004685</v>
      </c>
      <c r="B1620" s="272">
        <v>3146</v>
      </c>
      <c r="C1620" s="273" t="s">
        <v>3184</v>
      </c>
      <c r="D1620" s="273" t="s">
        <v>2285</v>
      </c>
      <c r="E1620" s="273" t="s">
        <v>798</v>
      </c>
    </row>
    <row r="1621" spans="1:5" x14ac:dyDescent="0.2">
      <c r="A1621" s="272">
        <v>211005150</v>
      </c>
      <c r="B1621" s="272">
        <v>3148</v>
      </c>
      <c r="C1621" s="273" t="s">
        <v>3185</v>
      </c>
      <c r="D1621" s="273" t="s">
        <v>3186</v>
      </c>
      <c r="E1621" s="273" t="s">
        <v>336</v>
      </c>
    </row>
    <row r="1622" spans="1:5" x14ac:dyDescent="0.2">
      <c r="A1622" s="272">
        <v>211005589</v>
      </c>
      <c r="B1622" s="272">
        <v>3149</v>
      </c>
      <c r="C1622" s="273" t="s">
        <v>3130</v>
      </c>
      <c r="D1622" s="273" t="s">
        <v>917</v>
      </c>
      <c r="E1622" s="273" t="s">
        <v>339</v>
      </c>
    </row>
    <row r="1623" spans="1:5" x14ac:dyDescent="0.2">
      <c r="A1623" s="272">
        <v>211002932</v>
      </c>
      <c r="B1623" s="272">
        <v>3150</v>
      </c>
      <c r="C1623" s="273" t="s">
        <v>3187</v>
      </c>
      <c r="D1623" s="273" t="s">
        <v>3188</v>
      </c>
      <c r="E1623" s="273" t="s">
        <v>3189</v>
      </c>
    </row>
    <row r="1624" spans="1:5" x14ac:dyDescent="0.2">
      <c r="A1624" s="272">
        <v>211002933</v>
      </c>
      <c r="B1624" s="272">
        <v>3151</v>
      </c>
      <c r="C1624" s="273" t="s">
        <v>3190</v>
      </c>
      <c r="D1624" s="273" t="s">
        <v>3191</v>
      </c>
      <c r="E1624" s="273" t="s">
        <v>346</v>
      </c>
    </row>
    <row r="1625" spans="1:5" x14ac:dyDescent="0.2">
      <c r="A1625" s="272">
        <v>211005590</v>
      </c>
      <c r="B1625" s="272">
        <v>3152</v>
      </c>
      <c r="C1625" s="273" t="s">
        <v>1589</v>
      </c>
      <c r="D1625" s="273" t="s">
        <v>3192</v>
      </c>
      <c r="E1625" s="273" t="s">
        <v>339</v>
      </c>
    </row>
    <row r="1626" spans="1:5" x14ac:dyDescent="0.2">
      <c r="A1626" s="272">
        <v>211003612</v>
      </c>
      <c r="B1626" s="272">
        <v>3153</v>
      </c>
      <c r="C1626" s="273" t="s">
        <v>3193</v>
      </c>
      <c r="D1626" s="273" t="s">
        <v>3194</v>
      </c>
      <c r="E1626" s="273" t="s">
        <v>332</v>
      </c>
    </row>
    <row r="1627" spans="1:5" x14ac:dyDescent="0.2">
      <c r="A1627" s="272">
        <v>211002940</v>
      </c>
      <c r="B1627" s="272">
        <v>3157</v>
      </c>
      <c r="C1627" s="273" t="s">
        <v>3195</v>
      </c>
      <c r="D1627" s="273" t="s">
        <v>3196</v>
      </c>
      <c r="E1627" s="273" t="s">
        <v>339</v>
      </c>
    </row>
    <row r="1628" spans="1:5" x14ac:dyDescent="0.2">
      <c r="A1628" s="272">
        <v>211006031</v>
      </c>
      <c r="B1628" s="272">
        <v>3159</v>
      </c>
      <c r="C1628" s="273" t="s">
        <v>3197</v>
      </c>
      <c r="D1628" s="273" t="s">
        <v>3198</v>
      </c>
      <c r="E1628" s="273" t="s">
        <v>367</v>
      </c>
    </row>
    <row r="1629" spans="1:5" x14ac:dyDescent="0.2">
      <c r="A1629" s="272">
        <v>211002943</v>
      </c>
      <c r="B1629" s="272">
        <v>3160</v>
      </c>
      <c r="C1629" s="273" t="s">
        <v>3199</v>
      </c>
      <c r="D1629" s="273" t="s">
        <v>3200</v>
      </c>
      <c r="E1629" s="273" t="s">
        <v>351</v>
      </c>
    </row>
    <row r="1630" spans="1:5" x14ac:dyDescent="0.2">
      <c r="A1630" s="272">
        <v>211002912</v>
      </c>
      <c r="B1630" s="272">
        <v>3161</v>
      </c>
      <c r="C1630" s="273" t="s">
        <v>3201</v>
      </c>
      <c r="D1630" s="273" t="s">
        <v>3202</v>
      </c>
      <c r="E1630" s="273" t="s">
        <v>336</v>
      </c>
    </row>
    <row r="1631" spans="1:5" x14ac:dyDescent="0.2">
      <c r="A1631" s="272">
        <v>211005591</v>
      </c>
      <c r="B1631" s="272">
        <v>3163</v>
      </c>
      <c r="C1631" s="273" t="s">
        <v>3129</v>
      </c>
      <c r="D1631" s="273" t="s">
        <v>3203</v>
      </c>
      <c r="E1631" s="273" t="s">
        <v>339</v>
      </c>
    </row>
    <row r="1632" spans="1:5" x14ac:dyDescent="0.2">
      <c r="A1632" s="272">
        <v>211005592</v>
      </c>
      <c r="B1632" s="272">
        <v>3164</v>
      </c>
      <c r="C1632" s="273" t="s">
        <v>3204</v>
      </c>
      <c r="D1632" s="273" t="s">
        <v>856</v>
      </c>
      <c r="E1632" s="273" t="s">
        <v>339</v>
      </c>
    </row>
    <row r="1633" spans="1:5" x14ac:dyDescent="0.2">
      <c r="A1633" s="272">
        <v>211005593</v>
      </c>
      <c r="B1633" s="272">
        <v>3165</v>
      </c>
      <c r="C1633" s="273" t="s">
        <v>3130</v>
      </c>
      <c r="D1633" s="273" t="s">
        <v>862</v>
      </c>
      <c r="E1633" s="273" t="s">
        <v>339</v>
      </c>
    </row>
    <row r="1634" spans="1:5" x14ac:dyDescent="0.2">
      <c r="A1634" s="272">
        <v>211002944</v>
      </c>
      <c r="B1634" s="272">
        <v>3166</v>
      </c>
      <c r="C1634" s="273" t="s">
        <v>3205</v>
      </c>
      <c r="D1634" s="273" t="s">
        <v>3206</v>
      </c>
      <c r="E1634" s="273" t="s">
        <v>1250</v>
      </c>
    </row>
    <row r="1635" spans="1:5" x14ac:dyDescent="0.2">
      <c r="A1635" s="272">
        <v>211900330</v>
      </c>
      <c r="B1635" s="272">
        <v>3167</v>
      </c>
      <c r="C1635" s="273" t="s">
        <v>3207</v>
      </c>
      <c r="D1635" s="273" t="s">
        <v>3208</v>
      </c>
      <c r="E1635" s="273" t="s">
        <v>902</v>
      </c>
    </row>
    <row r="1636" spans="1:5" x14ac:dyDescent="0.2">
      <c r="A1636" s="272">
        <v>211002947</v>
      </c>
      <c r="B1636" s="272">
        <v>3168</v>
      </c>
      <c r="C1636" s="273" t="s">
        <v>3209</v>
      </c>
      <c r="D1636" s="273" t="s">
        <v>3210</v>
      </c>
      <c r="E1636" s="273" t="s">
        <v>865</v>
      </c>
    </row>
    <row r="1637" spans="1:5" x14ac:dyDescent="0.2">
      <c r="A1637" s="272">
        <v>211005594</v>
      </c>
      <c r="B1637" s="272">
        <v>3169</v>
      </c>
      <c r="C1637" s="273" t="s">
        <v>3130</v>
      </c>
      <c r="D1637" s="273" t="s">
        <v>3211</v>
      </c>
      <c r="E1637" s="273" t="s">
        <v>339</v>
      </c>
    </row>
    <row r="1638" spans="1:5" x14ac:dyDescent="0.2">
      <c r="A1638" s="272">
        <v>211005595</v>
      </c>
      <c r="B1638" s="272">
        <v>3170</v>
      </c>
      <c r="C1638" s="273" t="s">
        <v>3212</v>
      </c>
      <c r="D1638" s="273" t="s">
        <v>3213</v>
      </c>
      <c r="E1638" s="273" t="s">
        <v>339</v>
      </c>
    </row>
    <row r="1639" spans="1:5" x14ac:dyDescent="0.2">
      <c r="A1639" s="272">
        <v>211005596</v>
      </c>
      <c r="B1639" s="272">
        <v>3171</v>
      </c>
      <c r="C1639" s="273" t="s">
        <v>3214</v>
      </c>
      <c r="D1639" s="273" t="s">
        <v>3215</v>
      </c>
      <c r="E1639" s="273" t="s">
        <v>339</v>
      </c>
    </row>
    <row r="1640" spans="1:5" x14ac:dyDescent="0.2">
      <c r="A1640" s="272">
        <v>211001642</v>
      </c>
      <c r="B1640" s="272">
        <v>3172</v>
      </c>
      <c r="C1640" s="273" t="s">
        <v>3216</v>
      </c>
      <c r="D1640" s="273" t="s">
        <v>3217</v>
      </c>
      <c r="E1640" s="273" t="s">
        <v>1166</v>
      </c>
    </row>
    <row r="1641" spans="1:5" x14ac:dyDescent="0.2">
      <c r="A1641" s="272">
        <v>211905877</v>
      </c>
      <c r="B1641" s="272">
        <v>3173</v>
      </c>
      <c r="C1641" s="273" t="s">
        <v>3218</v>
      </c>
      <c r="D1641" s="273" t="s">
        <v>3219</v>
      </c>
      <c r="E1641" s="273" t="s">
        <v>356</v>
      </c>
    </row>
    <row r="1642" spans="1:5" x14ac:dyDescent="0.2">
      <c r="A1642" s="272">
        <v>211005151</v>
      </c>
      <c r="B1642" s="272">
        <v>3174</v>
      </c>
      <c r="C1642" s="273" t="s">
        <v>3220</v>
      </c>
      <c r="D1642" s="273" t="s">
        <v>3221</v>
      </c>
      <c r="E1642" s="273" t="s">
        <v>336</v>
      </c>
    </row>
    <row r="1643" spans="1:5" x14ac:dyDescent="0.2">
      <c r="A1643" s="272">
        <v>211005152</v>
      </c>
      <c r="B1643" s="272">
        <v>3176</v>
      </c>
      <c r="C1643" s="273" t="s">
        <v>3222</v>
      </c>
      <c r="D1643" s="273" t="s">
        <v>3223</v>
      </c>
      <c r="E1643" s="273" t="s">
        <v>336</v>
      </c>
    </row>
    <row r="1644" spans="1:5" x14ac:dyDescent="0.2">
      <c r="A1644" s="272">
        <v>211004686</v>
      </c>
      <c r="B1644" s="272">
        <v>3177</v>
      </c>
      <c r="C1644" s="273" t="s">
        <v>3224</v>
      </c>
      <c r="D1644" s="273" t="s">
        <v>3225</v>
      </c>
      <c r="E1644" s="273" t="s">
        <v>798</v>
      </c>
    </row>
    <row r="1645" spans="1:5" x14ac:dyDescent="0.2">
      <c r="A1645" s="272">
        <v>211004687</v>
      </c>
      <c r="B1645" s="272">
        <v>3178</v>
      </c>
      <c r="C1645" s="273" t="s">
        <v>3226</v>
      </c>
      <c r="D1645" s="273" t="s">
        <v>3227</v>
      </c>
      <c r="E1645" s="273" t="s">
        <v>798</v>
      </c>
    </row>
    <row r="1646" spans="1:5" x14ac:dyDescent="0.2">
      <c r="A1646" s="272">
        <v>211002952</v>
      </c>
      <c r="B1646" s="272">
        <v>3180</v>
      </c>
      <c r="C1646" s="273" t="s">
        <v>3228</v>
      </c>
      <c r="D1646" s="273" t="s">
        <v>3229</v>
      </c>
      <c r="E1646" s="273" t="s">
        <v>343</v>
      </c>
    </row>
    <row r="1647" spans="1:5" x14ac:dyDescent="0.2">
      <c r="A1647" s="272">
        <v>211004688</v>
      </c>
      <c r="B1647" s="272">
        <v>3181</v>
      </c>
      <c r="C1647" s="273" t="s">
        <v>2594</v>
      </c>
      <c r="D1647" s="273" t="s">
        <v>3121</v>
      </c>
      <c r="E1647" s="273" t="s">
        <v>798</v>
      </c>
    </row>
    <row r="1648" spans="1:5" x14ac:dyDescent="0.2">
      <c r="A1648" s="272">
        <v>211003613</v>
      </c>
      <c r="B1648" s="272">
        <v>3183</v>
      </c>
      <c r="C1648" s="273" t="s">
        <v>3230</v>
      </c>
      <c r="D1648" s="273" t="s">
        <v>3231</v>
      </c>
      <c r="E1648" s="273" t="s">
        <v>865</v>
      </c>
    </row>
    <row r="1649" spans="1:5" x14ac:dyDescent="0.2">
      <c r="A1649" s="272">
        <v>211002956</v>
      </c>
      <c r="B1649" s="272">
        <v>3184</v>
      </c>
      <c r="C1649" s="273" t="s">
        <v>3232</v>
      </c>
      <c r="D1649" s="273" t="s">
        <v>3233</v>
      </c>
      <c r="E1649" s="273" t="s">
        <v>1250</v>
      </c>
    </row>
    <row r="1650" spans="1:5" x14ac:dyDescent="0.2">
      <c r="A1650" s="272">
        <v>211900081</v>
      </c>
      <c r="B1650" s="272">
        <v>3185</v>
      </c>
      <c r="C1650" s="273" t="s">
        <v>3234</v>
      </c>
      <c r="D1650" s="273" t="s">
        <v>3235</v>
      </c>
      <c r="E1650" s="273" t="s">
        <v>3236</v>
      </c>
    </row>
    <row r="1651" spans="1:5" x14ac:dyDescent="0.2">
      <c r="A1651" s="272">
        <v>211003615</v>
      </c>
      <c r="B1651" s="272">
        <v>3187</v>
      </c>
      <c r="C1651" s="273" t="s">
        <v>3237</v>
      </c>
      <c r="D1651" s="273" t="s">
        <v>3114</v>
      </c>
      <c r="E1651" s="273" t="s">
        <v>2346</v>
      </c>
    </row>
    <row r="1652" spans="1:5" x14ac:dyDescent="0.2">
      <c r="A1652" s="272">
        <v>211002962</v>
      </c>
      <c r="B1652" s="272">
        <v>3188</v>
      </c>
      <c r="C1652" s="273" t="s">
        <v>3238</v>
      </c>
      <c r="D1652" s="273" t="s">
        <v>3239</v>
      </c>
      <c r="E1652" s="273" t="s">
        <v>339</v>
      </c>
    </row>
    <row r="1653" spans="1:5" x14ac:dyDescent="0.2">
      <c r="A1653" s="272">
        <v>211905169</v>
      </c>
      <c r="B1653" s="272">
        <v>3189</v>
      </c>
      <c r="C1653" s="273" t="s">
        <v>3240</v>
      </c>
      <c r="D1653" s="273" t="s">
        <v>3241</v>
      </c>
      <c r="E1653" s="273" t="s">
        <v>367</v>
      </c>
    </row>
    <row r="1654" spans="1:5" x14ac:dyDescent="0.2">
      <c r="A1654" s="272">
        <v>211002963</v>
      </c>
      <c r="B1654" s="272">
        <v>3190</v>
      </c>
      <c r="C1654" s="273" t="s">
        <v>3242</v>
      </c>
      <c r="D1654" s="273" t="s">
        <v>3243</v>
      </c>
      <c r="E1654" s="273" t="s">
        <v>343</v>
      </c>
    </row>
    <row r="1655" spans="1:5" x14ac:dyDescent="0.2">
      <c r="A1655" s="272">
        <v>211002965</v>
      </c>
      <c r="B1655" s="272">
        <v>3191</v>
      </c>
      <c r="C1655" s="273" t="s">
        <v>3244</v>
      </c>
      <c r="D1655" s="273" t="s">
        <v>3245</v>
      </c>
      <c r="E1655" s="273" t="s">
        <v>343</v>
      </c>
    </row>
    <row r="1656" spans="1:5" x14ac:dyDescent="0.2">
      <c r="A1656" s="272">
        <v>211004890</v>
      </c>
      <c r="B1656" s="272">
        <v>3192</v>
      </c>
      <c r="C1656" s="273" t="s">
        <v>3246</v>
      </c>
      <c r="D1656" s="273" t="s">
        <v>3247</v>
      </c>
      <c r="E1656" s="273" t="s">
        <v>902</v>
      </c>
    </row>
    <row r="1657" spans="1:5" x14ac:dyDescent="0.2">
      <c r="A1657" s="272">
        <v>211002967</v>
      </c>
      <c r="B1657" s="272">
        <v>3193</v>
      </c>
      <c r="C1657" s="273" t="s">
        <v>3248</v>
      </c>
      <c r="D1657" s="273" t="s">
        <v>751</v>
      </c>
      <c r="E1657" s="273" t="s">
        <v>339</v>
      </c>
    </row>
    <row r="1658" spans="1:5" x14ac:dyDescent="0.2">
      <c r="A1658" s="272">
        <v>211006036</v>
      </c>
      <c r="B1658" s="272">
        <v>3195</v>
      </c>
      <c r="C1658" s="273" t="s">
        <v>3249</v>
      </c>
      <c r="D1658" s="273" t="s">
        <v>3250</v>
      </c>
      <c r="E1658" s="273" t="s">
        <v>367</v>
      </c>
    </row>
    <row r="1659" spans="1:5" x14ac:dyDescent="0.2">
      <c r="A1659" s="272">
        <v>211906257</v>
      </c>
      <c r="B1659" s="272">
        <v>3197</v>
      </c>
      <c r="C1659" s="273" t="s">
        <v>3251</v>
      </c>
      <c r="D1659" s="273" t="s">
        <v>3252</v>
      </c>
      <c r="E1659" s="273" t="s">
        <v>1760</v>
      </c>
    </row>
    <row r="1660" spans="1:5" x14ac:dyDescent="0.2">
      <c r="A1660" s="272">
        <v>211002974</v>
      </c>
      <c r="B1660" s="272">
        <v>3200</v>
      </c>
      <c r="C1660" s="273" t="s">
        <v>3253</v>
      </c>
      <c r="D1660" s="273" t="s">
        <v>3254</v>
      </c>
      <c r="E1660" s="273" t="s">
        <v>339</v>
      </c>
    </row>
    <row r="1661" spans="1:5" x14ac:dyDescent="0.2">
      <c r="A1661" s="272">
        <v>211004689</v>
      </c>
      <c r="B1661" s="272">
        <v>3201</v>
      </c>
      <c r="C1661" s="273" t="s">
        <v>3255</v>
      </c>
      <c r="D1661" s="273" t="s">
        <v>3256</v>
      </c>
      <c r="E1661" s="273" t="s">
        <v>798</v>
      </c>
    </row>
    <row r="1662" spans="1:5" x14ac:dyDescent="0.2">
      <c r="A1662" s="272">
        <v>211005197</v>
      </c>
      <c r="B1662" s="272">
        <v>3202</v>
      </c>
      <c r="C1662" s="273" t="s">
        <v>3257</v>
      </c>
      <c r="D1662" s="273" t="s">
        <v>3258</v>
      </c>
      <c r="E1662" s="273" t="s">
        <v>865</v>
      </c>
    </row>
    <row r="1663" spans="1:5" x14ac:dyDescent="0.2">
      <c r="A1663" s="272">
        <v>211004690</v>
      </c>
      <c r="B1663" s="272">
        <v>3204</v>
      </c>
      <c r="C1663" s="273" t="s">
        <v>3259</v>
      </c>
      <c r="D1663" s="273" t="s">
        <v>3260</v>
      </c>
      <c r="E1663" s="273" t="s">
        <v>798</v>
      </c>
    </row>
    <row r="1664" spans="1:5" x14ac:dyDescent="0.2">
      <c r="A1664" s="272">
        <v>211004691</v>
      </c>
      <c r="B1664" s="272">
        <v>3205</v>
      </c>
      <c r="C1664" s="273" t="s">
        <v>3259</v>
      </c>
      <c r="D1664" s="273" t="s">
        <v>3260</v>
      </c>
      <c r="E1664" s="273" t="s">
        <v>798</v>
      </c>
    </row>
    <row r="1665" spans="1:5" x14ac:dyDescent="0.2">
      <c r="A1665" s="272">
        <v>211002981</v>
      </c>
      <c r="B1665" s="272">
        <v>3207</v>
      </c>
      <c r="C1665" s="273" t="s">
        <v>3261</v>
      </c>
      <c r="D1665" s="273" t="s">
        <v>3262</v>
      </c>
      <c r="E1665" s="273" t="s">
        <v>343</v>
      </c>
    </row>
    <row r="1666" spans="1:5" x14ac:dyDescent="0.2">
      <c r="A1666" s="272">
        <v>211005653</v>
      </c>
      <c r="B1666" s="272">
        <v>3208</v>
      </c>
      <c r="C1666" s="273" t="s">
        <v>3263</v>
      </c>
      <c r="D1666" s="273" t="s">
        <v>1551</v>
      </c>
      <c r="E1666" s="273" t="s">
        <v>582</v>
      </c>
    </row>
    <row r="1667" spans="1:5" x14ac:dyDescent="0.2">
      <c r="A1667" s="272">
        <v>211005334</v>
      </c>
      <c r="B1667" s="272">
        <v>3209</v>
      </c>
      <c r="C1667" s="273" t="s">
        <v>3264</v>
      </c>
      <c r="D1667" s="273" t="s">
        <v>3265</v>
      </c>
      <c r="E1667" s="273" t="s">
        <v>2181</v>
      </c>
    </row>
    <row r="1668" spans="1:5" x14ac:dyDescent="0.2">
      <c r="A1668" s="272">
        <v>211002986</v>
      </c>
      <c r="B1668" s="272">
        <v>3210</v>
      </c>
      <c r="C1668" s="273" t="s">
        <v>3266</v>
      </c>
      <c r="D1668" s="273" t="s">
        <v>3267</v>
      </c>
      <c r="E1668" s="273" t="s">
        <v>336</v>
      </c>
    </row>
    <row r="1669" spans="1:5" x14ac:dyDescent="0.2">
      <c r="A1669" s="272">
        <v>211903991</v>
      </c>
      <c r="B1669" s="272">
        <v>3219</v>
      </c>
      <c r="C1669" s="273" t="s">
        <v>3268</v>
      </c>
      <c r="D1669" s="273" t="s">
        <v>3269</v>
      </c>
      <c r="E1669" s="273" t="s">
        <v>339</v>
      </c>
    </row>
    <row r="1670" spans="1:5" x14ac:dyDescent="0.2">
      <c r="A1670" s="272">
        <v>211003691</v>
      </c>
      <c r="B1670" s="272">
        <v>3220</v>
      </c>
      <c r="C1670" s="273" t="s">
        <v>3270</v>
      </c>
      <c r="D1670" s="273" t="s">
        <v>2988</v>
      </c>
      <c r="E1670" s="273" t="s">
        <v>332</v>
      </c>
    </row>
    <row r="1671" spans="1:5" x14ac:dyDescent="0.2">
      <c r="A1671" s="272">
        <v>211003003</v>
      </c>
      <c r="B1671" s="272">
        <v>3222</v>
      </c>
      <c r="C1671" s="273" t="s">
        <v>3271</v>
      </c>
      <c r="D1671" s="273" t="s">
        <v>3272</v>
      </c>
      <c r="E1671" s="273" t="s">
        <v>336</v>
      </c>
    </row>
    <row r="1672" spans="1:5" x14ac:dyDescent="0.2">
      <c r="A1672" s="272">
        <v>211006037</v>
      </c>
      <c r="B1672" s="272">
        <v>3223</v>
      </c>
      <c r="C1672" s="273" t="s">
        <v>3273</v>
      </c>
      <c r="D1672" s="273" t="s">
        <v>2648</v>
      </c>
      <c r="E1672" s="273" t="s">
        <v>367</v>
      </c>
    </row>
    <row r="1673" spans="1:5" x14ac:dyDescent="0.2">
      <c r="A1673" s="272">
        <v>211005282</v>
      </c>
      <c r="B1673" s="272">
        <v>3224</v>
      </c>
      <c r="C1673" s="273" t="s">
        <v>3274</v>
      </c>
      <c r="D1673" s="273" t="s">
        <v>3275</v>
      </c>
      <c r="E1673" s="273" t="s">
        <v>351</v>
      </c>
    </row>
    <row r="1674" spans="1:5" x14ac:dyDescent="0.2">
      <c r="A1674" s="272">
        <v>211005597</v>
      </c>
      <c r="B1674" s="272">
        <v>3225</v>
      </c>
      <c r="C1674" s="273" t="s">
        <v>3276</v>
      </c>
      <c r="D1674" s="273" t="s">
        <v>3277</v>
      </c>
      <c r="E1674" s="273" t="s">
        <v>339</v>
      </c>
    </row>
    <row r="1675" spans="1:5" x14ac:dyDescent="0.2">
      <c r="A1675" s="272">
        <v>211903888</v>
      </c>
      <c r="B1675" s="272">
        <v>3228</v>
      </c>
      <c r="C1675" s="273" t="s">
        <v>3278</v>
      </c>
      <c r="D1675" s="273" t="s">
        <v>1581</v>
      </c>
      <c r="E1675" s="273" t="s">
        <v>966</v>
      </c>
    </row>
    <row r="1676" spans="1:5" x14ac:dyDescent="0.2">
      <c r="A1676" s="272">
        <v>211004794</v>
      </c>
      <c r="B1676" s="272">
        <v>3229</v>
      </c>
      <c r="C1676" s="273" t="s">
        <v>3279</v>
      </c>
      <c r="D1676" s="273" t="s">
        <v>3280</v>
      </c>
      <c r="E1676" s="273" t="s">
        <v>2181</v>
      </c>
    </row>
    <row r="1677" spans="1:5" x14ac:dyDescent="0.2">
      <c r="A1677" s="272">
        <v>211005417</v>
      </c>
      <c r="B1677" s="272">
        <v>3231</v>
      </c>
      <c r="C1677" s="273" t="s">
        <v>3281</v>
      </c>
      <c r="D1677" s="273" t="s">
        <v>3282</v>
      </c>
      <c r="E1677" s="273" t="s">
        <v>332</v>
      </c>
    </row>
    <row r="1678" spans="1:5" x14ac:dyDescent="0.2">
      <c r="A1678" s="272">
        <v>211004892</v>
      </c>
      <c r="B1678" s="272">
        <v>3232</v>
      </c>
      <c r="C1678" s="273" t="s">
        <v>3283</v>
      </c>
      <c r="D1678" s="273" t="s">
        <v>3284</v>
      </c>
      <c r="E1678" s="273" t="s">
        <v>902</v>
      </c>
    </row>
    <row r="1679" spans="1:5" x14ac:dyDescent="0.2">
      <c r="A1679" s="272">
        <v>211006038</v>
      </c>
      <c r="B1679" s="272">
        <v>3233</v>
      </c>
      <c r="C1679" s="273" t="s">
        <v>3285</v>
      </c>
      <c r="D1679" s="273" t="s">
        <v>3286</v>
      </c>
      <c r="E1679" s="273" t="s">
        <v>367</v>
      </c>
    </row>
    <row r="1680" spans="1:5" x14ac:dyDescent="0.2">
      <c r="A1680" s="272">
        <v>211003018</v>
      </c>
      <c r="B1680" s="272">
        <v>3234</v>
      </c>
      <c r="C1680" s="273" t="s">
        <v>3287</v>
      </c>
      <c r="D1680" s="273" t="s">
        <v>3288</v>
      </c>
      <c r="E1680" s="273" t="s">
        <v>346</v>
      </c>
    </row>
    <row r="1681" spans="1:5" x14ac:dyDescent="0.2">
      <c r="A1681" s="272">
        <v>211006039</v>
      </c>
      <c r="B1681" s="272">
        <v>3235</v>
      </c>
      <c r="C1681" s="273" t="s">
        <v>3289</v>
      </c>
      <c r="D1681" s="273" t="s">
        <v>3290</v>
      </c>
      <c r="E1681" s="273" t="s">
        <v>367</v>
      </c>
    </row>
    <row r="1682" spans="1:5" x14ac:dyDescent="0.2">
      <c r="A1682" s="272">
        <v>211003026</v>
      </c>
      <c r="B1682" s="272">
        <v>3237</v>
      </c>
      <c r="C1682" s="273" t="s">
        <v>3291</v>
      </c>
      <c r="D1682" s="273" t="s">
        <v>2428</v>
      </c>
      <c r="E1682" s="273" t="s">
        <v>336</v>
      </c>
    </row>
    <row r="1683" spans="1:5" x14ac:dyDescent="0.2">
      <c r="A1683" s="272">
        <v>211003031</v>
      </c>
      <c r="B1683" s="272">
        <v>3240</v>
      </c>
      <c r="C1683" s="273" t="s">
        <v>3292</v>
      </c>
      <c r="D1683" s="273" t="s">
        <v>3293</v>
      </c>
      <c r="E1683" s="273" t="s">
        <v>336</v>
      </c>
    </row>
    <row r="1684" spans="1:5" x14ac:dyDescent="0.2">
      <c r="A1684" s="272">
        <v>211002385</v>
      </c>
      <c r="B1684" s="272">
        <v>3241</v>
      </c>
      <c r="C1684" s="273" t="s">
        <v>3294</v>
      </c>
      <c r="D1684" s="273" t="s">
        <v>1676</v>
      </c>
      <c r="E1684" s="273" t="s">
        <v>865</v>
      </c>
    </row>
    <row r="1685" spans="1:5" x14ac:dyDescent="0.2">
      <c r="A1685" s="272">
        <v>211005154</v>
      </c>
      <c r="B1685" s="272">
        <v>3242</v>
      </c>
      <c r="C1685" s="273" t="s">
        <v>3295</v>
      </c>
      <c r="D1685" s="273" t="s">
        <v>3296</v>
      </c>
      <c r="E1685" s="273" t="s">
        <v>336</v>
      </c>
    </row>
    <row r="1686" spans="1:5" x14ac:dyDescent="0.2">
      <c r="A1686" s="272">
        <v>211900084</v>
      </c>
      <c r="B1686" s="272">
        <v>3243</v>
      </c>
      <c r="C1686" s="273" t="s">
        <v>3297</v>
      </c>
      <c r="D1686" s="273" t="s">
        <v>3298</v>
      </c>
      <c r="E1686" s="273" t="s">
        <v>359</v>
      </c>
    </row>
    <row r="1687" spans="1:5" x14ac:dyDescent="0.2">
      <c r="A1687" s="272">
        <v>211904819</v>
      </c>
      <c r="B1687" s="272">
        <v>3244</v>
      </c>
      <c r="C1687" s="273" t="s">
        <v>3299</v>
      </c>
      <c r="D1687" s="273" t="s">
        <v>3300</v>
      </c>
      <c r="E1687" s="273" t="s">
        <v>343</v>
      </c>
    </row>
    <row r="1688" spans="1:5" x14ac:dyDescent="0.2">
      <c r="A1688" s="272">
        <v>211004893</v>
      </c>
      <c r="B1688" s="272">
        <v>3245</v>
      </c>
      <c r="C1688" s="273" t="s">
        <v>3301</v>
      </c>
      <c r="D1688" s="273" t="s">
        <v>3302</v>
      </c>
      <c r="E1688" s="273" t="s">
        <v>902</v>
      </c>
    </row>
    <row r="1689" spans="1:5" x14ac:dyDescent="0.2">
      <c r="A1689" s="272">
        <v>211905489</v>
      </c>
      <c r="B1689" s="272">
        <v>3246</v>
      </c>
      <c r="C1689" s="273" t="s">
        <v>3303</v>
      </c>
      <c r="D1689" s="273" t="s">
        <v>871</v>
      </c>
      <c r="E1689" s="273" t="s">
        <v>356</v>
      </c>
    </row>
    <row r="1690" spans="1:5" x14ac:dyDescent="0.2">
      <c r="A1690" s="272">
        <v>211005155</v>
      </c>
      <c r="B1690" s="272">
        <v>3247</v>
      </c>
      <c r="C1690" s="273" t="s">
        <v>3304</v>
      </c>
      <c r="D1690" s="273" t="s">
        <v>3305</v>
      </c>
      <c r="E1690" s="273" t="s">
        <v>336</v>
      </c>
    </row>
    <row r="1691" spans="1:5" x14ac:dyDescent="0.2">
      <c r="A1691" s="272">
        <v>211900244</v>
      </c>
      <c r="B1691" s="272">
        <v>3248</v>
      </c>
      <c r="C1691" s="273" t="s">
        <v>3306</v>
      </c>
      <c r="D1691" s="273" t="s">
        <v>3307</v>
      </c>
      <c r="E1691" s="273" t="s">
        <v>584</v>
      </c>
    </row>
    <row r="1692" spans="1:5" x14ac:dyDescent="0.2">
      <c r="A1692" s="272">
        <v>211005283</v>
      </c>
      <c r="B1692" s="272">
        <v>3249</v>
      </c>
      <c r="C1692" s="273" t="s">
        <v>3308</v>
      </c>
      <c r="D1692" s="273" t="s">
        <v>3309</v>
      </c>
      <c r="E1692" s="273" t="s">
        <v>351</v>
      </c>
    </row>
    <row r="1693" spans="1:5" x14ac:dyDescent="0.2">
      <c r="A1693" s="272">
        <v>211004692</v>
      </c>
      <c r="B1693" s="272">
        <v>3252</v>
      </c>
      <c r="C1693" s="273" t="s">
        <v>3310</v>
      </c>
      <c r="D1693" s="273" t="s">
        <v>3311</v>
      </c>
      <c r="E1693" s="273" t="s">
        <v>798</v>
      </c>
    </row>
    <row r="1694" spans="1:5" x14ac:dyDescent="0.2">
      <c r="A1694" s="272">
        <v>211005404</v>
      </c>
      <c r="B1694" s="272">
        <v>3253</v>
      </c>
      <c r="C1694" s="273" t="s">
        <v>3312</v>
      </c>
      <c r="D1694" s="273" t="s">
        <v>3313</v>
      </c>
      <c r="E1694" s="273" t="s">
        <v>2046</v>
      </c>
    </row>
    <row r="1695" spans="1:5" x14ac:dyDescent="0.2">
      <c r="A1695" s="272">
        <v>211906340</v>
      </c>
      <c r="B1695" s="272">
        <v>3254</v>
      </c>
      <c r="C1695" s="273" t="s">
        <v>3314</v>
      </c>
      <c r="D1695" s="273" t="s">
        <v>3315</v>
      </c>
      <c r="E1695" s="273" t="s">
        <v>367</v>
      </c>
    </row>
    <row r="1696" spans="1:5" x14ac:dyDescent="0.2">
      <c r="A1696" s="272">
        <v>211003045</v>
      </c>
      <c r="B1696" s="272">
        <v>3256</v>
      </c>
      <c r="C1696" s="273" t="s">
        <v>3316</v>
      </c>
      <c r="D1696" s="273" t="s">
        <v>2196</v>
      </c>
      <c r="E1696" s="273" t="s">
        <v>332</v>
      </c>
    </row>
    <row r="1697" spans="1:5" x14ac:dyDescent="0.2">
      <c r="A1697" s="272">
        <v>211003046</v>
      </c>
      <c r="B1697" s="272">
        <v>3257</v>
      </c>
      <c r="C1697" s="273" t="s">
        <v>3317</v>
      </c>
      <c r="D1697" s="273" t="s">
        <v>3318</v>
      </c>
      <c r="E1697" s="273" t="s">
        <v>332</v>
      </c>
    </row>
    <row r="1698" spans="1:5" x14ac:dyDescent="0.2">
      <c r="A1698" s="272">
        <v>211905544</v>
      </c>
      <c r="B1698" s="272">
        <v>3258</v>
      </c>
      <c r="C1698" s="273" t="s">
        <v>3319</v>
      </c>
      <c r="D1698" s="273" t="s">
        <v>3320</v>
      </c>
      <c r="E1698" s="273" t="s">
        <v>865</v>
      </c>
    </row>
    <row r="1699" spans="1:5" x14ac:dyDescent="0.2">
      <c r="A1699" s="272">
        <v>211004693</v>
      </c>
      <c r="B1699" s="272">
        <v>3259</v>
      </c>
      <c r="C1699" s="273" t="s">
        <v>3321</v>
      </c>
      <c r="D1699" s="273" t="s">
        <v>3322</v>
      </c>
      <c r="E1699" s="273" t="s">
        <v>798</v>
      </c>
    </row>
    <row r="1700" spans="1:5" x14ac:dyDescent="0.2">
      <c r="A1700" s="272">
        <v>211004694</v>
      </c>
      <c r="B1700" s="272">
        <v>3260</v>
      </c>
      <c r="C1700" s="273" t="s">
        <v>3323</v>
      </c>
      <c r="D1700" s="273" t="s">
        <v>3324</v>
      </c>
      <c r="E1700" s="273" t="s">
        <v>798</v>
      </c>
    </row>
    <row r="1701" spans="1:5" x14ac:dyDescent="0.2">
      <c r="A1701" s="272">
        <v>211005087</v>
      </c>
      <c r="B1701" s="272">
        <v>3263</v>
      </c>
      <c r="C1701" s="273" t="s">
        <v>3325</v>
      </c>
      <c r="D1701" s="273" t="s">
        <v>3326</v>
      </c>
      <c r="E1701" s="273" t="s">
        <v>966</v>
      </c>
    </row>
    <row r="1702" spans="1:5" x14ac:dyDescent="0.2">
      <c r="A1702" s="272">
        <v>211906045</v>
      </c>
      <c r="B1702" s="272">
        <v>3265</v>
      </c>
      <c r="C1702" s="273" t="s">
        <v>3327</v>
      </c>
      <c r="D1702" s="273" t="s">
        <v>3328</v>
      </c>
      <c r="E1702" s="273" t="s">
        <v>367</v>
      </c>
    </row>
    <row r="1703" spans="1:5" x14ac:dyDescent="0.2">
      <c r="A1703" s="272">
        <v>211004695</v>
      </c>
      <c r="B1703" s="272">
        <v>3267</v>
      </c>
      <c r="C1703" s="273" t="s">
        <v>3329</v>
      </c>
      <c r="D1703" s="273" t="s">
        <v>3330</v>
      </c>
      <c r="E1703" s="273" t="s">
        <v>798</v>
      </c>
    </row>
    <row r="1704" spans="1:5" x14ac:dyDescent="0.2">
      <c r="A1704" s="272">
        <v>211003061</v>
      </c>
      <c r="B1704" s="272">
        <v>3269</v>
      </c>
      <c r="C1704" s="273" t="s">
        <v>3331</v>
      </c>
      <c r="D1704" s="273" t="s">
        <v>3332</v>
      </c>
      <c r="E1704" s="273" t="s">
        <v>584</v>
      </c>
    </row>
    <row r="1705" spans="1:5" x14ac:dyDescent="0.2">
      <c r="A1705" s="272">
        <v>211906366</v>
      </c>
      <c r="B1705" s="272">
        <v>3271</v>
      </c>
      <c r="C1705" s="273" t="s">
        <v>3333</v>
      </c>
      <c r="D1705" s="273" t="s">
        <v>3334</v>
      </c>
      <c r="E1705" s="273" t="s">
        <v>336</v>
      </c>
    </row>
    <row r="1706" spans="1:5" x14ac:dyDescent="0.2">
      <c r="A1706" s="272">
        <v>211900340</v>
      </c>
      <c r="B1706" s="272">
        <v>3272</v>
      </c>
      <c r="C1706" s="273" t="s">
        <v>3335</v>
      </c>
      <c r="D1706" s="273" t="s">
        <v>3336</v>
      </c>
      <c r="E1706" s="273" t="s">
        <v>1760</v>
      </c>
    </row>
    <row r="1707" spans="1:5" x14ac:dyDescent="0.2">
      <c r="A1707" s="272">
        <v>211004696</v>
      </c>
      <c r="B1707" s="272">
        <v>3273</v>
      </c>
      <c r="C1707" s="273" t="s">
        <v>3337</v>
      </c>
      <c r="D1707" s="273" t="s">
        <v>3338</v>
      </c>
      <c r="E1707" s="273" t="s">
        <v>798</v>
      </c>
    </row>
    <row r="1708" spans="1:5" x14ac:dyDescent="0.2">
      <c r="A1708" s="272">
        <v>211006042</v>
      </c>
      <c r="B1708" s="272">
        <v>3274</v>
      </c>
      <c r="C1708" s="273" t="s">
        <v>3339</v>
      </c>
      <c r="D1708" s="273" t="s">
        <v>3340</v>
      </c>
      <c r="E1708" s="273" t="s">
        <v>367</v>
      </c>
    </row>
    <row r="1709" spans="1:5" x14ac:dyDescent="0.2">
      <c r="A1709" s="272">
        <v>211003069</v>
      </c>
      <c r="B1709" s="272">
        <v>3277</v>
      </c>
      <c r="C1709" s="273" t="s">
        <v>3341</v>
      </c>
      <c r="D1709" s="273" t="s">
        <v>1830</v>
      </c>
      <c r="E1709" s="273" t="s">
        <v>343</v>
      </c>
    </row>
    <row r="1710" spans="1:5" x14ac:dyDescent="0.2">
      <c r="A1710" s="272">
        <v>211004697</v>
      </c>
      <c r="B1710" s="272">
        <v>3278</v>
      </c>
      <c r="C1710" s="273" t="s">
        <v>3342</v>
      </c>
      <c r="D1710" s="273" t="s">
        <v>3343</v>
      </c>
      <c r="E1710" s="273" t="s">
        <v>798</v>
      </c>
    </row>
    <row r="1711" spans="1:5" x14ac:dyDescent="0.2">
      <c r="A1711" s="272">
        <v>211003072</v>
      </c>
      <c r="B1711" s="272">
        <v>3279</v>
      </c>
      <c r="C1711" s="273" t="s">
        <v>3344</v>
      </c>
      <c r="D1711" s="273" t="s">
        <v>3345</v>
      </c>
      <c r="E1711" s="273" t="s">
        <v>336</v>
      </c>
    </row>
    <row r="1712" spans="1:5" x14ac:dyDescent="0.2">
      <c r="A1712" s="272">
        <v>211003073</v>
      </c>
      <c r="B1712" s="272">
        <v>3280</v>
      </c>
      <c r="C1712" s="273" t="s">
        <v>3346</v>
      </c>
      <c r="D1712" s="273" t="s">
        <v>3347</v>
      </c>
      <c r="E1712" s="273" t="s">
        <v>1028</v>
      </c>
    </row>
    <row r="1713" spans="1:5" x14ac:dyDescent="0.2">
      <c r="A1713" s="272">
        <v>211004698</v>
      </c>
      <c r="B1713" s="272">
        <v>3281</v>
      </c>
      <c r="C1713" s="273" t="s">
        <v>3348</v>
      </c>
      <c r="D1713" s="273" t="s">
        <v>3349</v>
      </c>
      <c r="E1713" s="273" t="s">
        <v>798</v>
      </c>
    </row>
    <row r="1714" spans="1:5" x14ac:dyDescent="0.2">
      <c r="A1714" s="272">
        <v>211001663</v>
      </c>
      <c r="B1714" s="272">
        <v>3282</v>
      </c>
      <c r="C1714" s="273" t="s">
        <v>3350</v>
      </c>
      <c r="D1714" s="273" t="s">
        <v>3351</v>
      </c>
      <c r="E1714" s="273" t="s">
        <v>336</v>
      </c>
    </row>
    <row r="1715" spans="1:5" x14ac:dyDescent="0.2">
      <c r="A1715" s="272">
        <v>211004699</v>
      </c>
      <c r="B1715" s="272">
        <v>3283</v>
      </c>
      <c r="C1715" s="273" t="s">
        <v>2951</v>
      </c>
      <c r="D1715" s="273" t="s">
        <v>3352</v>
      </c>
      <c r="E1715" s="273" t="s">
        <v>798</v>
      </c>
    </row>
    <row r="1716" spans="1:5" x14ac:dyDescent="0.2">
      <c r="A1716" s="272">
        <v>211004701</v>
      </c>
      <c r="B1716" s="272">
        <v>3285</v>
      </c>
      <c r="C1716" s="273" t="s">
        <v>2951</v>
      </c>
      <c r="D1716" s="273" t="s">
        <v>3352</v>
      </c>
      <c r="E1716" s="273" t="s">
        <v>798</v>
      </c>
    </row>
    <row r="1717" spans="1:5" x14ac:dyDescent="0.2">
      <c r="A1717" s="272">
        <v>211004702</v>
      </c>
      <c r="B1717" s="272">
        <v>3286</v>
      </c>
      <c r="C1717" s="273" t="s">
        <v>3353</v>
      </c>
      <c r="D1717" s="273" t="s">
        <v>3354</v>
      </c>
      <c r="E1717" s="273" t="s">
        <v>798</v>
      </c>
    </row>
    <row r="1718" spans="1:5" x14ac:dyDescent="0.2">
      <c r="A1718" s="272">
        <v>211001665</v>
      </c>
      <c r="B1718" s="272">
        <v>3287</v>
      </c>
      <c r="C1718" s="273" t="s">
        <v>3355</v>
      </c>
      <c r="D1718" s="273" t="s">
        <v>2627</v>
      </c>
      <c r="E1718" s="273" t="s">
        <v>336</v>
      </c>
    </row>
    <row r="1719" spans="1:5" x14ac:dyDescent="0.2">
      <c r="A1719" s="272">
        <v>211004703</v>
      </c>
      <c r="B1719" s="272">
        <v>3288</v>
      </c>
      <c r="C1719" s="273" t="s">
        <v>3356</v>
      </c>
      <c r="D1719" s="273" t="s">
        <v>2159</v>
      </c>
      <c r="E1719" s="273" t="s">
        <v>798</v>
      </c>
    </row>
    <row r="1720" spans="1:5" x14ac:dyDescent="0.2">
      <c r="A1720" s="272">
        <v>211004704</v>
      </c>
      <c r="B1720" s="272">
        <v>3289</v>
      </c>
      <c r="C1720" s="273" t="s">
        <v>3356</v>
      </c>
      <c r="D1720" s="273" t="s">
        <v>2159</v>
      </c>
      <c r="E1720" s="273" t="s">
        <v>798</v>
      </c>
    </row>
    <row r="1721" spans="1:5" x14ac:dyDescent="0.2">
      <c r="A1721" s="272">
        <v>211006043</v>
      </c>
      <c r="B1721" s="272">
        <v>3291</v>
      </c>
      <c r="C1721" s="273" t="s">
        <v>3357</v>
      </c>
      <c r="D1721" s="273" t="s">
        <v>3358</v>
      </c>
      <c r="E1721" s="273" t="s">
        <v>367</v>
      </c>
    </row>
    <row r="1722" spans="1:5" x14ac:dyDescent="0.2">
      <c r="A1722" s="272">
        <v>211003084</v>
      </c>
      <c r="B1722" s="272">
        <v>3292</v>
      </c>
      <c r="C1722" s="273" t="s">
        <v>3359</v>
      </c>
      <c r="D1722" s="273" t="s">
        <v>2742</v>
      </c>
      <c r="E1722" s="273" t="s">
        <v>351</v>
      </c>
    </row>
    <row r="1723" spans="1:5" x14ac:dyDescent="0.2">
      <c r="A1723" s="272">
        <v>211004705</v>
      </c>
      <c r="B1723" s="272">
        <v>3293</v>
      </c>
      <c r="C1723" s="273" t="s">
        <v>3360</v>
      </c>
      <c r="D1723" s="273" t="s">
        <v>3361</v>
      </c>
      <c r="E1723" s="273" t="s">
        <v>798</v>
      </c>
    </row>
    <row r="1724" spans="1:5" x14ac:dyDescent="0.2">
      <c r="A1724" s="272">
        <v>211003089</v>
      </c>
      <c r="B1724" s="272">
        <v>3294</v>
      </c>
      <c r="C1724" s="273" t="s">
        <v>3362</v>
      </c>
      <c r="D1724" s="273" t="s">
        <v>3363</v>
      </c>
      <c r="E1724" s="273" t="s">
        <v>339</v>
      </c>
    </row>
    <row r="1725" spans="1:5" x14ac:dyDescent="0.2">
      <c r="A1725" s="272">
        <v>211003090</v>
      </c>
      <c r="B1725" s="272">
        <v>3295</v>
      </c>
      <c r="C1725" s="273" t="s">
        <v>3364</v>
      </c>
      <c r="D1725" s="273" t="s">
        <v>3365</v>
      </c>
      <c r="E1725" s="273" t="s">
        <v>336</v>
      </c>
    </row>
    <row r="1726" spans="1:5" x14ac:dyDescent="0.2">
      <c r="A1726" s="272">
        <v>211004706</v>
      </c>
      <c r="B1726" s="272">
        <v>3297</v>
      </c>
      <c r="C1726" s="273" t="s">
        <v>3366</v>
      </c>
      <c r="D1726" s="273" t="s">
        <v>3367</v>
      </c>
      <c r="E1726" s="273" t="s">
        <v>798</v>
      </c>
    </row>
    <row r="1727" spans="1:5" x14ac:dyDescent="0.2">
      <c r="A1727" s="272">
        <v>211001667</v>
      </c>
      <c r="B1727" s="272">
        <v>3298</v>
      </c>
      <c r="C1727" s="273" t="s">
        <v>3368</v>
      </c>
      <c r="D1727" s="273" t="s">
        <v>3369</v>
      </c>
      <c r="E1727" s="273" t="s">
        <v>336</v>
      </c>
    </row>
    <row r="1728" spans="1:5" x14ac:dyDescent="0.2">
      <c r="A1728" s="272">
        <v>211003025</v>
      </c>
      <c r="B1728" s="272">
        <v>3299</v>
      </c>
      <c r="C1728" s="273" t="s">
        <v>3370</v>
      </c>
      <c r="D1728" s="273" t="s">
        <v>3371</v>
      </c>
      <c r="E1728" s="273" t="s">
        <v>343</v>
      </c>
    </row>
    <row r="1729" spans="1:5" x14ac:dyDescent="0.2">
      <c r="A1729" s="272">
        <v>211001668</v>
      </c>
      <c r="B1729" s="272">
        <v>3300</v>
      </c>
      <c r="C1729" s="273" t="s">
        <v>3372</v>
      </c>
      <c r="D1729" s="273" t="s">
        <v>3373</v>
      </c>
      <c r="E1729" s="273" t="s">
        <v>336</v>
      </c>
    </row>
    <row r="1730" spans="1:5" x14ac:dyDescent="0.2">
      <c r="A1730" s="272">
        <v>211900693</v>
      </c>
      <c r="B1730" s="272">
        <v>3301</v>
      </c>
      <c r="C1730" s="273" t="s">
        <v>3374</v>
      </c>
      <c r="D1730" s="273" t="s">
        <v>3375</v>
      </c>
      <c r="E1730" s="273" t="s">
        <v>351</v>
      </c>
    </row>
    <row r="1731" spans="1:5" x14ac:dyDescent="0.2">
      <c r="A1731" s="272">
        <v>211006044</v>
      </c>
      <c r="B1731" s="272">
        <v>3302</v>
      </c>
      <c r="C1731" s="273" t="s">
        <v>3376</v>
      </c>
      <c r="D1731" s="273" t="s">
        <v>3377</v>
      </c>
      <c r="E1731" s="273" t="s">
        <v>367</v>
      </c>
    </row>
    <row r="1732" spans="1:5" x14ac:dyDescent="0.2">
      <c r="A1732" s="272">
        <v>211000206</v>
      </c>
      <c r="B1732" s="272">
        <v>3303</v>
      </c>
      <c r="C1732" s="273" t="s">
        <v>3378</v>
      </c>
      <c r="D1732" s="273" t="s">
        <v>2710</v>
      </c>
      <c r="E1732" s="273" t="s">
        <v>339</v>
      </c>
    </row>
    <row r="1733" spans="1:5" x14ac:dyDescent="0.2">
      <c r="A1733" s="272">
        <v>211004707</v>
      </c>
      <c r="B1733" s="272">
        <v>3304</v>
      </c>
      <c r="C1733" s="273" t="s">
        <v>2965</v>
      </c>
      <c r="D1733" s="273" t="s">
        <v>3379</v>
      </c>
      <c r="E1733" s="273" t="s">
        <v>798</v>
      </c>
    </row>
    <row r="1734" spans="1:5" x14ac:dyDescent="0.2">
      <c r="A1734" s="272">
        <v>211004894</v>
      </c>
      <c r="B1734" s="272">
        <v>3305</v>
      </c>
      <c r="C1734" s="273" t="s">
        <v>3380</v>
      </c>
      <c r="D1734" s="273" t="s">
        <v>3381</v>
      </c>
      <c r="E1734" s="273" t="s">
        <v>902</v>
      </c>
    </row>
    <row r="1735" spans="1:5" x14ac:dyDescent="0.2">
      <c r="A1735" s="272">
        <v>211003095</v>
      </c>
      <c r="B1735" s="272">
        <v>3306</v>
      </c>
      <c r="C1735" s="273" t="s">
        <v>3382</v>
      </c>
      <c r="D1735" s="273" t="s">
        <v>3383</v>
      </c>
      <c r="E1735" s="273" t="s">
        <v>336</v>
      </c>
    </row>
    <row r="1736" spans="1:5" x14ac:dyDescent="0.2">
      <c r="A1736" s="272">
        <v>211003097</v>
      </c>
      <c r="B1736" s="272">
        <v>3307</v>
      </c>
      <c r="C1736" s="273" t="s">
        <v>3384</v>
      </c>
      <c r="D1736" s="273" t="s">
        <v>982</v>
      </c>
      <c r="E1736" s="273" t="s">
        <v>339</v>
      </c>
    </row>
    <row r="1737" spans="1:5" x14ac:dyDescent="0.2">
      <c r="A1737" s="272">
        <v>211905371</v>
      </c>
      <c r="B1737" s="272">
        <v>3308</v>
      </c>
      <c r="C1737" s="273" t="s">
        <v>3385</v>
      </c>
      <c r="D1737" s="273" t="s">
        <v>3300</v>
      </c>
      <c r="E1737" s="273" t="s">
        <v>343</v>
      </c>
    </row>
    <row r="1738" spans="1:5" x14ac:dyDescent="0.2">
      <c r="A1738" s="272">
        <v>211003100</v>
      </c>
      <c r="B1738" s="272">
        <v>3309</v>
      </c>
      <c r="C1738" s="273" t="s">
        <v>3386</v>
      </c>
      <c r="D1738" s="273" t="s">
        <v>3387</v>
      </c>
      <c r="E1738" s="273" t="s">
        <v>336</v>
      </c>
    </row>
    <row r="1739" spans="1:5" x14ac:dyDescent="0.2">
      <c r="A1739" s="272">
        <v>211004708</v>
      </c>
      <c r="B1739" s="272">
        <v>3310</v>
      </c>
      <c r="C1739" s="273" t="s">
        <v>3388</v>
      </c>
      <c r="D1739" s="273" t="s">
        <v>3389</v>
      </c>
      <c r="E1739" s="273" t="s">
        <v>798</v>
      </c>
    </row>
    <row r="1740" spans="1:5" x14ac:dyDescent="0.2">
      <c r="A1740" s="272">
        <v>211003102</v>
      </c>
      <c r="B1740" s="272">
        <v>3311</v>
      </c>
      <c r="C1740" s="273" t="s">
        <v>3390</v>
      </c>
      <c r="D1740" s="273" t="s">
        <v>3391</v>
      </c>
      <c r="E1740" s="273" t="s">
        <v>332</v>
      </c>
    </row>
    <row r="1741" spans="1:5" x14ac:dyDescent="0.2">
      <c r="A1741" s="272">
        <v>211006045</v>
      </c>
      <c r="B1741" s="272">
        <v>3313</v>
      </c>
      <c r="C1741" s="273" t="s">
        <v>3392</v>
      </c>
      <c r="D1741" s="273" t="s">
        <v>2847</v>
      </c>
      <c r="E1741" s="273" t="s">
        <v>367</v>
      </c>
    </row>
    <row r="1742" spans="1:5" x14ac:dyDescent="0.2">
      <c r="A1742" s="272">
        <v>211905170</v>
      </c>
      <c r="B1742" s="272">
        <v>3315</v>
      </c>
      <c r="C1742" s="273" t="s">
        <v>3393</v>
      </c>
      <c r="D1742" s="273" t="s">
        <v>3322</v>
      </c>
      <c r="E1742" s="273" t="s">
        <v>798</v>
      </c>
    </row>
    <row r="1743" spans="1:5" x14ac:dyDescent="0.2">
      <c r="A1743" s="272">
        <v>211003106</v>
      </c>
      <c r="B1743" s="272">
        <v>3316</v>
      </c>
      <c r="C1743" s="273" t="s">
        <v>3394</v>
      </c>
      <c r="D1743" s="273" t="s">
        <v>3395</v>
      </c>
      <c r="E1743" s="273" t="s">
        <v>2513</v>
      </c>
    </row>
    <row r="1744" spans="1:5" x14ac:dyDescent="0.2">
      <c r="A1744" s="272">
        <v>211006046</v>
      </c>
      <c r="B1744" s="272">
        <v>3317</v>
      </c>
      <c r="C1744" s="273" t="s">
        <v>3396</v>
      </c>
      <c r="D1744" s="273" t="s">
        <v>3397</v>
      </c>
      <c r="E1744" s="273" t="s">
        <v>367</v>
      </c>
    </row>
    <row r="1745" spans="1:5" x14ac:dyDescent="0.2">
      <c r="A1745" s="272">
        <v>211003112</v>
      </c>
      <c r="B1745" s="272">
        <v>3319</v>
      </c>
      <c r="C1745" s="273" t="s">
        <v>3398</v>
      </c>
      <c r="D1745" s="273" t="s">
        <v>3399</v>
      </c>
      <c r="E1745" s="273" t="s">
        <v>339</v>
      </c>
    </row>
    <row r="1746" spans="1:5" x14ac:dyDescent="0.2">
      <c r="A1746" s="272">
        <v>211003113</v>
      </c>
      <c r="B1746" s="272">
        <v>3320</v>
      </c>
      <c r="C1746" s="273" t="s">
        <v>3400</v>
      </c>
      <c r="D1746" s="273" t="s">
        <v>3401</v>
      </c>
      <c r="E1746" s="273" t="s">
        <v>584</v>
      </c>
    </row>
    <row r="1747" spans="1:5" x14ac:dyDescent="0.2">
      <c r="A1747" s="272">
        <v>211002589</v>
      </c>
      <c r="B1747" s="272">
        <v>3321</v>
      </c>
      <c r="C1747" s="273" t="s">
        <v>3402</v>
      </c>
      <c r="D1747" s="273" t="s">
        <v>3403</v>
      </c>
      <c r="E1747" s="273" t="s">
        <v>336</v>
      </c>
    </row>
    <row r="1748" spans="1:5" x14ac:dyDescent="0.2">
      <c r="A1748" s="272">
        <v>211003114</v>
      </c>
      <c r="B1748" s="272">
        <v>3322</v>
      </c>
      <c r="C1748" s="273" t="s">
        <v>3404</v>
      </c>
      <c r="D1748" s="273" t="s">
        <v>3405</v>
      </c>
      <c r="E1748" s="273" t="s">
        <v>343</v>
      </c>
    </row>
    <row r="1749" spans="1:5" x14ac:dyDescent="0.2">
      <c r="A1749" s="272">
        <v>211003115</v>
      </c>
      <c r="B1749" s="272">
        <v>3323</v>
      </c>
      <c r="C1749" s="273" t="s">
        <v>3406</v>
      </c>
      <c r="D1749" s="273" t="s">
        <v>3407</v>
      </c>
      <c r="E1749" s="273" t="s">
        <v>351</v>
      </c>
    </row>
    <row r="1750" spans="1:5" x14ac:dyDescent="0.2">
      <c r="A1750" s="272">
        <v>211004710</v>
      </c>
      <c r="B1750" s="272">
        <v>3324</v>
      </c>
      <c r="C1750" s="273" t="s">
        <v>3408</v>
      </c>
      <c r="D1750" s="273" t="s">
        <v>3409</v>
      </c>
      <c r="E1750" s="273" t="s">
        <v>798</v>
      </c>
    </row>
    <row r="1751" spans="1:5" x14ac:dyDescent="0.2">
      <c r="A1751" s="272">
        <v>211003120</v>
      </c>
      <c r="B1751" s="272">
        <v>3325</v>
      </c>
      <c r="C1751" s="273" t="s">
        <v>3410</v>
      </c>
      <c r="D1751" s="273" t="s">
        <v>3411</v>
      </c>
      <c r="E1751" s="273" t="s">
        <v>356</v>
      </c>
    </row>
    <row r="1752" spans="1:5" x14ac:dyDescent="0.2">
      <c r="A1752" s="272">
        <v>211004711</v>
      </c>
      <c r="B1752" s="272">
        <v>3326</v>
      </c>
      <c r="C1752" s="273" t="s">
        <v>3412</v>
      </c>
      <c r="D1752" s="273" t="s">
        <v>3413</v>
      </c>
      <c r="E1752" s="273" t="s">
        <v>798</v>
      </c>
    </row>
    <row r="1753" spans="1:5" x14ac:dyDescent="0.2">
      <c r="A1753" s="272">
        <v>211005654</v>
      </c>
      <c r="B1753" s="272">
        <v>3328</v>
      </c>
      <c r="C1753" s="273" t="s">
        <v>3414</v>
      </c>
      <c r="D1753" s="273" t="s">
        <v>3415</v>
      </c>
      <c r="E1753" s="273" t="s">
        <v>582</v>
      </c>
    </row>
    <row r="1754" spans="1:5" x14ac:dyDescent="0.2">
      <c r="A1754" s="272">
        <v>211900308</v>
      </c>
      <c r="B1754" s="272">
        <v>3329</v>
      </c>
      <c r="C1754" s="273" t="s">
        <v>3416</v>
      </c>
      <c r="D1754" s="273" t="s">
        <v>3417</v>
      </c>
      <c r="E1754" s="273" t="s">
        <v>351</v>
      </c>
    </row>
    <row r="1755" spans="1:5" x14ac:dyDescent="0.2">
      <c r="A1755" s="272">
        <v>211006047</v>
      </c>
      <c r="B1755" s="272">
        <v>3330</v>
      </c>
      <c r="C1755" s="273" t="s">
        <v>1489</v>
      </c>
      <c r="D1755" s="273" t="s">
        <v>3418</v>
      </c>
      <c r="E1755" s="273" t="s">
        <v>367</v>
      </c>
    </row>
    <row r="1756" spans="1:5" x14ac:dyDescent="0.2">
      <c r="A1756" s="272">
        <v>211004712</v>
      </c>
      <c r="B1756" s="272">
        <v>3331</v>
      </c>
      <c r="C1756" s="273" t="s">
        <v>3419</v>
      </c>
      <c r="D1756" s="273" t="s">
        <v>3420</v>
      </c>
      <c r="E1756" s="273" t="s">
        <v>798</v>
      </c>
    </row>
    <row r="1757" spans="1:5" x14ac:dyDescent="0.2">
      <c r="A1757" s="272">
        <v>211004796</v>
      </c>
      <c r="B1757" s="272">
        <v>3332</v>
      </c>
      <c r="C1757" s="273" t="s">
        <v>3421</v>
      </c>
      <c r="D1757" s="273" t="s">
        <v>2898</v>
      </c>
      <c r="E1757" s="273" t="s">
        <v>2181</v>
      </c>
    </row>
    <row r="1758" spans="1:5" x14ac:dyDescent="0.2">
      <c r="A1758" s="272">
        <v>211003130</v>
      </c>
      <c r="B1758" s="272">
        <v>3334</v>
      </c>
      <c r="C1758" s="273" t="s">
        <v>3422</v>
      </c>
      <c r="D1758" s="273" t="s">
        <v>3423</v>
      </c>
      <c r="E1758" s="273" t="s">
        <v>356</v>
      </c>
    </row>
    <row r="1759" spans="1:5" x14ac:dyDescent="0.2">
      <c r="A1759" s="272">
        <v>211001674</v>
      </c>
      <c r="B1759" s="272">
        <v>3335</v>
      </c>
      <c r="C1759" s="273" t="s">
        <v>3424</v>
      </c>
      <c r="D1759" s="273" t="s">
        <v>2526</v>
      </c>
      <c r="E1759" s="273" t="s">
        <v>336</v>
      </c>
    </row>
    <row r="1760" spans="1:5" x14ac:dyDescent="0.2">
      <c r="A1760" s="272">
        <v>211003131</v>
      </c>
      <c r="B1760" s="272">
        <v>3336</v>
      </c>
      <c r="C1760" s="273" t="s">
        <v>3425</v>
      </c>
      <c r="D1760" s="273" t="s">
        <v>3426</v>
      </c>
      <c r="E1760" s="273" t="s">
        <v>2181</v>
      </c>
    </row>
    <row r="1761" spans="1:5" x14ac:dyDescent="0.2">
      <c r="A1761" s="272">
        <v>211003132</v>
      </c>
      <c r="B1761" s="272">
        <v>3338</v>
      </c>
      <c r="C1761" s="273" t="s">
        <v>3427</v>
      </c>
      <c r="D1761" s="273" t="s">
        <v>3428</v>
      </c>
      <c r="E1761" s="273" t="s">
        <v>2346</v>
      </c>
    </row>
    <row r="1762" spans="1:5" x14ac:dyDescent="0.2">
      <c r="A1762" s="272">
        <v>211005348</v>
      </c>
      <c r="B1762" s="272">
        <v>3339</v>
      </c>
      <c r="C1762" s="273" t="s">
        <v>3429</v>
      </c>
      <c r="D1762" s="273" t="s">
        <v>3430</v>
      </c>
      <c r="E1762" s="273" t="s">
        <v>961</v>
      </c>
    </row>
    <row r="1763" spans="1:5" x14ac:dyDescent="0.2">
      <c r="A1763" s="272">
        <v>211900202</v>
      </c>
      <c r="B1763" s="272">
        <v>3340</v>
      </c>
      <c r="C1763" s="273" t="s">
        <v>3431</v>
      </c>
      <c r="D1763" s="273" t="s">
        <v>3432</v>
      </c>
      <c r="E1763" s="273" t="s">
        <v>336</v>
      </c>
    </row>
    <row r="1764" spans="1:5" x14ac:dyDescent="0.2">
      <c r="A1764" s="272">
        <v>211006048</v>
      </c>
      <c r="B1764" s="272">
        <v>3341</v>
      </c>
      <c r="C1764" s="273" t="s">
        <v>3433</v>
      </c>
      <c r="D1764" s="273" t="s">
        <v>3434</v>
      </c>
      <c r="E1764" s="273" t="s">
        <v>367</v>
      </c>
    </row>
    <row r="1765" spans="1:5" x14ac:dyDescent="0.2">
      <c r="A1765" s="272">
        <v>211003134</v>
      </c>
      <c r="B1765" s="272">
        <v>3342</v>
      </c>
      <c r="C1765" s="273" t="s">
        <v>3435</v>
      </c>
      <c r="D1765" s="273" t="s">
        <v>3436</v>
      </c>
      <c r="E1765" s="273" t="s">
        <v>339</v>
      </c>
    </row>
    <row r="1766" spans="1:5" x14ac:dyDescent="0.2">
      <c r="A1766" s="272">
        <v>211005157</v>
      </c>
      <c r="B1766" s="272">
        <v>3343</v>
      </c>
      <c r="C1766" s="273" t="s">
        <v>3437</v>
      </c>
      <c r="D1766" s="273" t="s">
        <v>3438</v>
      </c>
      <c r="E1766" s="273" t="s">
        <v>336</v>
      </c>
    </row>
    <row r="1767" spans="1:5" x14ac:dyDescent="0.2">
      <c r="A1767" s="272">
        <v>211003057</v>
      </c>
      <c r="B1767" s="272">
        <v>3346</v>
      </c>
      <c r="C1767" s="273" t="s">
        <v>3439</v>
      </c>
      <c r="D1767" s="273" t="s">
        <v>3440</v>
      </c>
      <c r="E1767" s="273" t="s">
        <v>332</v>
      </c>
    </row>
    <row r="1768" spans="1:5" x14ac:dyDescent="0.2">
      <c r="A1768" s="272">
        <v>211003140</v>
      </c>
      <c r="B1768" s="272">
        <v>3347</v>
      </c>
      <c r="C1768" s="273" t="s">
        <v>3441</v>
      </c>
      <c r="D1768" s="273" t="s">
        <v>3442</v>
      </c>
      <c r="E1768" s="273" t="s">
        <v>2181</v>
      </c>
    </row>
    <row r="1769" spans="1:5" x14ac:dyDescent="0.2">
      <c r="A1769" s="272">
        <v>211001677</v>
      </c>
      <c r="B1769" s="272">
        <v>3348</v>
      </c>
      <c r="C1769" s="273" t="s">
        <v>3443</v>
      </c>
      <c r="D1769" s="273" t="s">
        <v>1410</v>
      </c>
      <c r="E1769" s="273" t="s">
        <v>336</v>
      </c>
    </row>
    <row r="1770" spans="1:5" x14ac:dyDescent="0.2">
      <c r="A1770" s="272">
        <v>211003142</v>
      </c>
      <c r="B1770" s="272">
        <v>3350</v>
      </c>
      <c r="C1770" s="273" t="s">
        <v>3444</v>
      </c>
      <c r="D1770" s="273" t="s">
        <v>3445</v>
      </c>
      <c r="E1770" s="273" t="s">
        <v>336</v>
      </c>
    </row>
    <row r="1771" spans="1:5" x14ac:dyDescent="0.2">
      <c r="A1771" s="272">
        <v>211006049</v>
      </c>
      <c r="B1771" s="272">
        <v>3351</v>
      </c>
      <c r="C1771" s="273" t="s">
        <v>3446</v>
      </c>
      <c r="D1771" s="273" t="s">
        <v>1302</v>
      </c>
      <c r="E1771" s="273" t="s">
        <v>367</v>
      </c>
    </row>
    <row r="1772" spans="1:5" x14ac:dyDescent="0.2">
      <c r="A1772" s="272">
        <v>211006050</v>
      </c>
      <c r="B1772" s="272">
        <v>3352</v>
      </c>
      <c r="C1772" s="273" t="s">
        <v>3447</v>
      </c>
      <c r="D1772" s="273" t="s">
        <v>3010</v>
      </c>
      <c r="E1772" s="273" t="s">
        <v>367</v>
      </c>
    </row>
    <row r="1773" spans="1:5" x14ac:dyDescent="0.2">
      <c r="A1773" s="272">
        <v>211006051</v>
      </c>
      <c r="B1773" s="272">
        <v>3353</v>
      </c>
      <c r="C1773" s="273" t="s">
        <v>3448</v>
      </c>
      <c r="D1773" s="273" t="s">
        <v>2567</v>
      </c>
      <c r="E1773" s="273" t="s">
        <v>367</v>
      </c>
    </row>
    <row r="1774" spans="1:5" x14ac:dyDescent="0.2">
      <c r="A1774" s="272">
        <v>211904945</v>
      </c>
      <c r="B1774" s="272">
        <v>3354</v>
      </c>
      <c r="C1774" s="273" t="s">
        <v>3449</v>
      </c>
      <c r="D1774" s="273" t="s">
        <v>2795</v>
      </c>
      <c r="E1774" s="273" t="s">
        <v>1760</v>
      </c>
    </row>
    <row r="1775" spans="1:5" x14ac:dyDescent="0.2">
      <c r="A1775" s="272">
        <v>211003154</v>
      </c>
      <c r="B1775" s="272">
        <v>3355</v>
      </c>
      <c r="C1775" s="273" t="s">
        <v>3450</v>
      </c>
      <c r="D1775" s="273" t="s">
        <v>3451</v>
      </c>
      <c r="E1775" s="273" t="s">
        <v>865</v>
      </c>
    </row>
    <row r="1776" spans="1:5" x14ac:dyDescent="0.2">
      <c r="A1776" s="272">
        <v>211003155</v>
      </c>
      <c r="B1776" s="272">
        <v>3356</v>
      </c>
      <c r="C1776" s="273" t="s">
        <v>3452</v>
      </c>
      <c r="D1776" s="273" t="s">
        <v>3453</v>
      </c>
      <c r="E1776" s="273" t="s">
        <v>865</v>
      </c>
    </row>
    <row r="1777" spans="1:5" x14ac:dyDescent="0.2">
      <c r="A1777" s="272">
        <v>211004995</v>
      </c>
      <c r="B1777" s="272">
        <v>3357</v>
      </c>
      <c r="C1777" s="273" t="s">
        <v>3454</v>
      </c>
      <c r="D1777" s="273" t="s">
        <v>3455</v>
      </c>
      <c r="E1777" s="273" t="s">
        <v>343</v>
      </c>
    </row>
    <row r="1778" spans="1:5" x14ac:dyDescent="0.2">
      <c r="A1778" s="272">
        <v>211905350</v>
      </c>
      <c r="B1778" s="272">
        <v>3359</v>
      </c>
      <c r="C1778" s="273" t="s">
        <v>3456</v>
      </c>
      <c r="D1778" s="273" t="s">
        <v>3457</v>
      </c>
      <c r="E1778" s="273" t="s">
        <v>966</v>
      </c>
    </row>
    <row r="1779" spans="1:5" x14ac:dyDescent="0.2">
      <c r="A1779" s="272">
        <v>211900085</v>
      </c>
      <c r="B1779" s="272">
        <v>3360</v>
      </c>
      <c r="C1779" s="273" t="s">
        <v>3458</v>
      </c>
      <c r="D1779" s="273" t="s">
        <v>3459</v>
      </c>
      <c r="E1779" s="273" t="s">
        <v>902</v>
      </c>
    </row>
    <row r="1780" spans="1:5" x14ac:dyDescent="0.2">
      <c r="A1780" s="272">
        <v>211900309</v>
      </c>
      <c r="B1780" s="272">
        <v>3361</v>
      </c>
      <c r="C1780" s="273" t="s">
        <v>3460</v>
      </c>
      <c r="D1780" s="273" t="s">
        <v>3461</v>
      </c>
      <c r="E1780" s="273" t="s">
        <v>332</v>
      </c>
    </row>
    <row r="1781" spans="1:5" x14ac:dyDescent="0.2">
      <c r="A1781" s="272">
        <v>211004248</v>
      </c>
      <c r="B1781" s="272">
        <v>3362</v>
      </c>
      <c r="C1781" s="273" t="s">
        <v>3462</v>
      </c>
      <c r="D1781" s="273" t="s">
        <v>3463</v>
      </c>
      <c r="E1781" s="273" t="s">
        <v>336</v>
      </c>
    </row>
    <row r="1782" spans="1:5" x14ac:dyDescent="0.2">
      <c r="A1782" s="272">
        <v>211003164</v>
      </c>
      <c r="B1782" s="272">
        <v>3363</v>
      </c>
      <c r="C1782" s="273" t="s">
        <v>3464</v>
      </c>
      <c r="D1782" s="273" t="s">
        <v>3465</v>
      </c>
      <c r="E1782" s="273" t="s">
        <v>865</v>
      </c>
    </row>
    <row r="1783" spans="1:5" x14ac:dyDescent="0.2">
      <c r="A1783" s="272">
        <v>211003165</v>
      </c>
      <c r="B1783" s="272">
        <v>3364</v>
      </c>
      <c r="C1783" s="273" t="s">
        <v>3466</v>
      </c>
      <c r="D1783" s="273" t="s">
        <v>371</v>
      </c>
      <c r="E1783" s="273" t="s">
        <v>339</v>
      </c>
    </row>
    <row r="1784" spans="1:5" x14ac:dyDescent="0.2">
      <c r="A1784" s="272">
        <v>211004797</v>
      </c>
      <c r="B1784" s="272">
        <v>3365</v>
      </c>
      <c r="C1784" s="273" t="s">
        <v>3467</v>
      </c>
      <c r="D1784" s="273" t="s">
        <v>2898</v>
      </c>
      <c r="E1784" s="273" t="s">
        <v>2181</v>
      </c>
    </row>
    <row r="1785" spans="1:5" x14ac:dyDescent="0.2">
      <c r="A1785" s="272">
        <v>211004713</v>
      </c>
      <c r="B1785" s="272">
        <v>3367</v>
      </c>
      <c r="C1785" s="273" t="s">
        <v>1330</v>
      </c>
      <c r="D1785" s="273" t="s">
        <v>3468</v>
      </c>
      <c r="E1785" s="273" t="s">
        <v>798</v>
      </c>
    </row>
    <row r="1786" spans="1:5" x14ac:dyDescent="0.2">
      <c r="A1786" s="272">
        <v>211905482</v>
      </c>
      <c r="B1786" s="272">
        <v>3368</v>
      </c>
      <c r="C1786" s="273" t="s">
        <v>3469</v>
      </c>
      <c r="D1786" s="273" t="s">
        <v>3470</v>
      </c>
      <c r="E1786" s="273" t="s">
        <v>865</v>
      </c>
    </row>
    <row r="1787" spans="1:5" x14ac:dyDescent="0.2">
      <c r="A1787" s="272">
        <v>211005599</v>
      </c>
      <c r="B1787" s="272">
        <v>3373</v>
      </c>
      <c r="C1787" s="273" t="s">
        <v>3471</v>
      </c>
      <c r="D1787" s="273" t="s">
        <v>3213</v>
      </c>
      <c r="E1787" s="273" t="s">
        <v>339</v>
      </c>
    </row>
    <row r="1788" spans="1:5" x14ac:dyDescent="0.2">
      <c r="A1788" s="272">
        <v>211005198</v>
      </c>
      <c r="B1788" s="272">
        <v>3374</v>
      </c>
      <c r="C1788" s="273" t="s">
        <v>3472</v>
      </c>
      <c r="D1788" s="273" t="s">
        <v>1690</v>
      </c>
      <c r="E1788" s="273" t="s">
        <v>865</v>
      </c>
    </row>
    <row r="1789" spans="1:5" x14ac:dyDescent="0.2">
      <c r="A1789" s="272">
        <v>211003175</v>
      </c>
      <c r="B1789" s="272">
        <v>3375</v>
      </c>
      <c r="C1789" s="273" t="s">
        <v>3473</v>
      </c>
      <c r="D1789" s="273" t="s">
        <v>371</v>
      </c>
      <c r="E1789" s="273" t="s">
        <v>339</v>
      </c>
    </row>
    <row r="1790" spans="1:5" x14ac:dyDescent="0.2">
      <c r="A1790" s="272">
        <v>211005158</v>
      </c>
      <c r="B1790" s="272">
        <v>3376</v>
      </c>
      <c r="C1790" s="273" t="s">
        <v>2683</v>
      </c>
      <c r="D1790" s="273" t="s">
        <v>1452</v>
      </c>
      <c r="E1790" s="273" t="s">
        <v>336</v>
      </c>
    </row>
    <row r="1791" spans="1:5" x14ac:dyDescent="0.2">
      <c r="A1791" s="272">
        <v>211006053</v>
      </c>
      <c r="B1791" s="272">
        <v>3378</v>
      </c>
      <c r="C1791" s="273" t="s">
        <v>3474</v>
      </c>
      <c r="D1791" s="273" t="s">
        <v>2515</v>
      </c>
      <c r="E1791" s="273" t="s">
        <v>367</v>
      </c>
    </row>
    <row r="1792" spans="1:5" x14ac:dyDescent="0.2">
      <c r="A1792" s="272">
        <v>211005600</v>
      </c>
      <c r="B1792" s="272">
        <v>3380</v>
      </c>
      <c r="C1792" s="273" t="s">
        <v>3475</v>
      </c>
      <c r="D1792" s="273" t="s">
        <v>371</v>
      </c>
      <c r="E1792" s="273" t="s">
        <v>339</v>
      </c>
    </row>
    <row r="1793" spans="1:5" x14ac:dyDescent="0.2">
      <c r="A1793" s="272">
        <v>211004798</v>
      </c>
      <c r="B1793" s="272">
        <v>3382</v>
      </c>
      <c r="C1793" s="273" t="s">
        <v>3476</v>
      </c>
      <c r="D1793" s="273" t="s">
        <v>3477</v>
      </c>
      <c r="E1793" s="273" t="s">
        <v>2181</v>
      </c>
    </row>
    <row r="1794" spans="1:5" x14ac:dyDescent="0.2">
      <c r="A1794" s="272">
        <v>211003180</v>
      </c>
      <c r="B1794" s="272">
        <v>3383</v>
      </c>
      <c r="C1794" s="273" t="s">
        <v>3478</v>
      </c>
      <c r="D1794" s="273" t="s">
        <v>3479</v>
      </c>
      <c r="E1794" s="273" t="s">
        <v>1166</v>
      </c>
    </row>
    <row r="1795" spans="1:5" x14ac:dyDescent="0.2">
      <c r="A1795" s="272">
        <v>211003181</v>
      </c>
      <c r="B1795" s="272">
        <v>3384</v>
      </c>
      <c r="C1795" s="273" t="s">
        <v>3480</v>
      </c>
      <c r="D1795" s="273" t="s">
        <v>1241</v>
      </c>
      <c r="E1795" s="273" t="s">
        <v>332</v>
      </c>
    </row>
    <row r="1796" spans="1:5" x14ac:dyDescent="0.2">
      <c r="A1796" s="272">
        <v>211003182</v>
      </c>
      <c r="B1796" s="272">
        <v>3385</v>
      </c>
      <c r="C1796" s="273" t="s">
        <v>3481</v>
      </c>
      <c r="D1796" s="273" t="s">
        <v>3482</v>
      </c>
      <c r="E1796" s="273" t="s">
        <v>336</v>
      </c>
    </row>
    <row r="1797" spans="1:5" x14ac:dyDescent="0.2">
      <c r="A1797" s="272">
        <v>211006055</v>
      </c>
      <c r="B1797" s="272">
        <v>3386</v>
      </c>
      <c r="C1797" s="273" t="s">
        <v>3483</v>
      </c>
      <c r="D1797" s="273" t="s">
        <v>3484</v>
      </c>
      <c r="E1797" s="273" t="s">
        <v>367</v>
      </c>
    </row>
    <row r="1798" spans="1:5" x14ac:dyDescent="0.2">
      <c r="A1798" s="272">
        <v>211003188</v>
      </c>
      <c r="B1798" s="272">
        <v>3387</v>
      </c>
      <c r="C1798" s="273" t="s">
        <v>3485</v>
      </c>
      <c r="D1798" s="273" t="s">
        <v>2618</v>
      </c>
      <c r="E1798" s="273" t="s">
        <v>966</v>
      </c>
    </row>
    <row r="1799" spans="1:5" x14ac:dyDescent="0.2">
      <c r="A1799" s="272">
        <v>211003079</v>
      </c>
      <c r="B1799" s="272">
        <v>3388</v>
      </c>
      <c r="C1799" s="273" t="s">
        <v>3486</v>
      </c>
      <c r="D1799" s="273" t="s">
        <v>3487</v>
      </c>
      <c r="E1799" s="273" t="s">
        <v>1166</v>
      </c>
    </row>
    <row r="1800" spans="1:5" x14ac:dyDescent="0.2">
      <c r="A1800" s="272">
        <v>211003190</v>
      </c>
      <c r="B1800" s="272">
        <v>3389</v>
      </c>
      <c r="C1800" s="273" t="s">
        <v>3488</v>
      </c>
      <c r="D1800" s="273" t="s">
        <v>3489</v>
      </c>
      <c r="E1800" s="273" t="s">
        <v>339</v>
      </c>
    </row>
    <row r="1801" spans="1:5" x14ac:dyDescent="0.2">
      <c r="A1801" s="272">
        <v>211003191</v>
      </c>
      <c r="B1801" s="272">
        <v>3390</v>
      </c>
      <c r="C1801" s="273" t="s">
        <v>3490</v>
      </c>
      <c r="D1801" s="273" t="s">
        <v>3491</v>
      </c>
      <c r="E1801" s="273" t="s">
        <v>1250</v>
      </c>
    </row>
    <row r="1802" spans="1:5" x14ac:dyDescent="0.2">
      <c r="A1802" s="272">
        <v>211003194</v>
      </c>
      <c r="B1802" s="272">
        <v>3392</v>
      </c>
      <c r="C1802" s="273" t="s">
        <v>3492</v>
      </c>
      <c r="D1802" s="273" t="s">
        <v>3493</v>
      </c>
      <c r="E1802" s="273" t="s">
        <v>587</v>
      </c>
    </row>
    <row r="1803" spans="1:5" x14ac:dyDescent="0.2">
      <c r="A1803" s="272">
        <v>211003195</v>
      </c>
      <c r="B1803" s="272">
        <v>3393</v>
      </c>
      <c r="C1803" s="273" t="s">
        <v>3494</v>
      </c>
      <c r="D1803" s="273" t="s">
        <v>3495</v>
      </c>
      <c r="E1803" s="273" t="s">
        <v>339</v>
      </c>
    </row>
    <row r="1804" spans="1:5" x14ac:dyDescent="0.2">
      <c r="A1804" s="272">
        <v>211002234</v>
      </c>
      <c r="B1804" s="272">
        <v>3394</v>
      </c>
      <c r="C1804" s="273" t="s">
        <v>3496</v>
      </c>
      <c r="D1804" s="273" t="s">
        <v>3497</v>
      </c>
      <c r="E1804" s="273" t="s">
        <v>351</v>
      </c>
    </row>
    <row r="1805" spans="1:5" x14ac:dyDescent="0.2">
      <c r="A1805" s="272">
        <v>211004799</v>
      </c>
      <c r="B1805" s="272">
        <v>3395</v>
      </c>
      <c r="C1805" s="273" t="s">
        <v>3498</v>
      </c>
      <c r="D1805" s="273" t="s">
        <v>2800</v>
      </c>
      <c r="E1805" s="273" t="s">
        <v>2181</v>
      </c>
    </row>
    <row r="1806" spans="1:5" x14ac:dyDescent="0.2">
      <c r="A1806" s="272">
        <v>211003198</v>
      </c>
      <c r="B1806" s="272">
        <v>3396</v>
      </c>
      <c r="C1806" s="273" t="s">
        <v>3499</v>
      </c>
      <c r="D1806" s="273" t="s">
        <v>836</v>
      </c>
      <c r="E1806" s="273" t="s">
        <v>339</v>
      </c>
    </row>
    <row r="1807" spans="1:5" x14ac:dyDescent="0.2">
      <c r="A1807" s="272">
        <v>211003202</v>
      </c>
      <c r="B1807" s="272">
        <v>3399</v>
      </c>
      <c r="C1807" s="273" t="s">
        <v>3500</v>
      </c>
      <c r="D1807" s="273" t="s">
        <v>3501</v>
      </c>
      <c r="E1807" s="273" t="s">
        <v>2181</v>
      </c>
    </row>
    <row r="1808" spans="1:5" x14ac:dyDescent="0.2">
      <c r="A1808" s="272">
        <v>211003203</v>
      </c>
      <c r="B1808" s="272">
        <v>3400</v>
      </c>
      <c r="C1808" s="273" t="s">
        <v>3502</v>
      </c>
      <c r="D1808" s="273" t="s">
        <v>836</v>
      </c>
      <c r="E1808" s="273" t="s">
        <v>339</v>
      </c>
    </row>
    <row r="1809" spans="1:5" x14ac:dyDescent="0.2">
      <c r="A1809" s="272">
        <v>211006056</v>
      </c>
      <c r="B1809" s="272">
        <v>3402</v>
      </c>
      <c r="C1809" s="273" t="s">
        <v>3503</v>
      </c>
      <c r="D1809" s="273" t="s">
        <v>3504</v>
      </c>
      <c r="E1809" s="273" t="s">
        <v>367</v>
      </c>
    </row>
    <row r="1810" spans="1:5" x14ac:dyDescent="0.2">
      <c r="A1810" s="272">
        <v>211006058</v>
      </c>
      <c r="B1810" s="272">
        <v>3404</v>
      </c>
      <c r="C1810" s="273" t="s">
        <v>3505</v>
      </c>
      <c r="D1810" s="273" t="s">
        <v>3506</v>
      </c>
      <c r="E1810" s="273" t="s">
        <v>367</v>
      </c>
    </row>
    <row r="1811" spans="1:5" x14ac:dyDescent="0.2">
      <c r="A1811" s="272">
        <v>211900332</v>
      </c>
      <c r="B1811" s="272">
        <v>3406</v>
      </c>
      <c r="C1811" s="273" t="s">
        <v>3507</v>
      </c>
      <c r="D1811" s="273" t="s">
        <v>3508</v>
      </c>
      <c r="E1811" s="273" t="s">
        <v>902</v>
      </c>
    </row>
    <row r="1812" spans="1:5" x14ac:dyDescent="0.2">
      <c r="A1812" s="272">
        <v>211006059</v>
      </c>
      <c r="B1812" s="272">
        <v>3407</v>
      </c>
      <c r="C1812" s="273" t="s">
        <v>3509</v>
      </c>
      <c r="D1812" s="273" t="s">
        <v>3510</v>
      </c>
      <c r="E1812" s="273" t="s">
        <v>367</v>
      </c>
    </row>
    <row r="1813" spans="1:5" x14ac:dyDescent="0.2">
      <c r="A1813" s="272">
        <v>211003625</v>
      </c>
      <c r="B1813" s="272">
        <v>3409</v>
      </c>
      <c r="C1813" s="273" t="s">
        <v>3511</v>
      </c>
      <c r="D1813" s="273" t="s">
        <v>3512</v>
      </c>
      <c r="E1813" s="273" t="s">
        <v>336</v>
      </c>
    </row>
    <row r="1814" spans="1:5" x14ac:dyDescent="0.2">
      <c r="A1814" s="272">
        <v>211003206</v>
      </c>
      <c r="B1814" s="272">
        <v>3410</v>
      </c>
      <c r="C1814" s="273" t="s">
        <v>3513</v>
      </c>
      <c r="D1814" s="273" t="s">
        <v>3514</v>
      </c>
      <c r="E1814" s="273" t="s">
        <v>343</v>
      </c>
    </row>
    <row r="1815" spans="1:5" x14ac:dyDescent="0.2">
      <c r="A1815" s="272">
        <v>211003207</v>
      </c>
      <c r="B1815" s="272">
        <v>3411</v>
      </c>
      <c r="C1815" s="273" t="s">
        <v>3515</v>
      </c>
      <c r="D1815" s="273" t="s">
        <v>3516</v>
      </c>
      <c r="E1815" s="273" t="s">
        <v>2513</v>
      </c>
    </row>
    <row r="1816" spans="1:5" x14ac:dyDescent="0.2">
      <c r="A1816" s="272">
        <v>211904682</v>
      </c>
      <c r="B1816" s="272">
        <v>3412</v>
      </c>
      <c r="C1816" s="273" t="s">
        <v>3517</v>
      </c>
      <c r="D1816" s="273" t="s">
        <v>3518</v>
      </c>
      <c r="E1816" s="273" t="s">
        <v>336</v>
      </c>
    </row>
    <row r="1817" spans="1:5" x14ac:dyDescent="0.2">
      <c r="A1817" s="272">
        <v>211003211</v>
      </c>
      <c r="B1817" s="272">
        <v>3415</v>
      </c>
      <c r="C1817" s="273" t="s">
        <v>3519</v>
      </c>
      <c r="D1817" s="273" t="s">
        <v>3520</v>
      </c>
      <c r="E1817" s="273" t="s">
        <v>336</v>
      </c>
    </row>
    <row r="1818" spans="1:5" x14ac:dyDescent="0.2">
      <c r="A1818" s="272">
        <v>211004714</v>
      </c>
      <c r="B1818" s="272">
        <v>3416</v>
      </c>
      <c r="C1818" s="273" t="s">
        <v>3521</v>
      </c>
      <c r="D1818" s="273" t="s">
        <v>3522</v>
      </c>
      <c r="E1818" s="273" t="s">
        <v>798</v>
      </c>
    </row>
    <row r="1819" spans="1:5" x14ac:dyDescent="0.2">
      <c r="A1819" s="272">
        <v>211001696</v>
      </c>
      <c r="B1819" s="272">
        <v>3419</v>
      </c>
      <c r="C1819" s="273" t="s">
        <v>3523</v>
      </c>
      <c r="D1819" s="273" t="s">
        <v>3125</v>
      </c>
      <c r="E1819" s="273" t="s">
        <v>336</v>
      </c>
    </row>
    <row r="1820" spans="1:5" x14ac:dyDescent="0.2">
      <c r="A1820" s="272">
        <v>211003216</v>
      </c>
      <c r="B1820" s="272">
        <v>3422</v>
      </c>
      <c r="C1820" s="273" t="s">
        <v>3524</v>
      </c>
      <c r="D1820" s="273" t="s">
        <v>3525</v>
      </c>
      <c r="E1820" s="273" t="s">
        <v>332</v>
      </c>
    </row>
    <row r="1821" spans="1:5" x14ac:dyDescent="0.2">
      <c r="A1821" s="272">
        <v>211006061</v>
      </c>
      <c r="B1821" s="272">
        <v>3423</v>
      </c>
      <c r="C1821" s="273" t="s">
        <v>3526</v>
      </c>
      <c r="D1821" s="273" t="s">
        <v>3358</v>
      </c>
      <c r="E1821" s="273" t="s">
        <v>367</v>
      </c>
    </row>
    <row r="1822" spans="1:5" x14ac:dyDescent="0.2">
      <c r="A1822" s="272">
        <v>211003217</v>
      </c>
      <c r="B1822" s="272">
        <v>3424</v>
      </c>
      <c r="C1822" s="273" t="s">
        <v>3527</v>
      </c>
      <c r="D1822" s="273" t="s">
        <v>1745</v>
      </c>
      <c r="E1822" s="273" t="s">
        <v>865</v>
      </c>
    </row>
    <row r="1823" spans="1:5" x14ac:dyDescent="0.2">
      <c r="A1823" s="272">
        <v>211006062</v>
      </c>
      <c r="B1823" s="272">
        <v>3425</v>
      </c>
      <c r="C1823" s="273" t="s">
        <v>1321</v>
      </c>
      <c r="D1823" s="273" t="s">
        <v>3528</v>
      </c>
      <c r="E1823" s="273" t="s">
        <v>367</v>
      </c>
    </row>
    <row r="1824" spans="1:5" x14ac:dyDescent="0.2">
      <c r="A1824" s="272">
        <v>211005349</v>
      </c>
      <c r="B1824" s="272">
        <v>3426</v>
      </c>
      <c r="C1824" s="273" t="s">
        <v>3529</v>
      </c>
      <c r="D1824" s="273" t="s">
        <v>3530</v>
      </c>
      <c r="E1824" s="273" t="s">
        <v>961</v>
      </c>
    </row>
    <row r="1825" spans="1:5" x14ac:dyDescent="0.2">
      <c r="A1825" s="272">
        <v>211004800</v>
      </c>
      <c r="B1825" s="272">
        <v>3427</v>
      </c>
      <c r="C1825" s="273" t="s">
        <v>3531</v>
      </c>
      <c r="D1825" s="273" t="s">
        <v>3532</v>
      </c>
      <c r="E1825" s="273" t="s">
        <v>2181</v>
      </c>
    </row>
    <row r="1826" spans="1:5" x14ac:dyDescent="0.2">
      <c r="A1826" s="272">
        <v>211003219</v>
      </c>
      <c r="B1826" s="272">
        <v>3428</v>
      </c>
      <c r="C1826" s="273" t="s">
        <v>3533</v>
      </c>
      <c r="D1826" s="273" t="s">
        <v>3534</v>
      </c>
      <c r="E1826" s="273" t="s">
        <v>351</v>
      </c>
    </row>
    <row r="1827" spans="1:5" x14ac:dyDescent="0.2">
      <c r="A1827" s="272">
        <v>211905363</v>
      </c>
      <c r="B1827" s="272">
        <v>3429</v>
      </c>
      <c r="C1827" s="273" t="s">
        <v>3535</v>
      </c>
      <c r="D1827" s="273" t="s">
        <v>3536</v>
      </c>
      <c r="E1827" s="273" t="s">
        <v>336</v>
      </c>
    </row>
    <row r="1828" spans="1:5" x14ac:dyDescent="0.2">
      <c r="A1828" s="272">
        <v>211006063</v>
      </c>
      <c r="B1828" s="272">
        <v>3431</v>
      </c>
      <c r="C1828" s="273" t="s">
        <v>3537</v>
      </c>
      <c r="D1828" s="273" t="s">
        <v>1017</v>
      </c>
      <c r="E1828" s="273" t="s">
        <v>367</v>
      </c>
    </row>
    <row r="1829" spans="1:5" x14ac:dyDescent="0.2">
      <c r="A1829" s="272">
        <v>211003222</v>
      </c>
      <c r="B1829" s="272">
        <v>3432</v>
      </c>
      <c r="C1829" s="273" t="s">
        <v>3538</v>
      </c>
      <c r="D1829" s="273" t="s">
        <v>3539</v>
      </c>
      <c r="E1829" s="273" t="s">
        <v>343</v>
      </c>
    </row>
    <row r="1830" spans="1:5" x14ac:dyDescent="0.2">
      <c r="A1830" s="272">
        <v>211005160</v>
      </c>
      <c r="B1830" s="272">
        <v>3436</v>
      </c>
      <c r="C1830" s="273" t="s">
        <v>3540</v>
      </c>
      <c r="D1830" s="273" t="s">
        <v>3541</v>
      </c>
      <c r="E1830" s="273" t="s">
        <v>336</v>
      </c>
    </row>
    <row r="1831" spans="1:5" x14ac:dyDescent="0.2">
      <c r="A1831" s="272">
        <v>211006064</v>
      </c>
      <c r="B1831" s="272">
        <v>3437</v>
      </c>
      <c r="C1831" s="273" t="s">
        <v>3542</v>
      </c>
      <c r="D1831" s="273" t="s">
        <v>3543</v>
      </c>
      <c r="E1831" s="273" t="s">
        <v>367</v>
      </c>
    </row>
    <row r="1832" spans="1:5" x14ac:dyDescent="0.2">
      <c r="A1832" s="272">
        <v>211003225</v>
      </c>
      <c r="B1832" s="272">
        <v>3440</v>
      </c>
      <c r="C1832" s="273" t="s">
        <v>3544</v>
      </c>
      <c r="D1832" s="273" t="s">
        <v>846</v>
      </c>
      <c r="E1832" s="273" t="s">
        <v>339</v>
      </c>
    </row>
    <row r="1833" spans="1:5" x14ac:dyDescent="0.2">
      <c r="A1833" s="272">
        <v>211004715</v>
      </c>
      <c r="B1833" s="272">
        <v>3441</v>
      </c>
      <c r="C1833" s="273" t="s">
        <v>3545</v>
      </c>
      <c r="D1833" s="273" t="s">
        <v>3546</v>
      </c>
      <c r="E1833" s="273" t="s">
        <v>798</v>
      </c>
    </row>
    <row r="1834" spans="1:5" x14ac:dyDescent="0.2">
      <c r="A1834" s="272">
        <v>211001705</v>
      </c>
      <c r="B1834" s="272">
        <v>3442</v>
      </c>
      <c r="C1834" s="273" t="s">
        <v>3547</v>
      </c>
      <c r="D1834" s="273" t="s">
        <v>3548</v>
      </c>
      <c r="E1834" s="273" t="s">
        <v>336</v>
      </c>
    </row>
    <row r="1835" spans="1:5" x14ac:dyDescent="0.2">
      <c r="A1835" s="272">
        <v>211003227</v>
      </c>
      <c r="B1835" s="272">
        <v>3443</v>
      </c>
      <c r="C1835" s="273" t="s">
        <v>3549</v>
      </c>
      <c r="D1835" s="273" t="s">
        <v>3550</v>
      </c>
      <c r="E1835" s="273" t="s">
        <v>1169</v>
      </c>
    </row>
    <row r="1836" spans="1:5" x14ac:dyDescent="0.2">
      <c r="A1836" s="272">
        <v>211006067</v>
      </c>
      <c r="B1836" s="272">
        <v>3446</v>
      </c>
      <c r="C1836" s="273" t="s">
        <v>3551</v>
      </c>
      <c r="D1836" s="273" t="s">
        <v>3552</v>
      </c>
      <c r="E1836" s="273" t="s">
        <v>367</v>
      </c>
    </row>
    <row r="1837" spans="1:5" x14ac:dyDescent="0.2">
      <c r="A1837" s="272">
        <v>211003122</v>
      </c>
      <c r="B1837" s="272">
        <v>3449</v>
      </c>
      <c r="C1837" s="273" t="s">
        <v>3553</v>
      </c>
      <c r="D1837" s="273" t="s">
        <v>3554</v>
      </c>
      <c r="E1837" s="273" t="s">
        <v>332</v>
      </c>
    </row>
    <row r="1838" spans="1:5" x14ac:dyDescent="0.2">
      <c r="A1838" s="272">
        <v>211006068</v>
      </c>
      <c r="B1838" s="272">
        <v>3450</v>
      </c>
      <c r="C1838" s="273" t="s">
        <v>3555</v>
      </c>
      <c r="D1838" s="273" t="s">
        <v>1666</v>
      </c>
      <c r="E1838" s="273" t="s">
        <v>367</v>
      </c>
    </row>
    <row r="1839" spans="1:5" x14ac:dyDescent="0.2">
      <c r="A1839" s="272">
        <v>211006069</v>
      </c>
      <c r="B1839" s="272">
        <v>3451</v>
      </c>
      <c r="C1839" s="273" t="s">
        <v>3556</v>
      </c>
      <c r="D1839" s="273" t="s">
        <v>3557</v>
      </c>
      <c r="E1839" s="273" t="s">
        <v>367</v>
      </c>
    </row>
    <row r="1840" spans="1:5" x14ac:dyDescent="0.2">
      <c r="A1840" s="272">
        <v>211000099</v>
      </c>
      <c r="B1840" s="272">
        <v>3452</v>
      </c>
      <c r="C1840" s="273" t="s">
        <v>3558</v>
      </c>
      <c r="D1840" s="273" t="s">
        <v>1091</v>
      </c>
      <c r="E1840" s="273" t="s">
        <v>339</v>
      </c>
    </row>
    <row r="1841" spans="1:5" x14ac:dyDescent="0.2">
      <c r="A1841" s="272">
        <v>211001342</v>
      </c>
      <c r="B1841" s="272">
        <v>3453</v>
      </c>
      <c r="C1841" s="273" t="s">
        <v>3559</v>
      </c>
      <c r="D1841" s="273" t="s">
        <v>2977</v>
      </c>
      <c r="E1841" s="273" t="s">
        <v>339</v>
      </c>
    </row>
    <row r="1842" spans="1:5" x14ac:dyDescent="0.2">
      <c r="A1842" s="272">
        <v>211004716</v>
      </c>
      <c r="B1842" s="272">
        <v>3454</v>
      </c>
      <c r="C1842" s="273" t="s">
        <v>3560</v>
      </c>
      <c r="D1842" s="273" t="s">
        <v>1498</v>
      </c>
      <c r="E1842" s="273" t="s">
        <v>798</v>
      </c>
    </row>
    <row r="1843" spans="1:5" x14ac:dyDescent="0.2">
      <c r="A1843" s="272">
        <v>211006070</v>
      </c>
      <c r="B1843" s="272">
        <v>3455</v>
      </c>
      <c r="C1843" s="273" t="s">
        <v>3561</v>
      </c>
      <c r="D1843" s="273" t="s">
        <v>3562</v>
      </c>
      <c r="E1843" s="273" t="s">
        <v>367</v>
      </c>
    </row>
    <row r="1844" spans="1:5" x14ac:dyDescent="0.2">
      <c r="A1844" s="272">
        <v>211002133</v>
      </c>
      <c r="B1844" s="272">
        <v>3456</v>
      </c>
      <c r="C1844" s="273" t="s">
        <v>3563</v>
      </c>
      <c r="D1844" s="273" t="s">
        <v>751</v>
      </c>
      <c r="E1844" s="273" t="s">
        <v>339</v>
      </c>
    </row>
    <row r="1845" spans="1:5" x14ac:dyDescent="0.2">
      <c r="A1845" s="272">
        <v>211001541</v>
      </c>
      <c r="B1845" s="272">
        <v>3457</v>
      </c>
      <c r="C1845" s="273" t="s">
        <v>3564</v>
      </c>
      <c r="D1845" s="273" t="s">
        <v>820</v>
      </c>
      <c r="E1845" s="273" t="s">
        <v>339</v>
      </c>
    </row>
    <row r="1846" spans="1:5" x14ac:dyDescent="0.2">
      <c r="A1846" s="272">
        <v>211001551</v>
      </c>
      <c r="B1846" s="272">
        <v>3458</v>
      </c>
      <c r="C1846" s="273" t="s">
        <v>3565</v>
      </c>
      <c r="D1846" s="273" t="s">
        <v>3566</v>
      </c>
      <c r="E1846" s="273" t="s">
        <v>339</v>
      </c>
    </row>
    <row r="1847" spans="1:5" x14ac:dyDescent="0.2">
      <c r="A1847" s="272">
        <v>211001270</v>
      </c>
      <c r="B1847" s="272">
        <v>3459</v>
      </c>
      <c r="C1847" s="273" t="s">
        <v>3567</v>
      </c>
      <c r="D1847" s="273" t="s">
        <v>3568</v>
      </c>
      <c r="E1847" s="273" t="s">
        <v>339</v>
      </c>
    </row>
    <row r="1848" spans="1:5" x14ac:dyDescent="0.2">
      <c r="A1848" s="272">
        <v>211002758</v>
      </c>
      <c r="B1848" s="272">
        <v>3460</v>
      </c>
      <c r="C1848" s="273" t="s">
        <v>3569</v>
      </c>
      <c r="D1848" s="273" t="s">
        <v>1354</v>
      </c>
      <c r="E1848" s="273" t="s">
        <v>339</v>
      </c>
    </row>
    <row r="1849" spans="1:5" x14ac:dyDescent="0.2">
      <c r="A1849" s="272">
        <v>211000463</v>
      </c>
      <c r="B1849" s="272">
        <v>3461</v>
      </c>
      <c r="C1849" s="273" t="s">
        <v>3570</v>
      </c>
      <c r="D1849" s="273" t="s">
        <v>3571</v>
      </c>
      <c r="E1849" s="273" t="s">
        <v>339</v>
      </c>
    </row>
    <row r="1850" spans="1:5" x14ac:dyDescent="0.2">
      <c r="A1850" s="272">
        <v>211001363</v>
      </c>
      <c r="B1850" s="272">
        <v>3462</v>
      </c>
      <c r="C1850" s="273" t="s">
        <v>3572</v>
      </c>
      <c r="D1850" s="273" t="s">
        <v>834</v>
      </c>
      <c r="E1850" s="273" t="s">
        <v>339</v>
      </c>
    </row>
    <row r="1851" spans="1:5" x14ac:dyDescent="0.2">
      <c r="A1851" s="272">
        <v>211900687</v>
      </c>
      <c r="B1851" s="272">
        <v>3463</v>
      </c>
      <c r="C1851" s="273" t="s">
        <v>3573</v>
      </c>
      <c r="D1851" s="273" t="s">
        <v>3574</v>
      </c>
      <c r="E1851" s="273" t="s">
        <v>2346</v>
      </c>
    </row>
    <row r="1852" spans="1:5" x14ac:dyDescent="0.2">
      <c r="A1852" s="272">
        <v>211006071</v>
      </c>
      <c r="B1852" s="272">
        <v>3465</v>
      </c>
      <c r="C1852" s="273" t="s">
        <v>3575</v>
      </c>
      <c r="D1852" s="273" t="s">
        <v>3576</v>
      </c>
      <c r="E1852" s="273" t="s">
        <v>367</v>
      </c>
    </row>
    <row r="1853" spans="1:5" x14ac:dyDescent="0.2">
      <c r="A1853" s="272">
        <v>211001329</v>
      </c>
      <c r="B1853" s="272">
        <v>3466</v>
      </c>
      <c r="C1853" s="273" t="s">
        <v>3577</v>
      </c>
      <c r="D1853" s="273" t="s">
        <v>3578</v>
      </c>
      <c r="E1853" s="273" t="s">
        <v>339</v>
      </c>
    </row>
    <row r="1854" spans="1:5" x14ac:dyDescent="0.2">
      <c r="A1854" s="272">
        <v>211006072</v>
      </c>
      <c r="B1854" s="272">
        <v>3467</v>
      </c>
      <c r="C1854" s="273" t="s">
        <v>3579</v>
      </c>
      <c r="D1854" s="273" t="s">
        <v>3580</v>
      </c>
      <c r="E1854" s="273" t="s">
        <v>367</v>
      </c>
    </row>
    <row r="1855" spans="1:5" x14ac:dyDescent="0.2">
      <c r="A1855" s="272">
        <v>211001290</v>
      </c>
      <c r="B1855" s="272">
        <v>3468</v>
      </c>
      <c r="C1855" s="273" t="s">
        <v>3581</v>
      </c>
      <c r="D1855" s="273" t="s">
        <v>375</v>
      </c>
      <c r="E1855" s="273" t="s">
        <v>339</v>
      </c>
    </row>
    <row r="1856" spans="1:5" x14ac:dyDescent="0.2">
      <c r="A1856" s="272">
        <v>211001613</v>
      </c>
      <c r="B1856" s="272">
        <v>3471</v>
      </c>
      <c r="C1856" s="273" t="s">
        <v>3582</v>
      </c>
      <c r="D1856" s="273" t="s">
        <v>385</v>
      </c>
      <c r="E1856" s="273" t="s">
        <v>339</v>
      </c>
    </row>
    <row r="1857" spans="1:5" x14ac:dyDescent="0.2">
      <c r="A1857" s="272">
        <v>211005655</v>
      </c>
      <c r="B1857" s="272">
        <v>3472</v>
      </c>
      <c r="C1857" s="273" t="s">
        <v>3583</v>
      </c>
      <c r="D1857" s="273" t="s">
        <v>3584</v>
      </c>
      <c r="E1857" s="273" t="s">
        <v>582</v>
      </c>
    </row>
    <row r="1858" spans="1:5" x14ac:dyDescent="0.2">
      <c r="A1858" s="272">
        <v>211003634</v>
      </c>
      <c r="B1858" s="272">
        <v>3473</v>
      </c>
      <c r="C1858" s="273" t="s">
        <v>3585</v>
      </c>
      <c r="D1858" s="273" t="s">
        <v>3586</v>
      </c>
      <c r="E1858" s="273" t="s">
        <v>2485</v>
      </c>
    </row>
    <row r="1859" spans="1:5" x14ac:dyDescent="0.2">
      <c r="A1859" s="272">
        <v>211003234</v>
      </c>
      <c r="B1859" s="272">
        <v>3475</v>
      </c>
      <c r="C1859" s="273" t="s">
        <v>3587</v>
      </c>
      <c r="D1859" s="273" t="s">
        <v>3588</v>
      </c>
      <c r="E1859" s="273" t="s">
        <v>339</v>
      </c>
    </row>
    <row r="1860" spans="1:5" x14ac:dyDescent="0.2">
      <c r="A1860" s="272">
        <v>211003235</v>
      </c>
      <c r="B1860" s="272">
        <v>3476</v>
      </c>
      <c r="C1860" s="273" t="s">
        <v>3589</v>
      </c>
      <c r="D1860" s="273" t="s">
        <v>3590</v>
      </c>
      <c r="E1860" s="273" t="s">
        <v>584</v>
      </c>
    </row>
    <row r="1861" spans="1:5" x14ac:dyDescent="0.2">
      <c r="A1861" s="272">
        <v>211006073</v>
      </c>
      <c r="B1861" s="272">
        <v>3477</v>
      </c>
      <c r="C1861" s="273" t="s">
        <v>3591</v>
      </c>
      <c r="D1861" s="273" t="s">
        <v>3592</v>
      </c>
      <c r="E1861" s="273" t="s">
        <v>367</v>
      </c>
    </row>
    <row r="1862" spans="1:5" x14ac:dyDescent="0.2">
      <c r="A1862" s="272">
        <v>211001307</v>
      </c>
      <c r="B1862" s="272">
        <v>3478</v>
      </c>
      <c r="C1862" s="273" t="s">
        <v>3593</v>
      </c>
      <c r="D1862" s="273" t="s">
        <v>3594</v>
      </c>
      <c r="E1862" s="273" t="s">
        <v>339</v>
      </c>
    </row>
    <row r="1863" spans="1:5" x14ac:dyDescent="0.2">
      <c r="A1863" s="272">
        <v>211004998</v>
      </c>
      <c r="B1863" s="272">
        <v>3479</v>
      </c>
      <c r="C1863" s="273" t="s">
        <v>3595</v>
      </c>
      <c r="D1863" s="273" t="s">
        <v>3596</v>
      </c>
      <c r="E1863" s="273" t="s">
        <v>343</v>
      </c>
    </row>
    <row r="1864" spans="1:5" x14ac:dyDescent="0.2">
      <c r="A1864" s="272">
        <v>211001351</v>
      </c>
      <c r="B1864" s="272">
        <v>3480</v>
      </c>
      <c r="C1864" s="273" t="s">
        <v>3597</v>
      </c>
      <c r="D1864" s="273" t="s">
        <v>1156</v>
      </c>
      <c r="E1864" s="273" t="s">
        <v>339</v>
      </c>
    </row>
    <row r="1865" spans="1:5" x14ac:dyDescent="0.2">
      <c r="A1865" s="272">
        <v>211900089</v>
      </c>
      <c r="B1865" s="272">
        <v>3481</v>
      </c>
      <c r="C1865" s="273" t="s">
        <v>3598</v>
      </c>
      <c r="D1865" s="273" t="s">
        <v>3599</v>
      </c>
      <c r="E1865" s="273" t="s">
        <v>367</v>
      </c>
    </row>
    <row r="1866" spans="1:5" x14ac:dyDescent="0.2">
      <c r="A1866" s="272">
        <v>211006075</v>
      </c>
      <c r="B1866" s="272">
        <v>3482</v>
      </c>
      <c r="C1866" s="273" t="s">
        <v>3600</v>
      </c>
      <c r="D1866" s="273" t="s">
        <v>2248</v>
      </c>
      <c r="E1866" s="273" t="s">
        <v>367</v>
      </c>
    </row>
    <row r="1867" spans="1:5" x14ac:dyDescent="0.2">
      <c r="A1867" s="272">
        <v>211005444</v>
      </c>
      <c r="B1867" s="272">
        <v>3483</v>
      </c>
      <c r="C1867" s="273" t="s">
        <v>3601</v>
      </c>
      <c r="D1867" s="273" t="s">
        <v>3602</v>
      </c>
      <c r="E1867" s="273" t="s">
        <v>1760</v>
      </c>
    </row>
    <row r="1868" spans="1:5" x14ac:dyDescent="0.2">
      <c r="A1868" s="272">
        <v>211005161</v>
      </c>
      <c r="B1868" s="272">
        <v>3484</v>
      </c>
      <c r="C1868" s="273" t="s">
        <v>3603</v>
      </c>
      <c r="D1868" s="273" t="s">
        <v>3604</v>
      </c>
      <c r="E1868" s="273" t="s">
        <v>336</v>
      </c>
    </row>
    <row r="1869" spans="1:5" x14ac:dyDescent="0.2">
      <c r="A1869" s="272">
        <v>211906381</v>
      </c>
      <c r="B1869" s="272">
        <v>3485</v>
      </c>
      <c r="C1869" s="273" t="s">
        <v>3605</v>
      </c>
      <c r="D1869" s="273" t="s">
        <v>3606</v>
      </c>
      <c r="E1869" s="273" t="s">
        <v>339</v>
      </c>
    </row>
    <row r="1870" spans="1:5" x14ac:dyDescent="0.2">
      <c r="A1870" s="272">
        <v>211001321</v>
      </c>
      <c r="B1870" s="272">
        <v>3486</v>
      </c>
      <c r="C1870" s="273" t="s">
        <v>3607</v>
      </c>
      <c r="D1870" s="273" t="s">
        <v>3608</v>
      </c>
      <c r="E1870" s="273" t="s">
        <v>339</v>
      </c>
    </row>
    <row r="1871" spans="1:5" x14ac:dyDescent="0.2">
      <c r="A1871" s="272">
        <v>211006076</v>
      </c>
      <c r="B1871" s="272">
        <v>3487</v>
      </c>
      <c r="C1871" s="273" t="s">
        <v>1316</v>
      </c>
      <c r="D1871" s="273" t="s">
        <v>3609</v>
      </c>
      <c r="E1871" s="273" t="s">
        <v>367</v>
      </c>
    </row>
    <row r="1872" spans="1:5" x14ac:dyDescent="0.2">
      <c r="A1872" s="272">
        <v>211004999</v>
      </c>
      <c r="B1872" s="272">
        <v>3488</v>
      </c>
      <c r="C1872" s="273" t="s">
        <v>3610</v>
      </c>
      <c r="D1872" s="273" t="s">
        <v>3611</v>
      </c>
      <c r="E1872" s="273" t="s">
        <v>343</v>
      </c>
    </row>
    <row r="1873" spans="1:5" x14ac:dyDescent="0.2">
      <c r="A1873" s="272">
        <v>211904959</v>
      </c>
      <c r="B1873" s="272">
        <v>3490</v>
      </c>
      <c r="C1873" s="273" t="s">
        <v>3612</v>
      </c>
      <c r="D1873" s="273" t="s">
        <v>3613</v>
      </c>
      <c r="E1873" s="273" t="s">
        <v>343</v>
      </c>
    </row>
    <row r="1874" spans="1:5" x14ac:dyDescent="0.2">
      <c r="A1874" s="272">
        <v>211001269</v>
      </c>
      <c r="B1874" s="272">
        <v>3493</v>
      </c>
      <c r="C1874" s="273" t="s">
        <v>3614</v>
      </c>
      <c r="D1874" s="273" t="s">
        <v>818</v>
      </c>
      <c r="E1874" s="273" t="s">
        <v>339</v>
      </c>
    </row>
    <row r="1875" spans="1:5" x14ac:dyDescent="0.2">
      <c r="A1875" s="272">
        <v>211003241</v>
      </c>
      <c r="B1875" s="272">
        <v>3494</v>
      </c>
      <c r="C1875" s="273" t="s">
        <v>3615</v>
      </c>
      <c r="D1875" s="273" t="s">
        <v>3616</v>
      </c>
      <c r="E1875" s="273" t="s">
        <v>2346</v>
      </c>
    </row>
    <row r="1876" spans="1:5" x14ac:dyDescent="0.2">
      <c r="A1876" s="272">
        <v>211003242</v>
      </c>
      <c r="B1876" s="272">
        <v>3495</v>
      </c>
      <c r="C1876" s="273" t="s">
        <v>3617</v>
      </c>
      <c r="D1876" s="273" t="s">
        <v>3618</v>
      </c>
      <c r="E1876" s="273" t="s">
        <v>336</v>
      </c>
    </row>
    <row r="1877" spans="1:5" x14ac:dyDescent="0.2">
      <c r="A1877" s="272">
        <v>211006078</v>
      </c>
      <c r="B1877" s="272">
        <v>3496</v>
      </c>
      <c r="C1877" s="273" t="s">
        <v>3619</v>
      </c>
      <c r="D1877" s="273" t="s">
        <v>3620</v>
      </c>
      <c r="E1877" s="273" t="s">
        <v>367</v>
      </c>
    </row>
    <row r="1878" spans="1:5" x14ac:dyDescent="0.2">
      <c r="A1878" s="272">
        <v>211003243</v>
      </c>
      <c r="B1878" s="272">
        <v>3497</v>
      </c>
      <c r="C1878" s="273" t="s">
        <v>3621</v>
      </c>
      <c r="D1878" s="273" t="s">
        <v>3622</v>
      </c>
      <c r="E1878" s="273" t="s">
        <v>336</v>
      </c>
    </row>
    <row r="1879" spans="1:5" x14ac:dyDescent="0.2">
      <c r="A1879" s="272">
        <v>211001337</v>
      </c>
      <c r="B1879" s="272">
        <v>3499</v>
      </c>
      <c r="C1879" s="273" t="s">
        <v>3623</v>
      </c>
      <c r="D1879" s="273" t="s">
        <v>820</v>
      </c>
      <c r="E1879" s="273" t="s">
        <v>339</v>
      </c>
    </row>
    <row r="1880" spans="1:5" x14ac:dyDescent="0.2">
      <c r="A1880" s="272">
        <v>211001526</v>
      </c>
      <c r="B1880" s="272">
        <v>3500</v>
      </c>
      <c r="C1880" s="273" t="s">
        <v>3624</v>
      </c>
      <c r="D1880" s="273" t="s">
        <v>3399</v>
      </c>
      <c r="E1880" s="273" t="s">
        <v>339</v>
      </c>
    </row>
    <row r="1881" spans="1:5" x14ac:dyDescent="0.2">
      <c r="A1881" s="272">
        <v>211004331</v>
      </c>
      <c r="B1881" s="272">
        <v>3502</v>
      </c>
      <c r="C1881" s="273" t="s">
        <v>3625</v>
      </c>
      <c r="D1881" s="273" t="s">
        <v>3626</v>
      </c>
      <c r="E1881" s="273" t="s">
        <v>332</v>
      </c>
    </row>
    <row r="1882" spans="1:5" x14ac:dyDescent="0.2">
      <c r="A1882" s="272">
        <v>211006079</v>
      </c>
      <c r="B1882" s="272">
        <v>3504</v>
      </c>
      <c r="C1882" s="273" t="s">
        <v>3627</v>
      </c>
      <c r="D1882" s="273" t="s">
        <v>2192</v>
      </c>
      <c r="E1882" s="273" t="s">
        <v>367</v>
      </c>
    </row>
    <row r="1883" spans="1:5" x14ac:dyDescent="0.2">
      <c r="A1883" s="272">
        <v>211003247</v>
      </c>
      <c r="B1883" s="272">
        <v>3505</v>
      </c>
      <c r="C1883" s="273" t="s">
        <v>3628</v>
      </c>
      <c r="D1883" s="273" t="s">
        <v>3629</v>
      </c>
      <c r="E1883" s="273" t="s">
        <v>336</v>
      </c>
    </row>
    <row r="1884" spans="1:5" x14ac:dyDescent="0.2">
      <c r="A1884" s="272">
        <v>211004801</v>
      </c>
      <c r="B1884" s="272">
        <v>3506</v>
      </c>
      <c r="C1884" s="273" t="s">
        <v>3630</v>
      </c>
      <c r="D1884" s="273" t="s">
        <v>3631</v>
      </c>
      <c r="E1884" s="273" t="s">
        <v>2181</v>
      </c>
    </row>
    <row r="1885" spans="1:5" x14ac:dyDescent="0.2">
      <c r="A1885" s="272">
        <v>211003248</v>
      </c>
      <c r="B1885" s="272">
        <v>3507</v>
      </c>
      <c r="C1885" s="273" t="s">
        <v>3632</v>
      </c>
      <c r="D1885" s="273" t="s">
        <v>3633</v>
      </c>
      <c r="E1885" s="273" t="s">
        <v>351</v>
      </c>
    </row>
    <row r="1886" spans="1:5" x14ac:dyDescent="0.2">
      <c r="A1886" s="272">
        <v>211004802</v>
      </c>
      <c r="B1886" s="272">
        <v>3508</v>
      </c>
      <c r="C1886" s="273" t="s">
        <v>3634</v>
      </c>
      <c r="D1886" s="273" t="s">
        <v>2898</v>
      </c>
      <c r="E1886" s="273" t="s">
        <v>2181</v>
      </c>
    </row>
    <row r="1887" spans="1:5" x14ac:dyDescent="0.2">
      <c r="A1887" s="272">
        <v>211005337</v>
      </c>
      <c r="B1887" s="272">
        <v>3509</v>
      </c>
      <c r="C1887" s="273" t="s">
        <v>3635</v>
      </c>
      <c r="D1887" s="273" t="s">
        <v>3636</v>
      </c>
      <c r="E1887" s="273" t="s">
        <v>2485</v>
      </c>
    </row>
    <row r="1888" spans="1:5" x14ac:dyDescent="0.2">
      <c r="A1888" s="272">
        <v>211003249</v>
      </c>
      <c r="B1888" s="272">
        <v>3510</v>
      </c>
      <c r="C1888" s="273" t="s">
        <v>3637</v>
      </c>
      <c r="D1888" s="273" t="s">
        <v>3638</v>
      </c>
      <c r="E1888" s="273" t="s">
        <v>865</v>
      </c>
    </row>
    <row r="1889" spans="1:5" x14ac:dyDescent="0.2">
      <c r="A1889" s="272">
        <v>211006080</v>
      </c>
      <c r="B1889" s="272">
        <v>3512</v>
      </c>
      <c r="C1889" s="273" t="s">
        <v>3639</v>
      </c>
      <c r="D1889" s="273" t="s">
        <v>3640</v>
      </c>
      <c r="E1889" s="273" t="s">
        <v>367</v>
      </c>
    </row>
    <row r="1890" spans="1:5" x14ac:dyDescent="0.2">
      <c r="A1890" s="272">
        <v>211006081</v>
      </c>
      <c r="B1890" s="272">
        <v>3513</v>
      </c>
      <c r="C1890" s="273" t="s">
        <v>3641</v>
      </c>
      <c r="D1890" s="273" t="s">
        <v>3642</v>
      </c>
      <c r="E1890" s="273" t="s">
        <v>367</v>
      </c>
    </row>
    <row r="1891" spans="1:5" x14ac:dyDescent="0.2">
      <c r="A1891" s="272">
        <v>211006082</v>
      </c>
      <c r="B1891" s="272">
        <v>3514</v>
      </c>
      <c r="C1891" s="273" t="s">
        <v>3643</v>
      </c>
      <c r="D1891" s="273" t="s">
        <v>3644</v>
      </c>
      <c r="E1891" s="273" t="s">
        <v>367</v>
      </c>
    </row>
    <row r="1892" spans="1:5" x14ac:dyDescent="0.2">
      <c r="A1892" s="272">
        <v>211005604</v>
      </c>
      <c r="B1892" s="272">
        <v>3515</v>
      </c>
      <c r="C1892" s="273" t="s">
        <v>3645</v>
      </c>
      <c r="D1892" s="273" t="s">
        <v>3646</v>
      </c>
      <c r="E1892" s="273" t="s">
        <v>339</v>
      </c>
    </row>
    <row r="1893" spans="1:5" x14ac:dyDescent="0.2">
      <c r="A1893" s="272">
        <v>211003250</v>
      </c>
      <c r="B1893" s="272">
        <v>3516</v>
      </c>
      <c r="C1893" s="273" t="s">
        <v>3647</v>
      </c>
      <c r="D1893" s="273" t="s">
        <v>3648</v>
      </c>
      <c r="E1893" s="273" t="s">
        <v>2181</v>
      </c>
    </row>
    <row r="1894" spans="1:5" x14ac:dyDescent="0.2">
      <c r="A1894" s="272">
        <v>211006083</v>
      </c>
      <c r="B1894" s="272">
        <v>3517</v>
      </c>
      <c r="C1894" s="273" t="s">
        <v>3649</v>
      </c>
      <c r="D1894" s="273" t="s">
        <v>3650</v>
      </c>
      <c r="E1894" s="273" t="s">
        <v>367</v>
      </c>
    </row>
    <row r="1895" spans="1:5" x14ac:dyDescent="0.2">
      <c r="A1895" s="272">
        <v>211006084</v>
      </c>
      <c r="B1895" s="272">
        <v>3519</v>
      </c>
      <c r="C1895" s="273" t="s">
        <v>3651</v>
      </c>
      <c r="D1895" s="273" t="s">
        <v>2245</v>
      </c>
      <c r="E1895" s="273" t="s">
        <v>367</v>
      </c>
    </row>
    <row r="1896" spans="1:5" x14ac:dyDescent="0.2">
      <c r="A1896" s="272">
        <v>211006085</v>
      </c>
      <c r="B1896" s="272">
        <v>3520</v>
      </c>
      <c r="C1896" s="273" t="s">
        <v>3652</v>
      </c>
      <c r="D1896" s="273" t="s">
        <v>3653</v>
      </c>
      <c r="E1896" s="273" t="s">
        <v>367</v>
      </c>
    </row>
    <row r="1897" spans="1:5" x14ac:dyDescent="0.2">
      <c r="A1897" s="272">
        <v>211006086</v>
      </c>
      <c r="B1897" s="272">
        <v>3521</v>
      </c>
      <c r="C1897" s="273" t="s">
        <v>3654</v>
      </c>
      <c r="D1897" s="273" t="s">
        <v>3644</v>
      </c>
      <c r="E1897" s="273" t="s">
        <v>367</v>
      </c>
    </row>
    <row r="1898" spans="1:5" x14ac:dyDescent="0.2">
      <c r="A1898" s="272">
        <v>211006087</v>
      </c>
      <c r="B1898" s="272">
        <v>3522</v>
      </c>
      <c r="C1898" s="273" t="s">
        <v>3655</v>
      </c>
      <c r="D1898" s="273" t="s">
        <v>3656</v>
      </c>
      <c r="E1898" s="273" t="s">
        <v>367</v>
      </c>
    </row>
    <row r="1899" spans="1:5" x14ac:dyDescent="0.2">
      <c r="A1899" s="272">
        <v>211900090</v>
      </c>
      <c r="B1899" s="272">
        <v>3523</v>
      </c>
      <c r="C1899" s="273" t="s">
        <v>3657</v>
      </c>
      <c r="D1899" s="273" t="s">
        <v>3658</v>
      </c>
      <c r="E1899" s="273" t="s">
        <v>902</v>
      </c>
    </row>
    <row r="1900" spans="1:5" x14ac:dyDescent="0.2">
      <c r="A1900" s="272">
        <v>211006089</v>
      </c>
      <c r="B1900" s="272">
        <v>3525</v>
      </c>
      <c r="C1900" s="273" t="s">
        <v>3659</v>
      </c>
      <c r="D1900" s="273" t="s">
        <v>3660</v>
      </c>
      <c r="E1900" s="273" t="s">
        <v>367</v>
      </c>
    </row>
    <row r="1901" spans="1:5" x14ac:dyDescent="0.2">
      <c r="A1901" s="272">
        <v>211004898</v>
      </c>
      <c r="B1901" s="272">
        <v>3526</v>
      </c>
      <c r="C1901" s="273" t="s">
        <v>3661</v>
      </c>
      <c r="D1901" s="273" t="s">
        <v>3662</v>
      </c>
      <c r="E1901" s="273" t="s">
        <v>902</v>
      </c>
    </row>
    <row r="1902" spans="1:5" x14ac:dyDescent="0.2">
      <c r="A1902" s="272">
        <v>211003260</v>
      </c>
      <c r="B1902" s="272">
        <v>3527</v>
      </c>
      <c r="C1902" s="273" t="s">
        <v>3663</v>
      </c>
      <c r="D1902" s="273" t="s">
        <v>3470</v>
      </c>
      <c r="E1902" s="273" t="s">
        <v>865</v>
      </c>
    </row>
    <row r="1903" spans="1:5" x14ac:dyDescent="0.2">
      <c r="A1903" s="272">
        <v>211006090</v>
      </c>
      <c r="B1903" s="272">
        <v>3528</v>
      </c>
      <c r="C1903" s="273" t="s">
        <v>3664</v>
      </c>
      <c r="D1903" s="273" t="s">
        <v>3665</v>
      </c>
      <c r="E1903" s="273" t="s">
        <v>367</v>
      </c>
    </row>
    <row r="1904" spans="1:5" x14ac:dyDescent="0.2">
      <c r="A1904" s="272">
        <v>211006091</v>
      </c>
      <c r="B1904" s="272">
        <v>3529</v>
      </c>
      <c r="C1904" s="273" t="s">
        <v>3666</v>
      </c>
      <c r="D1904" s="273" t="s">
        <v>1690</v>
      </c>
      <c r="E1904" s="273" t="s">
        <v>367</v>
      </c>
    </row>
    <row r="1905" spans="1:5" x14ac:dyDescent="0.2">
      <c r="A1905" s="272">
        <v>211006092</v>
      </c>
      <c r="B1905" s="272">
        <v>3530</v>
      </c>
      <c r="C1905" s="273" t="s">
        <v>3667</v>
      </c>
      <c r="D1905" s="273" t="s">
        <v>3668</v>
      </c>
      <c r="E1905" s="273" t="s">
        <v>367</v>
      </c>
    </row>
    <row r="1906" spans="1:5" x14ac:dyDescent="0.2">
      <c r="A1906" s="272">
        <v>211006093</v>
      </c>
      <c r="B1906" s="272">
        <v>3531</v>
      </c>
      <c r="C1906" s="273" t="s">
        <v>3664</v>
      </c>
      <c r="D1906" s="273" t="s">
        <v>3669</v>
      </c>
      <c r="E1906" s="273" t="s">
        <v>367</v>
      </c>
    </row>
    <row r="1907" spans="1:5" x14ac:dyDescent="0.2">
      <c r="A1907" s="272">
        <v>211003261</v>
      </c>
      <c r="B1907" s="272">
        <v>3532</v>
      </c>
      <c r="C1907" s="273" t="s">
        <v>3670</v>
      </c>
      <c r="D1907" s="273" t="s">
        <v>3671</v>
      </c>
      <c r="E1907" s="273" t="s">
        <v>1028</v>
      </c>
    </row>
    <row r="1908" spans="1:5" x14ac:dyDescent="0.2">
      <c r="A1908" s="272">
        <v>211904986</v>
      </c>
      <c r="B1908" s="272">
        <v>3533</v>
      </c>
      <c r="C1908" s="273" t="s">
        <v>3672</v>
      </c>
      <c r="D1908" s="273" t="s">
        <v>3673</v>
      </c>
      <c r="E1908" s="273" t="s">
        <v>1250</v>
      </c>
    </row>
    <row r="1909" spans="1:5" x14ac:dyDescent="0.2">
      <c r="A1909" s="272">
        <v>211006094</v>
      </c>
      <c r="B1909" s="272">
        <v>3534</v>
      </c>
      <c r="C1909" s="273" t="s">
        <v>3674</v>
      </c>
      <c r="D1909" s="273" t="s">
        <v>3675</v>
      </c>
      <c r="E1909" s="273" t="s">
        <v>367</v>
      </c>
    </row>
    <row r="1910" spans="1:5" x14ac:dyDescent="0.2">
      <c r="A1910" s="272">
        <v>211006096</v>
      </c>
      <c r="B1910" s="272">
        <v>3536</v>
      </c>
      <c r="C1910" s="273" t="s">
        <v>3676</v>
      </c>
      <c r="D1910" s="273" t="s">
        <v>1437</v>
      </c>
      <c r="E1910" s="273" t="s">
        <v>367</v>
      </c>
    </row>
    <row r="1911" spans="1:5" x14ac:dyDescent="0.2">
      <c r="A1911" s="272">
        <v>211006097</v>
      </c>
      <c r="B1911" s="272">
        <v>3537</v>
      </c>
      <c r="C1911" s="273" t="s">
        <v>3677</v>
      </c>
      <c r="D1911" s="273" t="s">
        <v>2576</v>
      </c>
      <c r="E1911" s="273" t="s">
        <v>367</v>
      </c>
    </row>
    <row r="1912" spans="1:5" x14ac:dyDescent="0.2">
      <c r="A1912" s="272">
        <v>211006098</v>
      </c>
      <c r="B1912" s="272">
        <v>3538</v>
      </c>
      <c r="C1912" s="273" t="s">
        <v>3678</v>
      </c>
      <c r="D1912" s="273" t="s">
        <v>3679</v>
      </c>
      <c r="E1912" s="273" t="s">
        <v>367</v>
      </c>
    </row>
    <row r="1913" spans="1:5" x14ac:dyDescent="0.2">
      <c r="A1913" s="272">
        <v>211006099</v>
      </c>
      <c r="B1913" s="272">
        <v>3539</v>
      </c>
      <c r="C1913" s="273" t="s">
        <v>3643</v>
      </c>
      <c r="D1913" s="273" t="s">
        <v>2466</v>
      </c>
      <c r="E1913" s="273" t="s">
        <v>367</v>
      </c>
    </row>
    <row r="1914" spans="1:5" x14ac:dyDescent="0.2">
      <c r="A1914" s="272">
        <v>211006100</v>
      </c>
      <c r="B1914" s="272">
        <v>3540</v>
      </c>
      <c r="C1914" s="273" t="s">
        <v>3680</v>
      </c>
      <c r="D1914" s="273" t="s">
        <v>3681</v>
      </c>
      <c r="E1914" s="273" t="s">
        <v>367</v>
      </c>
    </row>
    <row r="1915" spans="1:5" x14ac:dyDescent="0.2">
      <c r="A1915" s="272">
        <v>211006101</v>
      </c>
      <c r="B1915" s="272">
        <v>3541</v>
      </c>
      <c r="C1915" s="273" t="s">
        <v>3682</v>
      </c>
      <c r="D1915" s="273" t="s">
        <v>3683</v>
      </c>
      <c r="E1915" s="273" t="s">
        <v>367</v>
      </c>
    </row>
    <row r="1916" spans="1:5" x14ac:dyDescent="0.2">
      <c r="A1916" s="272">
        <v>211006102</v>
      </c>
      <c r="B1916" s="272">
        <v>3542</v>
      </c>
      <c r="C1916" s="273" t="s">
        <v>3684</v>
      </c>
      <c r="D1916" s="273" t="s">
        <v>3685</v>
      </c>
      <c r="E1916" s="273" t="s">
        <v>367</v>
      </c>
    </row>
    <row r="1917" spans="1:5" x14ac:dyDescent="0.2">
      <c r="A1917" s="272">
        <v>211006103</v>
      </c>
      <c r="B1917" s="272">
        <v>3543</v>
      </c>
      <c r="C1917" s="273" t="s">
        <v>3686</v>
      </c>
      <c r="D1917" s="273" t="s">
        <v>3687</v>
      </c>
      <c r="E1917" s="273" t="s">
        <v>367</v>
      </c>
    </row>
    <row r="1918" spans="1:5" x14ac:dyDescent="0.2">
      <c r="A1918" s="272">
        <v>211006104</v>
      </c>
      <c r="B1918" s="272">
        <v>3544</v>
      </c>
      <c r="C1918" s="273" t="s">
        <v>3688</v>
      </c>
      <c r="D1918" s="273" t="s">
        <v>1362</v>
      </c>
      <c r="E1918" s="273" t="s">
        <v>367</v>
      </c>
    </row>
    <row r="1919" spans="1:5" x14ac:dyDescent="0.2">
      <c r="A1919" s="272">
        <v>211006105</v>
      </c>
      <c r="B1919" s="272">
        <v>3545</v>
      </c>
      <c r="C1919" s="273" t="s">
        <v>3689</v>
      </c>
      <c r="D1919" s="273" t="s">
        <v>3042</v>
      </c>
      <c r="E1919" s="273" t="s">
        <v>367</v>
      </c>
    </row>
    <row r="1920" spans="1:5" x14ac:dyDescent="0.2">
      <c r="A1920" s="272">
        <v>211006106</v>
      </c>
      <c r="B1920" s="272">
        <v>3546</v>
      </c>
      <c r="C1920" s="273" t="s">
        <v>3690</v>
      </c>
      <c r="D1920" s="273" t="s">
        <v>1016</v>
      </c>
      <c r="E1920" s="273" t="s">
        <v>367</v>
      </c>
    </row>
    <row r="1921" spans="1:5" x14ac:dyDescent="0.2">
      <c r="A1921" s="272">
        <v>211006107</v>
      </c>
      <c r="B1921" s="272">
        <v>3547</v>
      </c>
      <c r="C1921" s="273" t="s">
        <v>3691</v>
      </c>
      <c r="D1921" s="273" t="s">
        <v>3692</v>
      </c>
      <c r="E1921" s="273" t="s">
        <v>367</v>
      </c>
    </row>
    <row r="1922" spans="1:5" x14ac:dyDescent="0.2">
      <c r="A1922" s="272">
        <v>211006108</v>
      </c>
      <c r="B1922" s="272">
        <v>3548</v>
      </c>
      <c r="C1922" s="273" t="s">
        <v>3693</v>
      </c>
      <c r="D1922" s="273" t="s">
        <v>3694</v>
      </c>
      <c r="E1922" s="273" t="s">
        <v>367</v>
      </c>
    </row>
    <row r="1923" spans="1:5" x14ac:dyDescent="0.2">
      <c r="A1923" s="272">
        <v>211006109</v>
      </c>
      <c r="B1923" s="272">
        <v>3549</v>
      </c>
      <c r="C1923" s="273" t="s">
        <v>3695</v>
      </c>
      <c r="D1923" s="273" t="s">
        <v>3696</v>
      </c>
      <c r="E1923" s="273" t="s">
        <v>367</v>
      </c>
    </row>
    <row r="1924" spans="1:5" x14ac:dyDescent="0.2">
      <c r="A1924" s="272">
        <v>211006110</v>
      </c>
      <c r="B1924" s="272">
        <v>3550</v>
      </c>
      <c r="C1924" s="273" t="s">
        <v>3697</v>
      </c>
      <c r="D1924" s="273" t="s">
        <v>3698</v>
      </c>
      <c r="E1924" s="273" t="s">
        <v>367</v>
      </c>
    </row>
    <row r="1925" spans="1:5" x14ac:dyDescent="0.2">
      <c r="A1925" s="272">
        <v>211006111</v>
      </c>
      <c r="B1925" s="272">
        <v>3551</v>
      </c>
      <c r="C1925" s="273" t="s">
        <v>3699</v>
      </c>
      <c r="D1925" s="273" t="s">
        <v>3653</v>
      </c>
      <c r="E1925" s="273" t="s">
        <v>367</v>
      </c>
    </row>
    <row r="1926" spans="1:5" x14ac:dyDescent="0.2">
      <c r="A1926" s="272">
        <v>211005605</v>
      </c>
      <c r="B1926" s="272">
        <v>3552</v>
      </c>
      <c r="C1926" s="273" t="s">
        <v>3700</v>
      </c>
      <c r="D1926" s="273" t="s">
        <v>3701</v>
      </c>
      <c r="E1926" s="273" t="s">
        <v>339</v>
      </c>
    </row>
    <row r="1927" spans="1:5" x14ac:dyDescent="0.2">
      <c r="A1927" s="272">
        <v>211006112</v>
      </c>
      <c r="B1927" s="272">
        <v>3553</v>
      </c>
      <c r="C1927" s="273" t="s">
        <v>3702</v>
      </c>
      <c r="D1927" s="273" t="s">
        <v>1318</v>
      </c>
      <c r="E1927" s="273" t="s">
        <v>367</v>
      </c>
    </row>
    <row r="1928" spans="1:5" x14ac:dyDescent="0.2">
      <c r="A1928" s="272">
        <v>211006113</v>
      </c>
      <c r="B1928" s="272">
        <v>3554</v>
      </c>
      <c r="C1928" s="273" t="s">
        <v>3703</v>
      </c>
      <c r="D1928" s="273" t="s">
        <v>3704</v>
      </c>
      <c r="E1928" s="273" t="s">
        <v>367</v>
      </c>
    </row>
    <row r="1929" spans="1:5" x14ac:dyDescent="0.2">
      <c r="A1929" s="272">
        <v>211006114</v>
      </c>
      <c r="B1929" s="272">
        <v>3555</v>
      </c>
      <c r="C1929" s="273" t="s">
        <v>3705</v>
      </c>
      <c r="D1929" s="273" t="s">
        <v>3706</v>
      </c>
      <c r="E1929" s="273" t="s">
        <v>367</v>
      </c>
    </row>
    <row r="1930" spans="1:5" x14ac:dyDescent="0.2">
      <c r="A1930" s="272">
        <v>211006115</v>
      </c>
      <c r="B1930" s="272">
        <v>3556</v>
      </c>
      <c r="C1930" s="273" t="s">
        <v>3707</v>
      </c>
      <c r="D1930" s="273" t="s">
        <v>3708</v>
      </c>
      <c r="E1930" s="273" t="s">
        <v>367</v>
      </c>
    </row>
    <row r="1931" spans="1:5" x14ac:dyDescent="0.2">
      <c r="A1931" s="272">
        <v>211006116</v>
      </c>
      <c r="B1931" s="272">
        <v>3557</v>
      </c>
      <c r="C1931" s="273" t="s">
        <v>3709</v>
      </c>
      <c r="D1931" s="273" t="s">
        <v>2900</v>
      </c>
      <c r="E1931" s="273" t="s">
        <v>367</v>
      </c>
    </row>
    <row r="1932" spans="1:5" x14ac:dyDescent="0.2">
      <c r="A1932" s="272">
        <v>211006117</v>
      </c>
      <c r="B1932" s="272">
        <v>3558</v>
      </c>
      <c r="C1932" s="273" t="s">
        <v>3710</v>
      </c>
      <c r="D1932" s="273" t="s">
        <v>3711</v>
      </c>
      <c r="E1932" s="273" t="s">
        <v>367</v>
      </c>
    </row>
    <row r="1933" spans="1:5" x14ac:dyDescent="0.2">
      <c r="A1933" s="272">
        <v>211006118</v>
      </c>
      <c r="B1933" s="272">
        <v>3559</v>
      </c>
      <c r="C1933" s="273" t="s">
        <v>3712</v>
      </c>
      <c r="D1933" s="273" t="s">
        <v>3713</v>
      </c>
      <c r="E1933" s="273" t="s">
        <v>367</v>
      </c>
    </row>
    <row r="1934" spans="1:5" x14ac:dyDescent="0.2">
      <c r="A1934" s="272">
        <v>211006119</v>
      </c>
      <c r="B1934" s="272">
        <v>3560</v>
      </c>
      <c r="C1934" s="273" t="s">
        <v>3714</v>
      </c>
      <c r="D1934" s="273" t="s">
        <v>3358</v>
      </c>
      <c r="E1934" s="273" t="s">
        <v>367</v>
      </c>
    </row>
    <row r="1935" spans="1:5" x14ac:dyDescent="0.2">
      <c r="A1935" s="272">
        <v>211006120</v>
      </c>
      <c r="B1935" s="272">
        <v>3561</v>
      </c>
      <c r="C1935" s="273" t="s">
        <v>3715</v>
      </c>
      <c r="D1935" s="273" t="s">
        <v>3716</v>
      </c>
      <c r="E1935" s="273" t="s">
        <v>367</v>
      </c>
    </row>
    <row r="1936" spans="1:5" x14ac:dyDescent="0.2">
      <c r="A1936" s="272">
        <v>211006121</v>
      </c>
      <c r="B1936" s="272">
        <v>3562</v>
      </c>
      <c r="C1936" s="273" t="s">
        <v>3717</v>
      </c>
      <c r="D1936" s="273" t="s">
        <v>3718</v>
      </c>
      <c r="E1936" s="273" t="s">
        <v>367</v>
      </c>
    </row>
    <row r="1937" spans="1:5" x14ac:dyDescent="0.2">
      <c r="A1937" s="272">
        <v>211006122</v>
      </c>
      <c r="B1937" s="272">
        <v>3563</v>
      </c>
      <c r="C1937" s="273" t="s">
        <v>3719</v>
      </c>
      <c r="D1937" s="273" t="s">
        <v>3720</v>
      </c>
      <c r="E1937" s="273" t="s">
        <v>367</v>
      </c>
    </row>
    <row r="1938" spans="1:5" x14ac:dyDescent="0.2">
      <c r="A1938" s="272">
        <v>211006123</v>
      </c>
      <c r="B1938" s="272">
        <v>3564</v>
      </c>
      <c r="C1938" s="273" t="s">
        <v>3721</v>
      </c>
      <c r="D1938" s="273" t="s">
        <v>3722</v>
      </c>
      <c r="E1938" s="273" t="s">
        <v>367</v>
      </c>
    </row>
    <row r="1939" spans="1:5" x14ac:dyDescent="0.2">
      <c r="A1939" s="272">
        <v>211006124</v>
      </c>
      <c r="B1939" s="272">
        <v>3565</v>
      </c>
      <c r="C1939" s="273" t="s">
        <v>3723</v>
      </c>
      <c r="D1939" s="273" t="s">
        <v>3724</v>
      </c>
      <c r="E1939" s="273" t="s">
        <v>367</v>
      </c>
    </row>
    <row r="1940" spans="1:5" x14ac:dyDescent="0.2">
      <c r="A1940" s="272">
        <v>211006125</v>
      </c>
      <c r="B1940" s="272">
        <v>3566</v>
      </c>
      <c r="C1940" s="273" t="s">
        <v>3725</v>
      </c>
      <c r="D1940" s="273" t="s">
        <v>3726</v>
      </c>
      <c r="E1940" s="273" t="s">
        <v>367</v>
      </c>
    </row>
    <row r="1941" spans="1:5" x14ac:dyDescent="0.2">
      <c r="A1941" s="272">
        <v>211006126</v>
      </c>
      <c r="B1941" s="272">
        <v>3567</v>
      </c>
      <c r="C1941" s="273" t="s">
        <v>3727</v>
      </c>
      <c r="D1941" s="273" t="s">
        <v>3728</v>
      </c>
      <c r="E1941" s="273" t="s">
        <v>367</v>
      </c>
    </row>
    <row r="1942" spans="1:5" x14ac:dyDescent="0.2">
      <c r="A1942" s="272">
        <v>211006127</v>
      </c>
      <c r="B1942" s="272">
        <v>3568</v>
      </c>
      <c r="C1942" s="273" t="s">
        <v>2835</v>
      </c>
      <c r="D1942" s="273" t="s">
        <v>3729</v>
      </c>
      <c r="E1942" s="273" t="s">
        <v>367</v>
      </c>
    </row>
    <row r="1943" spans="1:5" x14ac:dyDescent="0.2">
      <c r="A1943" s="272">
        <v>211006128</v>
      </c>
      <c r="B1943" s="272">
        <v>3569</v>
      </c>
      <c r="C1943" s="273" t="s">
        <v>3721</v>
      </c>
      <c r="D1943" s="273" t="s">
        <v>3730</v>
      </c>
      <c r="E1943" s="273" t="s">
        <v>367</v>
      </c>
    </row>
    <row r="1944" spans="1:5" x14ac:dyDescent="0.2">
      <c r="A1944" s="272">
        <v>211006129</v>
      </c>
      <c r="B1944" s="272">
        <v>3570</v>
      </c>
      <c r="C1944" s="273" t="s">
        <v>3731</v>
      </c>
      <c r="D1944" s="273" t="s">
        <v>3732</v>
      </c>
      <c r="E1944" s="273" t="s">
        <v>367</v>
      </c>
    </row>
    <row r="1945" spans="1:5" x14ac:dyDescent="0.2">
      <c r="A1945" s="272">
        <v>211006130</v>
      </c>
      <c r="B1945" s="272">
        <v>3571</v>
      </c>
      <c r="C1945" s="273" t="s">
        <v>3733</v>
      </c>
      <c r="D1945" s="273" t="s">
        <v>3734</v>
      </c>
      <c r="E1945" s="273" t="s">
        <v>367</v>
      </c>
    </row>
    <row r="1946" spans="1:5" x14ac:dyDescent="0.2">
      <c r="A1946" s="272">
        <v>211006131</v>
      </c>
      <c r="B1946" s="272">
        <v>3572</v>
      </c>
      <c r="C1946" s="273" t="s">
        <v>3735</v>
      </c>
      <c r="D1946" s="273" t="s">
        <v>735</v>
      </c>
      <c r="E1946" s="273" t="s">
        <v>367</v>
      </c>
    </row>
    <row r="1947" spans="1:5" x14ac:dyDescent="0.2">
      <c r="A1947" s="272">
        <v>211006132</v>
      </c>
      <c r="B1947" s="272">
        <v>3573</v>
      </c>
      <c r="C1947" s="273" t="s">
        <v>3736</v>
      </c>
      <c r="D1947" s="273" t="s">
        <v>3737</v>
      </c>
      <c r="E1947" s="273" t="s">
        <v>367</v>
      </c>
    </row>
    <row r="1948" spans="1:5" x14ac:dyDescent="0.2">
      <c r="A1948" s="272">
        <v>211006133</v>
      </c>
      <c r="B1948" s="272">
        <v>3574</v>
      </c>
      <c r="C1948" s="273" t="s">
        <v>3738</v>
      </c>
      <c r="D1948" s="273" t="s">
        <v>3739</v>
      </c>
      <c r="E1948" s="273" t="s">
        <v>367</v>
      </c>
    </row>
    <row r="1949" spans="1:5" x14ac:dyDescent="0.2">
      <c r="A1949" s="272">
        <v>211006134</v>
      </c>
      <c r="B1949" s="272">
        <v>3575</v>
      </c>
      <c r="C1949" s="273" t="s">
        <v>3740</v>
      </c>
      <c r="D1949" s="273" t="s">
        <v>3741</v>
      </c>
      <c r="E1949" s="273" t="s">
        <v>367</v>
      </c>
    </row>
    <row r="1950" spans="1:5" x14ac:dyDescent="0.2">
      <c r="A1950" s="272">
        <v>211006135</v>
      </c>
      <c r="B1950" s="272">
        <v>3576</v>
      </c>
      <c r="C1950" s="273" t="s">
        <v>3742</v>
      </c>
      <c r="D1950" s="273" t="s">
        <v>2804</v>
      </c>
      <c r="E1950" s="273" t="s">
        <v>367</v>
      </c>
    </row>
    <row r="1951" spans="1:5" x14ac:dyDescent="0.2">
      <c r="A1951" s="272">
        <v>211006136</v>
      </c>
      <c r="B1951" s="272">
        <v>3577</v>
      </c>
      <c r="C1951" s="273" t="s">
        <v>406</v>
      </c>
      <c r="D1951" s="273" t="s">
        <v>2213</v>
      </c>
      <c r="E1951" s="273" t="s">
        <v>367</v>
      </c>
    </row>
    <row r="1952" spans="1:5" x14ac:dyDescent="0.2">
      <c r="A1952" s="272">
        <v>211006137</v>
      </c>
      <c r="B1952" s="272">
        <v>3578</v>
      </c>
      <c r="C1952" s="273" t="s">
        <v>3740</v>
      </c>
      <c r="D1952" s="273" t="s">
        <v>3743</v>
      </c>
      <c r="E1952" s="273" t="s">
        <v>367</v>
      </c>
    </row>
    <row r="1953" spans="1:5" x14ac:dyDescent="0.2">
      <c r="A1953" s="272">
        <v>211006138</v>
      </c>
      <c r="B1953" s="272">
        <v>3579</v>
      </c>
      <c r="C1953" s="273" t="s">
        <v>3744</v>
      </c>
      <c r="D1953" s="273" t="s">
        <v>2233</v>
      </c>
      <c r="E1953" s="273" t="s">
        <v>367</v>
      </c>
    </row>
    <row r="1954" spans="1:5" x14ac:dyDescent="0.2">
      <c r="A1954" s="272">
        <v>211003268</v>
      </c>
      <c r="B1954" s="272">
        <v>3580</v>
      </c>
      <c r="C1954" s="273" t="s">
        <v>3745</v>
      </c>
      <c r="D1954" s="273" t="s">
        <v>3746</v>
      </c>
      <c r="E1954" s="273" t="s">
        <v>336</v>
      </c>
    </row>
    <row r="1955" spans="1:5" x14ac:dyDescent="0.2">
      <c r="A1955" s="272">
        <v>211004717</v>
      </c>
      <c r="B1955" s="272">
        <v>3581</v>
      </c>
      <c r="C1955" s="273" t="s">
        <v>2909</v>
      </c>
      <c r="D1955" s="273" t="s">
        <v>3747</v>
      </c>
      <c r="E1955" s="273" t="s">
        <v>798</v>
      </c>
    </row>
    <row r="1956" spans="1:5" x14ac:dyDescent="0.2">
      <c r="A1956" s="272">
        <v>211004718</v>
      </c>
      <c r="B1956" s="272">
        <v>3582</v>
      </c>
      <c r="C1956" s="273" t="s">
        <v>3748</v>
      </c>
      <c r="D1956" s="273" t="s">
        <v>2288</v>
      </c>
      <c r="E1956" s="273" t="s">
        <v>798</v>
      </c>
    </row>
    <row r="1957" spans="1:5" x14ac:dyDescent="0.2">
      <c r="A1957" s="272">
        <v>211905865</v>
      </c>
      <c r="B1957" s="272">
        <v>3583</v>
      </c>
      <c r="C1957" s="273" t="s">
        <v>3749</v>
      </c>
      <c r="D1957" s="273" t="s">
        <v>3750</v>
      </c>
      <c r="E1957" s="273" t="s">
        <v>367</v>
      </c>
    </row>
    <row r="1958" spans="1:5" x14ac:dyDescent="0.2">
      <c r="A1958" s="272">
        <v>211005241</v>
      </c>
      <c r="B1958" s="272">
        <v>3584</v>
      </c>
      <c r="C1958" s="273" t="s">
        <v>3751</v>
      </c>
      <c r="D1958" s="273" t="s">
        <v>3752</v>
      </c>
      <c r="E1958" s="273" t="s">
        <v>359</v>
      </c>
    </row>
    <row r="1959" spans="1:5" x14ac:dyDescent="0.2">
      <c r="A1959" s="272">
        <v>211003271</v>
      </c>
      <c r="B1959" s="272">
        <v>3585</v>
      </c>
      <c r="C1959" s="273" t="s">
        <v>3753</v>
      </c>
      <c r="D1959" s="273" t="s">
        <v>3754</v>
      </c>
      <c r="E1959" s="273" t="s">
        <v>359</v>
      </c>
    </row>
    <row r="1960" spans="1:5" x14ac:dyDescent="0.2">
      <c r="A1960" s="272">
        <v>211004719</v>
      </c>
      <c r="B1960" s="272">
        <v>3586</v>
      </c>
      <c r="C1960" s="273" t="s">
        <v>3755</v>
      </c>
      <c r="D1960" s="273" t="s">
        <v>3349</v>
      </c>
      <c r="E1960" s="273" t="s">
        <v>798</v>
      </c>
    </row>
    <row r="1961" spans="1:5" x14ac:dyDescent="0.2">
      <c r="A1961" s="272">
        <v>211004720</v>
      </c>
      <c r="B1961" s="272">
        <v>3587</v>
      </c>
      <c r="C1961" s="273" t="s">
        <v>3756</v>
      </c>
      <c r="D1961" s="273" t="s">
        <v>2876</v>
      </c>
      <c r="E1961" s="273" t="s">
        <v>798</v>
      </c>
    </row>
    <row r="1962" spans="1:5" x14ac:dyDescent="0.2">
      <c r="A1962" s="272">
        <v>211004721</v>
      </c>
      <c r="B1962" s="272">
        <v>3588</v>
      </c>
      <c r="C1962" s="273" t="s">
        <v>3757</v>
      </c>
      <c r="D1962" s="273" t="s">
        <v>3758</v>
      </c>
      <c r="E1962" s="273" t="s">
        <v>798</v>
      </c>
    </row>
    <row r="1963" spans="1:5" x14ac:dyDescent="0.2">
      <c r="A1963" s="272">
        <v>211001619</v>
      </c>
      <c r="B1963" s="272">
        <v>3589</v>
      </c>
      <c r="C1963" s="273" t="s">
        <v>3759</v>
      </c>
      <c r="D1963" s="273" t="s">
        <v>381</v>
      </c>
      <c r="E1963" s="273" t="s">
        <v>339</v>
      </c>
    </row>
    <row r="1964" spans="1:5" x14ac:dyDescent="0.2">
      <c r="A1964" s="272">
        <v>211004722</v>
      </c>
      <c r="B1964" s="272">
        <v>3591</v>
      </c>
      <c r="C1964" s="273" t="s">
        <v>3760</v>
      </c>
      <c r="D1964" s="273" t="s">
        <v>3761</v>
      </c>
      <c r="E1964" s="273" t="s">
        <v>798</v>
      </c>
    </row>
    <row r="1965" spans="1:5" x14ac:dyDescent="0.2">
      <c r="A1965" s="272">
        <v>211004723</v>
      </c>
      <c r="B1965" s="272">
        <v>3592</v>
      </c>
      <c r="C1965" s="273" t="s">
        <v>3762</v>
      </c>
      <c r="D1965" s="273" t="s">
        <v>3763</v>
      </c>
      <c r="E1965" s="273" t="s">
        <v>798</v>
      </c>
    </row>
    <row r="1966" spans="1:5" x14ac:dyDescent="0.2">
      <c r="A1966" s="272">
        <v>211004724</v>
      </c>
      <c r="B1966" s="272">
        <v>3593</v>
      </c>
      <c r="C1966" s="273" t="s">
        <v>3764</v>
      </c>
      <c r="D1966" s="273" t="s">
        <v>3765</v>
      </c>
      <c r="E1966" s="273" t="s">
        <v>798</v>
      </c>
    </row>
    <row r="1967" spans="1:5" x14ac:dyDescent="0.2">
      <c r="A1967" s="272">
        <v>211006140</v>
      </c>
      <c r="B1967" s="272">
        <v>3594</v>
      </c>
      <c r="C1967" s="273" t="s">
        <v>3766</v>
      </c>
      <c r="D1967" s="273" t="s">
        <v>2062</v>
      </c>
      <c r="E1967" s="273" t="s">
        <v>367</v>
      </c>
    </row>
    <row r="1968" spans="1:5" x14ac:dyDescent="0.2">
      <c r="A1968" s="272">
        <v>211006141</v>
      </c>
      <c r="B1968" s="272">
        <v>3595</v>
      </c>
      <c r="C1968" s="273" t="s">
        <v>3767</v>
      </c>
      <c r="D1968" s="273" t="s">
        <v>2070</v>
      </c>
      <c r="E1968" s="273" t="s">
        <v>367</v>
      </c>
    </row>
    <row r="1969" spans="1:5" x14ac:dyDescent="0.2">
      <c r="A1969" s="272">
        <v>211006142</v>
      </c>
      <c r="B1969" s="272">
        <v>3596</v>
      </c>
      <c r="C1969" s="273" t="s">
        <v>3768</v>
      </c>
      <c r="D1969" s="273" t="s">
        <v>3769</v>
      </c>
      <c r="E1969" s="273" t="s">
        <v>367</v>
      </c>
    </row>
    <row r="1970" spans="1:5" x14ac:dyDescent="0.2">
      <c r="A1970" s="272">
        <v>211006143</v>
      </c>
      <c r="B1970" s="272">
        <v>3597</v>
      </c>
      <c r="C1970" s="273" t="s">
        <v>3770</v>
      </c>
      <c r="D1970" s="273" t="s">
        <v>3771</v>
      </c>
      <c r="E1970" s="273" t="s">
        <v>367</v>
      </c>
    </row>
    <row r="1971" spans="1:5" x14ac:dyDescent="0.2">
      <c r="A1971" s="272">
        <v>211002891</v>
      </c>
      <c r="B1971" s="272">
        <v>3599</v>
      </c>
      <c r="C1971" s="273" t="s">
        <v>3772</v>
      </c>
      <c r="D1971" s="273" t="s">
        <v>3773</v>
      </c>
      <c r="E1971" s="273" t="s">
        <v>3774</v>
      </c>
    </row>
    <row r="1972" spans="1:5" x14ac:dyDescent="0.2">
      <c r="A1972" s="272">
        <v>211003638</v>
      </c>
      <c r="B1972" s="272">
        <v>3600</v>
      </c>
      <c r="C1972" s="273" t="s">
        <v>3775</v>
      </c>
      <c r="D1972" s="273" t="s">
        <v>3776</v>
      </c>
      <c r="E1972" s="273" t="s">
        <v>865</v>
      </c>
    </row>
    <row r="1973" spans="1:5" x14ac:dyDescent="0.2">
      <c r="A1973" s="272">
        <v>211003640</v>
      </c>
      <c r="B1973" s="272">
        <v>3602</v>
      </c>
      <c r="C1973" s="273" t="s">
        <v>3777</v>
      </c>
      <c r="D1973" s="273" t="s">
        <v>3778</v>
      </c>
      <c r="E1973" s="273" t="s">
        <v>865</v>
      </c>
    </row>
    <row r="1974" spans="1:5" x14ac:dyDescent="0.2">
      <c r="A1974" s="272">
        <v>211005199</v>
      </c>
      <c r="B1974" s="272">
        <v>3603</v>
      </c>
      <c r="C1974" s="273" t="s">
        <v>3779</v>
      </c>
      <c r="D1974" s="273" t="s">
        <v>1696</v>
      </c>
      <c r="E1974" s="273" t="s">
        <v>865</v>
      </c>
    </row>
    <row r="1975" spans="1:5" x14ac:dyDescent="0.2">
      <c r="A1975" s="272">
        <v>211003642</v>
      </c>
      <c r="B1975" s="272">
        <v>3604</v>
      </c>
      <c r="C1975" s="273" t="s">
        <v>3780</v>
      </c>
      <c r="D1975" s="273" t="s">
        <v>2326</v>
      </c>
      <c r="E1975" s="273" t="s">
        <v>865</v>
      </c>
    </row>
    <row r="1976" spans="1:5" x14ac:dyDescent="0.2">
      <c r="A1976" s="272">
        <v>211003643</v>
      </c>
      <c r="B1976" s="272">
        <v>3605</v>
      </c>
      <c r="C1976" s="273" t="s">
        <v>3781</v>
      </c>
      <c r="D1976" s="273" t="s">
        <v>3782</v>
      </c>
      <c r="E1976" s="273" t="s">
        <v>865</v>
      </c>
    </row>
    <row r="1977" spans="1:5" x14ac:dyDescent="0.2">
      <c r="A1977" s="272">
        <v>211003277</v>
      </c>
      <c r="B1977" s="272">
        <v>3607</v>
      </c>
      <c r="C1977" s="273" t="s">
        <v>3783</v>
      </c>
      <c r="D1977" s="273" t="s">
        <v>3784</v>
      </c>
      <c r="E1977" s="273" t="s">
        <v>367</v>
      </c>
    </row>
    <row r="1978" spans="1:5" x14ac:dyDescent="0.2">
      <c r="A1978" s="272">
        <v>211001590</v>
      </c>
      <c r="B1978" s="272">
        <v>3608</v>
      </c>
      <c r="C1978" s="273" t="s">
        <v>3785</v>
      </c>
      <c r="D1978" s="273" t="s">
        <v>1358</v>
      </c>
      <c r="E1978" s="273" t="s">
        <v>339</v>
      </c>
    </row>
    <row r="1979" spans="1:5" x14ac:dyDescent="0.2">
      <c r="A1979" s="272">
        <v>211005606</v>
      </c>
      <c r="B1979" s="272">
        <v>3609</v>
      </c>
      <c r="C1979" s="273" t="s">
        <v>3786</v>
      </c>
      <c r="D1979" s="273" t="s">
        <v>3170</v>
      </c>
      <c r="E1979" s="273" t="s">
        <v>339</v>
      </c>
    </row>
    <row r="1980" spans="1:5" x14ac:dyDescent="0.2">
      <c r="A1980" s="272">
        <v>211003644</v>
      </c>
      <c r="B1980" s="272">
        <v>3610</v>
      </c>
      <c r="C1980" s="273" t="s">
        <v>3787</v>
      </c>
      <c r="D1980" s="273" t="s">
        <v>1743</v>
      </c>
      <c r="E1980" s="273" t="s">
        <v>865</v>
      </c>
    </row>
    <row r="1981" spans="1:5" x14ac:dyDescent="0.2">
      <c r="A1981" s="272">
        <v>211900204</v>
      </c>
      <c r="B1981" s="272">
        <v>3611</v>
      </c>
      <c r="C1981" s="273" t="s">
        <v>3788</v>
      </c>
      <c r="D1981" s="273" t="s">
        <v>3789</v>
      </c>
      <c r="E1981" s="273" t="s">
        <v>865</v>
      </c>
    </row>
    <row r="1982" spans="1:5" x14ac:dyDescent="0.2">
      <c r="A1982" s="272">
        <v>211006145</v>
      </c>
      <c r="B1982" s="272">
        <v>3612</v>
      </c>
      <c r="C1982" s="273" t="s">
        <v>3790</v>
      </c>
      <c r="D1982" s="273" t="s">
        <v>2847</v>
      </c>
      <c r="E1982" s="273" t="s">
        <v>367</v>
      </c>
    </row>
    <row r="1983" spans="1:5" x14ac:dyDescent="0.2">
      <c r="A1983" s="272">
        <v>211002171</v>
      </c>
      <c r="B1983" s="272">
        <v>3613</v>
      </c>
      <c r="C1983" s="273" t="s">
        <v>3791</v>
      </c>
      <c r="D1983" s="273" t="s">
        <v>751</v>
      </c>
      <c r="E1983" s="273" t="s">
        <v>339</v>
      </c>
    </row>
    <row r="1984" spans="1:5" x14ac:dyDescent="0.2">
      <c r="A1984" s="272">
        <v>211900246</v>
      </c>
      <c r="B1984" s="272">
        <v>3617</v>
      </c>
      <c r="C1984" s="273" t="s">
        <v>3792</v>
      </c>
      <c r="D1984" s="273" t="s">
        <v>3793</v>
      </c>
      <c r="E1984" s="273" t="s">
        <v>339</v>
      </c>
    </row>
    <row r="1985" spans="1:5" x14ac:dyDescent="0.2">
      <c r="A1985" s="272">
        <v>211006146</v>
      </c>
      <c r="B1985" s="272">
        <v>3618</v>
      </c>
      <c r="C1985" s="273" t="s">
        <v>3794</v>
      </c>
      <c r="D1985" s="273" t="s">
        <v>405</v>
      </c>
      <c r="E1985" s="273" t="s">
        <v>367</v>
      </c>
    </row>
    <row r="1986" spans="1:5" x14ac:dyDescent="0.2">
      <c r="A1986" s="272">
        <v>211005162</v>
      </c>
      <c r="B1986" s="272">
        <v>3619</v>
      </c>
      <c r="C1986" s="273" t="s">
        <v>3795</v>
      </c>
      <c r="D1986" s="273" t="s">
        <v>3796</v>
      </c>
      <c r="E1986" s="273" t="s">
        <v>336</v>
      </c>
    </row>
    <row r="1987" spans="1:5" x14ac:dyDescent="0.2">
      <c r="A1987" s="272">
        <v>211004503</v>
      </c>
      <c r="B1987" s="272">
        <v>3620</v>
      </c>
      <c r="C1987" s="273" t="s">
        <v>3797</v>
      </c>
      <c r="D1987" s="273" t="s">
        <v>3798</v>
      </c>
      <c r="E1987" s="273" t="s">
        <v>364</v>
      </c>
    </row>
    <row r="1988" spans="1:5" x14ac:dyDescent="0.2">
      <c r="A1988" s="272">
        <v>211005351</v>
      </c>
      <c r="B1988" s="272">
        <v>3621</v>
      </c>
      <c r="C1988" s="273" t="s">
        <v>3799</v>
      </c>
      <c r="D1988" s="273" t="s">
        <v>3800</v>
      </c>
      <c r="E1988" s="273" t="s">
        <v>961</v>
      </c>
    </row>
    <row r="1989" spans="1:5" x14ac:dyDescent="0.2">
      <c r="A1989" s="272">
        <v>211003282</v>
      </c>
      <c r="B1989" s="272">
        <v>3627</v>
      </c>
      <c r="C1989" s="273" t="s">
        <v>1978</v>
      </c>
      <c r="D1989" s="273" t="s">
        <v>3801</v>
      </c>
      <c r="E1989" s="273" t="s">
        <v>343</v>
      </c>
    </row>
    <row r="1990" spans="1:5" x14ac:dyDescent="0.2">
      <c r="A1990" s="272">
        <v>211003647</v>
      </c>
      <c r="B1990" s="272">
        <v>3628</v>
      </c>
      <c r="C1990" s="273" t="s">
        <v>3802</v>
      </c>
      <c r="D1990" s="273" t="s">
        <v>2326</v>
      </c>
      <c r="E1990" s="273" t="s">
        <v>865</v>
      </c>
    </row>
    <row r="1991" spans="1:5" x14ac:dyDescent="0.2">
      <c r="A1991" s="272">
        <v>211001523</v>
      </c>
      <c r="B1991" s="272">
        <v>3629</v>
      </c>
      <c r="C1991" s="273" t="s">
        <v>3803</v>
      </c>
      <c r="D1991" s="273" t="s">
        <v>3804</v>
      </c>
      <c r="E1991" s="273" t="s">
        <v>339</v>
      </c>
    </row>
    <row r="1992" spans="1:5" x14ac:dyDescent="0.2">
      <c r="A1992" s="272">
        <v>211006148</v>
      </c>
      <c r="B1992" s="272">
        <v>3630</v>
      </c>
      <c r="C1992" s="273" t="s">
        <v>3805</v>
      </c>
      <c r="D1992" s="273" t="s">
        <v>3806</v>
      </c>
      <c r="E1992" s="273" t="s">
        <v>367</v>
      </c>
    </row>
    <row r="1993" spans="1:5" x14ac:dyDescent="0.2">
      <c r="A1993" s="272">
        <v>211003283</v>
      </c>
      <c r="B1993" s="272">
        <v>3631</v>
      </c>
      <c r="C1993" s="273" t="s">
        <v>3807</v>
      </c>
      <c r="D1993" s="273" t="s">
        <v>1981</v>
      </c>
      <c r="E1993" s="273" t="s">
        <v>343</v>
      </c>
    </row>
    <row r="1994" spans="1:5" x14ac:dyDescent="0.2">
      <c r="A1994" s="272">
        <v>211003284</v>
      </c>
      <c r="B1994" s="272">
        <v>3632</v>
      </c>
      <c r="C1994" s="273" t="s">
        <v>3808</v>
      </c>
      <c r="D1994" s="273" t="s">
        <v>3809</v>
      </c>
      <c r="E1994" s="273" t="s">
        <v>339</v>
      </c>
    </row>
    <row r="1995" spans="1:5" x14ac:dyDescent="0.2">
      <c r="A1995" s="272">
        <v>211003331</v>
      </c>
      <c r="B1995" s="272">
        <v>3633</v>
      </c>
      <c r="C1995" s="273" t="s">
        <v>3810</v>
      </c>
      <c r="D1995" s="273" t="s">
        <v>3811</v>
      </c>
      <c r="E1995" s="273" t="s">
        <v>336</v>
      </c>
    </row>
    <row r="1996" spans="1:5" x14ac:dyDescent="0.2">
      <c r="A1996" s="272">
        <v>211003424</v>
      </c>
      <c r="B1996" s="272">
        <v>3634</v>
      </c>
      <c r="C1996" s="273" t="s">
        <v>3812</v>
      </c>
      <c r="D1996" s="273" t="s">
        <v>1032</v>
      </c>
      <c r="E1996" s="273" t="s">
        <v>339</v>
      </c>
    </row>
    <row r="1997" spans="1:5" x14ac:dyDescent="0.2">
      <c r="A1997" s="272">
        <v>211003286</v>
      </c>
      <c r="B1997" s="272">
        <v>3635</v>
      </c>
      <c r="C1997" s="273" t="s">
        <v>3813</v>
      </c>
      <c r="D1997" s="273" t="s">
        <v>763</v>
      </c>
      <c r="E1997" s="273" t="s">
        <v>339</v>
      </c>
    </row>
    <row r="1998" spans="1:5" x14ac:dyDescent="0.2">
      <c r="A1998" s="272">
        <v>211900247</v>
      </c>
      <c r="B1998" s="272">
        <v>3636</v>
      </c>
      <c r="C1998" s="273" t="s">
        <v>3814</v>
      </c>
      <c r="D1998" s="273" t="s">
        <v>3815</v>
      </c>
      <c r="E1998" s="273" t="s">
        <v>339</v>
      </c>
    </row>
    <row r="1999" spans="1:5" x14ac:dyDescent="0.2">
      <c r="A1999" s="272">
        <v>211005607</v>
      </c>
      <c r="B1999" s="272">
        <v>3637</v>
      </c>
      <c r="C1999" s="273" t="s">
        <v>3816</v>
      </c>
      <c r="D1999" s="273" t="s">
        <v>3817</v>
      </c>
      <c r="E1999" s="273" t="s">
        <v>339</v>
      </c>
    </row>
    <row r="2000" spans="1:5" x14ac:dyDescent="0.2">
      <c r="A2000" s="272">
        <v>211906026</v>
      </c>
      <c r="B2000" s="272">
        <v>3638</v>
      </c>
      <c r="C2000" s="273" t="s">
        <v>3818</v>
      </c>
      <c r="D2000" s="273" t="s">
        <v>3819</v>
      </c>
      <c r="E2000" s="273" t="s">
        <v>865</v>
      </c>
    </row>
    <row r="2001" spans="1:5" x14ac:dyDescent="0.2">
      <c r="A2001" s="272">
        <v>211002152</v>
      </c>
      <c r="B2001" s="272">
        <v>3642</v>
      </c>
      <c r="C2001" s="273" t="s">
        <v>1078</v>
      </c>
      <c r="D2001" s="273" t="s">
        <v>1079</v>
      </c>
      <c r="E2001" s="273" t="s">
        <v>339</v>
      </c>
    </row>
    <row r="2002" spans="1:5" x14ac:dyDescent="0.2">
      <c r="A2002" s="272">
        <v>211001420</v>
      </c>
      <c r="B2002" s="272">
        <v>3643</v>
      </c>
      <c r="C2002" s="273" t="s">
        <v>3820</v>
      </c>
      <c r="D2002" s="273" t="s">
        <v>783</v>
      </c>
      <c r="E2002" s="273" t="s">
        <v>339</v>
      </c>
    </row>
    <row r="2003" spans="1:5" x14ac:dyDescent="0.2">
      <c r="A2003" s="272">
        <v>211005163</v>
      </c>
      <c r="B2003" s="272">
        <v>3644</v>
      </c>
      <c r="C2003" s="273" t="s">
        <v>3821</v>
      </c>
      <c r="D2003" s="273" t="s">
        <v>353</v>
      </c>
      <c r="E2003" s="273" t="s">
        <v>336</v>
      </c>
    </row>
    <row r="2004" spans="1:5" x14ac:dyDescent="0.2">
      <c r="A2004" s="272">
        <v>211006149</v>
      </c>
      <c r="B2004" s="272">
        <v>3645</v>
      </c>
      <c r="C2004" s="273" t="s">
        <v>3822</v>
      </c>
      <c r="D2004" s="273" t="s">
        <v>2211</v>
      </c>
      <c r="E2004" s="273" t="s">
        <v>367</v>
      </c>
    </row>
    <row r="2005" spans="1:5" x14ac:dyDescent="0.2">
      <c r="A2005" s="272">
        <v>211005242</v>
      </c>
      <c r="B2005" s="272">
        <v>3647</v>
      </c>
      <c r="C2005" s="273" t="s">
        <v>3823</v>
      </c>
      <c r="D2005" s="273" t="s">
        <v>3824</v>
      </c>
      <c r="E2005" s="273" t="s">
        <v>359</v>
      </c>
    </row>
    <row r="2006" spans="1:5" x14ac:dyDescent="0.2">
      <c r="A2006" s="272">
        <v>211003290</v>
      </c>
      <c r="B2006" s="272">
        <v>3648</v>
      </c>
      <c r="C2006" s="273" t="s">
        <v>3825</v>
      </c>
      <c r="D2006" s="273" t="s">
        <v>3826</v>
      </c>
      <c r="E2006" s="273" t="s">
        <v>343</v>
      </c>
    </row>
    <row r="2007" spans="1:5" x14ac:dyDescent="0.2">
      <c r="A2007" s="272">
        <v>211006150</v>
      </c>
      <c r="B2007" s="272">
        <v>3649</v>
      </c>
      <c r="C2007" s="273" t="s">
        <v>3827</v>
      </c>
      <c r="D2007" s="273" t="s">
        <v>3828</v>
      </c>
      <c r="E2007" s="273" t="s">
        <v>367</v>
      </c>
    </row>
    <row r="2008" spans="1:5" x14ac:dyDescent="0.2">
      <c r="A2008" s="272">
        <v>211003291</v>
      </c>
      <c r="B2008" s="272">
        <v>3650</v>
      </c>
      <c r="C2008" s="273" t="s">
        <v>3829</v>
      </c>
      <c r="D2008" s="273" t="s">
        <v>3830</v>
      </c>
      <c r="E2008" s="273" t="s">
        <v>966</v>
      </c>
    </row>
    <row r="2009" spans="1:5" x14ac:dyDescent="0.2">
      <c r="A2009" s="272">
        <v>211003292</v>
      </c>
      <c r="B2009" s="272">
        <v>3651</v>
      </c>
      <c r="C2009" s="273" t="s">
        <v>3831</v>
      </c>
      <c r="D2009" s="273" t="s">
        <v>3832</v>
      </c>
      <c r="E2009" s="273" t="s">
        <v>359</v>
      </c>
    </row>
    <row r="2010" spans="1:5" x14ac:dyDescent="0.2">
      <c r="A2010" s="272">
        <v>211005669</v>
      </c>
      <c r="B2010" s="272">
        <v>3652</v>
      </c>
      <c r="C2010" s="273" t="s">
        <v>3833</v>
      </c>
      <c r="D2010" s="273" t="s">
        <v>3834</v>
      </c>
      <c r="E2010" s="273" t="s">
        <v>3835</v>
      </c>
    </row>
    <row r="2011" spans="1:5" x14ac:dyDescent="0.2">
      <c r="A2011" s="272">
        <v>211006151</v>
      </c>
      <c r="B2011" s="272">
        <v>3654</v>
      </c>
      <c r="C2011" s="273" t="s">
        <v>3836</v>
      </c>
      <c r="D2011" s="273" t="s">
        <v>3837</v>
      </c>
      <c r="E2011" s="273" t="s">
        <v>367</v>
      </c>
    </row>
    <row r="2012" spans="1:5" x14ac:dyDescent="0.2">
      <c r="A2012" s="272">
        <v>211905828</v>
      </c>
      <c r="B2012" s="272">
        <v>3656</v>
      </c>
      <c r="C2012" s="273" t="s">
        <v>3838</v>
      </c>
      <c r="D2012" s="273" t="s">
        <v>3170</v>
      </c>
      <c r="E2012" s="273" t="s">
        <v>339</v>
      </c>
    </row>
    <row r="2013" spans="1:5" x14ac:dyDescent="0.2">
      <c r="A2013" s="272">
        <v>211003348</v>
      </c>
      <c r="B2013" s="272">
        <v>3657</v>
      </c>
      <c r="C2013" s="273" t="s">
        <v>3839</v>
      </c>
      <c r="D2013" s="273" t="s">
        <v>3840</v>
      </c>
      <c r="E2013" s="273" t="s">
        <v>339</v>
      </c>
    </row>
    <row r="2014" spans="1:5" x14ac:dyDescent="0.2">
      <c r="A2014" s="272">
        <v>211003295</v>
      </c>
      <c r="B2014" s="272">
        <v>3658</v>
      </c>
      <c r="C2014" s="273" t="s">
        <v>3841</v>
      </c>
      <c r="D2014" s="273" t="s">
        <v>3842</v>
      </c>
      <c r="E2014" s="273" t="s">
        <v>359</v>
      </c>
    </row>
    <row r="2015" spans="1:5" x14ac:dyDescent="0.2">
      <c r="A2015" s="272">
        <v>211003296</v>
      </c>
      <c r="B2015" s="272">
        <v>3659</v>
      </c>
      <c r="C2015" s="273" t="s">
        <v>3843</v>
      </c>
      <c r="D2015" s="273" t="s">
        <v>3844</v>
      </c>
      <c r="E2015" s="273" t="s">
        <v>343</v>
      </c>
    </row>
    <row r="2016" spans="1:5" x14ac:dyDescent="0.2">
      <c r="A2016" s="272">
        <v>211005243</v>
      </c>
      <c r="B2016" s="272">
        <v>3662</v>
      </c>
      <c r="C2016" s="273" t="s">
        <v>3845</v>
      </c>
      <c r="D2016" s="273" t="s">
        <v>3846</v>
      </c>
      <c r="E2016" s="273" t="s">
        <v>359</v>
      </c>
    </row>
    <row r="2017" spans="1:5" x14ac:dyDescent="0.2">
      <c r="A2017" s="272">
        <v>211003299</v>
      </c>
      <c r="B2017" s="272">
        <v>3663</v>
      </c>
      <c r="C2017" s="273" t="s">
        <v>3847</v>
      </c>
      <c r="D2017" s="273" t="s">
        <v>3848</v>
      </c>
      <c r="E2017" s="273" t="s">
        <v>343</v>
      </c>
    </row>
    <row r="2018" spans="1:5" x14ac:dyDescent="0.2">
      <c r="A2018" s="272">
        <v>211003651</v>
      </c>
      <c r="B2018" s="272">
        <v>3665</v>
      </c>
      <c r="C2018" s="273" t="s">
        <v>3849</v>
      </c>
      <c r="D2018" s="273" t="s">
        <v>3850</v>
      </c>
      <c r="E2018" s="273" t="s">
        <v>584</v>
      </c>
    </row>
    <row r="2019" spans="1:5" x14ac:dyDescent="0.2">
      <c r="A2019" s="272">
        <v>211004804</v>
      </c>
      <c r="B2019" s="272">
        <v>3666</v>
      </c>
      <c r="C2019" s="273" t="s">
        <v>3851</v>
      </c>
      <c r="D2019" s="273" t="s">
        <v>2898</v>
      </c>
      <c r="E2019" s="273" t="s">
        <v>2181</v>
      </c>
    </row>
    <row r="2020" spans="1:5" x14ac:dyDescent="0.2">
      <c r="A2020" s="272">
        <v>211003302</v>
      </c>
      <c r="B2020" s="272">
        <v>3668</v>
      </c>
      <c r="C2020" s="273" t="s">
        <v>3852</v>
      </c>
      <c r="D2020" s="273" t="s">
        <v>3853</v>
      </c>
      <c r="E2020" s="273" t="s">
        <v>359</v>
      </c>
    </row>
    <row r="2021" spans="1:5" x14ac:dyDescent="0.2">
      <c r="A2021" s="272">
        <v>211905485</v>
      </c>
      <c r="B2021" s="272">
        <v>3669</v>
      </c>
      <c r="C2021" s="273" t="s">
        <v>3854</v>
      </c>
      <c r="D2021" s="273" t="s">
        <v>3855</v>
      </c>
      <c r="E2021" s="273" t="s">
        <v>367</v>
      </c>
    </row>
    <row r="2022" spans="1:5" x14ac:dyDescent="0.2">
      <c r="A2022" s="272">
        <v>211003150</v>
      </c>
      <c r="B2022" s="272">
        <v>3670</v>
      </c>
      <c r="C2022" s="273" t="s">
        <v>3856</v>
      </c>
      <c r="D2022" s="273" t="s">
        <v>3857</v>
      </c>
      <c r="E2022" s="273" t="s">
        <v>332</v>
      </c>
    </row>
    <row r="2023" spans="1:5" x14ac:dyDescent="0.2">
      <c r="A2023" s="272">
        <v>211006153</v>
      </c>
      <c r="B2023" s="272">
        <v>3672</v>
      </c>
      <c r="C2023" s="273" t="s">
        <v>3858</v>
      </c>
      <c r="D2023" s="273" t="s">
        <v>3859</v>
      </c>
      <c r="E2023" s="273" t="s">
        <v>367</v>
      </c>
    </row>
    <row r="2024" spans="1:5" x14ac:dyDescent="0.2">
      <c r="A2024" s="272">
        <v>211004725</v>
      </c>
      <c r="B2024" s="272">
        <v>3673</v>
      </c>
      <c r="C2024" s="273" t="s">
        <v>3860</v>
      </c>
      <c r="D2024" s="273" t="s">
        <v>3861</v>
      </c>
      <c r="E2024" s="273" t="s">
        <v>798</v>
      </c>
    </row>
    <row r="2025" spans="1:5" x14ac:dyDescent="0.2">
      <c r="A2025" s="272">
        <v>211006154</v>
      </c>
      <c r="B2025" s="272">
        <v>3675</v>
      </c>
      <c r="C2025" s="273" t="s">
        <v>3862</v>
      </c>
      <c r="D2025" s="273" t="s">
        <v>3863</v>
      </c>
      <c r="E2025" s="273" t="s">
        <v>367</v>
      </c>
    </row>
    <row r="2026" spans="1:5" x14ac:dyDescent="0.2">
      <c r="A2026" s="272">
        <v>211006155</v>
      </c>
      <c r="B2026" s="272">
        <v>3676</v>
      </c>
      <c r="C2026" s="273" t="s">
        <v>3864</v>
      </c>
      <c r="D2026" s="273" t="s">
        <v>3865</v>
      </c>
      <c r="E2026" s="273" t="s">
        <v>367</v>
      </c>
    </row>
    <row r="2027" spans="1:5" x14ac:dyDescent="0.2">
      <c r="A2027" s="272">
        <v>211006156</v>
      </c>
      <c r="B2027" s="272">
        <v>3677</v>
      </c>
      <c r="C2027" s="273" t="s">
        <v>3866</v>
      </c>
      <c r="D2027" s="273" t="s">
        <v>3867</v>
      </c>
      <c r="E2027" s="273" t="s">
        <v>367</v>
      </c>
    </row>
    <row r="2028" spans="1:5" x14ac:dyDescent="0.2">
      <c r="A2028" s="272">
        <v>211003251</v>
      </c>
      <c r="B2028" s="272">
        <v>3678</v>
      </c>
      <c r="C2028" s="273" t="s">
        <v>3868</v>
      </c>
      <c r="D2028" s="273" t="s">
        <v>3869</v>
      </c>
      <c r="E2028" s="273" t="s">
        <v>339</v>
      </c>
    </row>
    <row r="2029" spans="1:5" x14ac:dyDescent="0.2">
      <c r="A2029" s="272">
        <v>211004807</v>
      </c>
      <c r="B2029" s="272">
        <v>3679</v>
      </c>
      <c r="C2029" s="273" t="s">
        <v>3870</v>
      </c>
      <c r="D2029" s="273" t="s">
        <v>3871</v>
      </c>
      <c r="E2029" s="273" t="s">
        <v>2181</v>
      </c>
    </row>
    <row r="2030" spans="1:5" x14ac:dyDescent="0.2">
      <c r="A2030" s="272">
        <v>211005001</v>
      </c>
      <c r="B2030" s="272">
        <v>3680</v>
      </c>
      <c r="C2030" s="273" t="s">
        <v>3872</v>
      </c>
      <c r="D2030" s="273" t="s">
        <v>3873</v>
      </c>
      <c r="E2030" s="273" t="s">
        <v>343</v>
      </c>
    </row>
    <row r="2031" spans="1:5" x14ac:dyDescent="0.2">
      <c r="A2031" s="272">
        <v>211003304</v>
      </c>
      <c r="B2031" s="272">
        <v>3681</v>
      </c>
      <c r="C2031" s="273" t="s">
        <v>3874</v>
      </c>
      <c r="D2031" s="273" t="s">
        <v>3875</v>
      </c>
      <c r="E2031" s="273" t="s">
        <v>2513</v>
      </c>
    </row>
    <row r="2032" spans="1:5" x14ac:dyDescent="0.2">
      <c r="A2032" s="272">
        <v>211003306</v>
      </c>
      <c r="B2032" s="272">
        <v>3682</v>
      </c>
      <c r="C2032" s="273" t="s">
        <v>3876</v>
      </c>
      <c r="D2032" s="273" t="s">
        <v>1715</v>
      </c>
      <c r="E2032" s="273" t="s">
        <v>339</v>
      </c>
    </row>
    <row r="2033" spans="1:5" x14ac:dyDescent="0.2">
      <c r="A2033" s="272">
        <v>211004808</v>
      </c>
      <c r="B2033" s="272">
        <v>3683</v>
      </c>
      <c r="C2033" s="273" t="s">
        <v>3877</v>
      </c>
      <c r="D2033" s="273" t="s">
        <v>3532</v>
      </c>
      <c r="E2033" s="273" t="s">
        <v>2181</v>
      </c>
    </row>
    <row r="2034" spans="1:5" x14ac:dyDescent="0.2">
      <c r="A2034" s="272">
        <v>211004809</v>
      </c>
      <c r="B2034" s="272">
        <v>3684</v>
      </c>
      <c r="C2034" s="273" t="s">
        <v>3878</v>
      </c>
      <c r="D2034" s="273" t="s">
        <v>3879</v>
      </c>
      <c r="E2034" s="273" t="s">
        <v>2181</v>
      </c>
    </row>
    <row r="2035" spans="1:5" x14ac:dyDescent="0.2">
      <c r="A2035" s="272">
        <v>211004810</v>
      </c>
      <c r="B2035" s="272">
        <v>3686</v>
      </c>
      <c r="C2035" s="273" t="s">
        <v>3880</v>
      </c>
      <c r="D2035" s="273" t="s">
        <v>3881</v>
      </c>
      <c r="E2035" s="273" t="s">
        <v>2181</v>
      </c>
    </row>
    <row r="2036" spans="1:5" x14ac:dyDescent="0.2">
      <c r="A2036" s="272">
        <v>211005003</v>
      </c>
      <c r="B2036" s="272">
        <v>3687</v>
      </c>
      <c r="C2036" s="273" t="s">
        <v>3882</v>
      </c>
      <c r="D2036" s="273" t="s">
        <v>3883</v>
      </c>
      <c r="E2036" s="273" t="s">
        <v>343</v>
      </c>
    </row>
    <row r="2037" spans="1:5" x14ac:dyDescent="0.2">
      <c r="A2037" s="272">
        <v>211006157</v>
      </c>
      <c r="B2037" s="272">
        <v>3688</v>
      </c>
      <c r="C2037" s="273" t="s">
        <v>3884</v>
      </c>
      <c r="D2037" s="273" t="s">
        <v>3885</v>
      </c>
      <c r="E2037" s="273" t="s">
        <v>367</v>
      </c>
    </row>
    <row r="2038" spans="1:5" x14ac:dyDescent="0.2">
      <c r="A2038" s="272">
        <v>211005245</v>
      </c>
      <c r="B2038" s="272">
        <v>3692</v>
      </c>
      <c r="C2038" s="273" t="s">
        <v>3886</v>
      </c>
      <c r="D2038" s="273" t="s">
        <v>3887</v>
      </c>
      <c r="E2038" s="273" t="s">
        <v>359</v>
      </c>
    </row>
    <row r="2039" spans="1:5" x14ac:dyDescent="0.2">
      <c r="A2039" s="272">
        <v>211003310</v>
      </c>
      <c r="B2039" s="272">
        <v>3693</v>
      </c>
      <c r="C2039" s="273" t="s">
        <v>3888</v>
      </c>
      <c r="D2039" s="273" t="s">
        <v>3842</v>
      </c>
      <c r="E2039" s="273" t="s">
        <v>359</v>
      </c>
    </row>
    <row r="2040" spans="1:5" x14ac:dyDescent="0.2">
      <c r="A2040" s="272">
        <v>211004811</v>
      </c>
      <c r="B2040" s="272">
        <v>3694</v>
      </c>
      <c r="C2040" s="273" t="s">
        <v>3889</v>
      </c>
      <c r="D2040" s="273" t="s">
        <v>3890</v>
      </c>
      <c r="E2040" s="273" t="s">
        <v>2181</v>
      </c>
    </row>
    <row r="2041" spans="1:5" x14ac:dyDescent="0.2">
      <c r="A2041" s="272">
        <v>211000232</v>
      </c>
      <c r="B2041" s="272">
        <v>3695</v>
      </c>
      <c r="C2041" s="273" t="s">
        <v>3891</v>
      </c>
      <c r="D2041" s="273" t="s">
        <v>999</v>
      </c>
      <c r="E2041" s="273" t="s">
        <v>339</v>
      </c>
    </row>
    <row r="2042" spans="1:5" x14ac:dyDescent="0.2">
      <c r="A2042" s="272">
        <v>211004813</v>
      </c>
      <c r="B2042" s="272">
        <v>3699</v>
      </c>
      <c r="C2042" s="273" t="s">
        <v>3892</v>
      </c>
      <c r="D2042" s="273" t="s">
        <v>3893</v>
      </c>
      <c r="E2042" s="273" t="s">
        <v>2181</v>
      </c>
    </row>
    <row r="2043" spans="1:5" x14ac:dyDescent="0.2">
      <c r="A2043" s="272">
        <v>211004814</v>
      </c>
      <c r="B2043" s="272">
        <v>3700</v>
      </c>
      <c r="C2043" s="273" t="s">
        <v>3894</v>
      </c>
      <c r="D2043" s="273" t="s">
        <v>2898</v>
      </c>
      <c r="E2043" s="273" t="s">
        <v>2181</v>
      </c>
    </row>
    <row r="2044" spans="1:5" x14ac:dyDescent="0.2">
      <c r="A2044" s="272">
        <v>211006158</v>
      </c>
      <c r="B2044" s="272">
        <v>3701</v>
      </c>
      <c r="C2044" s="273" t="s">
        <v>3895</v>
      </c>
      <c r="D2044" s="273" t="s">
        <v>3896</v>
      </c>
      <c r="E2044" s="273" t="s">
        <v>367</v>
      </c>
    </row>
    <row r="2045" spans="1:5" x14ac:dyDescent="0.2">
      <c r="A2045" s="272">
        <v>211006159</v>
      </c>
      <c r="B2045" s="272">
        <v>3702</v>
      </c>
      <c r="C2045" s="273" t="s">
        <v>3897</v>
      </c>
      <c r="D2045" s="273" t="s">
        <v>3898</v>
      </c>
      <c r="E2045" s="273" t="s">
        <v>367</v>
      </c>
    </row>
    <row r="2046" spans="1:5" x14ac:dyDescent="0.2">
      <c r="A2046" s="272">
        <v>211004815</v>
      </c>
      <c r="B2046" s="272">
        <v>3703</v>
      </c>
      <c r="C2046" s="273" t="s">
        <v>3899</v>
      </c>
      <c r="D2046" s="273" t="s">
        <v>3900</v>
      </c>
      <c r="E2046" s="273" t="s">
        <v>2181</v>
      </c>
    </row>
    <row r="2047" spans="1:5" x14ac:dyDescent="0.2">
      <c r="A2047" s="272">
        <v>211006160</v>
      </c>
      <c r="B2047" s="272">
        <v>3704</v>
      </c>
      <c r="C2047" s="273" t="s">
        <v>3901</v>
      </c>
      <c r="D2047" s="273" t="s">
        <v>3902</v>
      </c>
      <c r="E2047" s="273" t="s">
        <v>367</v>
      </c>
    </row>
    <row r="2048" spans="1:5" x14ac:dyDescent="0.2">
      <c r="A2048" s="272">
        <v>211906003</v>
      </c>
      <c r="B2048" s="272">
        <v>3706</v>
      </c>
      <c r="C2048" s="273" t="s">
        <v>3903</v>
      </c>
      <c r="D2048" s="273" t="s">
        <v>3904</v>
      </c>
      <c r="E2048" s="273" t="s">
        <v>367</v>
      </c>
    </row>
    <row r="2049" spans="1:5" x14ac:dyDescent="0.2">
      <c r="A2049" s="272">
        <v>211003317</v>
      </c>
      <c r="B2049" s="272">
        <v>3707</v>
      </c>
      <c r="C2049" s="273" t="s">
        <v>3905</v>
      </c>
      <c r="D2049" s="273" t="s">
        <v>3906</v>
      </c>
      <c r="E2049" s="273" t="s">
        <v>584</v>
      </c>
    </row>
    <row r="2050" spans="1:5" x14ac:dyDescent="0.2">
      <c r="A2050" s="272">
        <v>211004816</v>
      </c>
      <c r="B2050" s="272">
        <v>3708</v>
      </c>
      <c r="C2050" s="273" t="s">
        <v>3907</v>
      </c>
      <c r="D2050" s="273" t="s">
        <v>3908</v>
      </c>
      <c r="E2050" s="273" t="s">
        <v>2181</v>
      </c>
    </row>
    <row r="2051" spans="1:5" x14ac:dyDescent="0.2">
      <c r="A2051" s="272">
        <v>211900094</v>
      </c>
      <c r="B2051" s="272">
        <v>3709</v>
      </c>
      <c r="C2051" s="273" t="s">
        <v>3909</v>
      </c>
      <c r="D2051" s="273" t="s">
        <v>3910</v>
      </c>
      <c r="E2051" s="273" t="s">
        <v>865</v>
      </c>
    </row>
    <row r="2052" spans="1:5" x14ac:dyDescent="0.2">
      <c r="A2052" s="272">
        <v>211905824</v>
      </c>
      <c r="B2052" s="272">
        <v>3710</v>
      </c>
      <c r="C2052" s="273" t="s">
        <v>3911</v>
      </c>
      <c r="D2052" s="273" t="s">
        <v>2326</v>
      </c>
      <c r="E2052" s="273" t="s">
        <v>865</v>
      </c>
    </row>
    <row r="2053" spans="1:5" x14ac:dyDescent="0.2">
      <c r="A2053" s="272">
        <v>211004726</v>
      </c>
      <c r="B2053" s="272">
        <v>3711</v>
      </c>
      <c r="C2053" s="273" t="s">
        <v>3912</v>
      </c>
      <c r="D2053" s="273" t="s">
        <v>2929</v>
      </c>
      <c r="E2053" s="273" t="s">
        <v>798</v>
      </c>
    </row>
    <row r="2054" spans="1:5" x14ac:dyDescent="0.2">
      <c r="A2054" s="272">
        <v>211005353</v>
      </c>
      <c r="B2054" s="272">
        <v>3712</v>
      </c>
      <c r="C2054" s="273" t="s">
        <v>3913</v>
      </c>
      <c r="D2054" s="273" t="s">
        <v>3914</v>
      </c>
      <c r="E2054" s="273" t="s">
        <v>961</v>
      </c>
    </row>
    <row r="2055" spans="1:5" x14ac:dyDescent="0.2">
      <c r="A2055" s="272">
        <v>211006162</v>
      </c>
      <c r="B2055" s="272">
        <v>3713</v>
      </c>
      <c r="C2055" s="273" t="s">
        <v>3915</v>
      </c>
      <c r="D2055" s="273" t="s">
        <v>1666</v>
      </c>
      <c r="E2055" s="273" t="s">
        <v>367</v>
      </c>
    </row>
    <row r="2056" spans="1:5" x14ac:dyDescent="0.2">
      <c r="A2056" s="272">
        <v>211006163</v>
      </c>
      <c r="B2056" s="272">
        <v>3714</v>
      </c>
      <c r="C2056" s="273" t="s">
        <v>3916</v>
      </c>
      <c r="D2056" s="273" t="s">
        <v>3917</v>
      </c>
      <c r="E2056" s="273" t="s">
        <v>367</v>
      </c>
    </row>
    <row r="2057" spans="1:5" x14ac:dyDescent="0.2">
      <c r="A2057" s="272">
        <v>211003319</v>
      </c>
      <c r="B2057" s="272">
        <v>3715</v>
      </c>
      <c r="C2057" s="273" t="s">
        <v>3918</v>
      </c>
      <c r="D2057" s="273" t="s">
        <v>3919</v>
      </c>
      <c r="E2057" s="273" t="s">
        <v>343</v>
      </c>
    </row>
    <row r="2058" spans="1:5" x14ac:dyDescent="0.2">
      <c r="A2058" s="272">
        <v>211004817</v>
      </c>
      <c r="B2058" s="272">
        <v>3716</v>
      </c>
      <c r="C2058" s="273" t="s">
        <v>3920</v>
      </c>
      <c r="D2058" s="273" t="s">
        <v>3921</v>
      </c>
      <c r="E2058" s="273" t="s">
        <v>2181</v>
      </c>
    </row>
    <row r="2059" spans="1:5" x14ac:dyDescent="0.2">
      <c r="A2059" s="272">
        <v>211006164</v>
      </c>
      <c r="B2059" s="272">
        <v>3718</v>
      </c>
      <c r="C2059" s="273" t="s">
        <v>3922</v>
      </c>
      <c r="D2059" s="273" t="s">
        <v>1606</v>
      </c>
      <c r="E2059" s="273" t="s">
        <v>367</v>
      </c>
    </row>
    <row r="2060" spans="1:5" x14ac:dyDescent="0.2">
      <c r="A2060" s="272">
        <v>211006165</v>
      </c>
      <c r="B2060" s="272">
        <v>3719</v>
      </c>
      <c r="C2060" s="273" t="s">
        <v>3923</v>
      </c>
      <c r="D2060" s="273" t="s">
        <v>3057</v>
      </c>
      <c r="E2060" s="273" t="s">
        <v>367</v>
      </c>
    </row>
    <row r="2061" spans="1:5" x14ac:dyDescent="0.2">
      <c r="A2061" s="272">
        <v>211004818</v>
      </c>
      <c r="B2061" s="272">
        <v>3720</v>
      </c>
      <c r="C2061" s="273" t="s">
        <v>3924</v>
      </c>
      <c r="D2061" s="273" t="s">
        <v>3925</v>
      </c>
      <c r="E2061" s="273" t="s">
        <v>2181</v>
      </c>
    </row>
    <row r="2062" spans="1:5" x14ac:dyDescent="0.2">
      <c r="A2062" s="272">
        <v>211006166</v>
      </c>
      <c r="B2062" s="272">
        <v>3721</v>
      </c>
      <c r="C2062" s="273" t="s">
        <v>3926</v>
      </c>
      <c r="D2062" s="273" t="s">
        <v>3927</v>
      </c>
      <c r="E2062" s="273" t="s">
        <v>367</v>
      </c>
    </row>
    <row r="2063" spans="1:5" x14ac:dyDescent="0.2">
      <c r="A2063" s="272">
        <v>211004899</v>
      </c>
      <c r="B2063" s="272">
        <v>3722</v>
      </c>
      <c r="C2063" s="273" t="s">
        <v>3928</v>
      </c>
      <c r="D2063" s="273" t="s">
        <v>3929</v>
      </c>
      <c r="E2063" s="273" t="s">
        <v>902</v>
      </c>
    </row>
    <row r="2064" spans="1:5" x14ac:dyDescent="0.2">
      <c r="A2064" s="272">
        <v>211004819</v>
      </c>
      <c r="B2064" s="272">
        <v>3723</v>
      </c>
      <c r="C2064" s="273" t="s">
        <v>3930</v>
      </c>
      <c r="D2064" s="273" t="s">
        <v>3931</v>
      </c>
      <c r="E2064" s="273" t="s">
        <v>2181</v>
      </c>
    </row>
    <row r="2065" spans="1:5" x14ac:dyDescent="0.2">
      <c r="A2065" s="272">
        <v>211006167</v>
      </c>
      <c r="B2065" s="272">
        <v>3724</v>
      </c>
      <c r="C2065" s="273" t="s">
        <v>3932</v>
      </c>
      <c r="D2065" s="273" t="s">
        <v>2651</v>
      </c>
      <c r="E2065" s="273" t="s">
        <v>367</v>
      </c>
    </row>
    <row r="2066" spans="1:5" x14ac:dyDescent="0.2">
      <c r="A2066" s="272">
        <v>211005609</v>
      </c>
      <c r="B2066" s="272">
        <v>3725</v>
      </c>
      <c r="C2066" s="273" t="s">
        <v>3933</v>
      </c>
      <c r="D2066" s="273" t="s">
        <v>1292</v>
      </c>
      <c r="E2066" s="273" t="s">
        <v>339</v>
      </c>
    </row>
    <row r="2067" spans="1:5" x14ac:dyDescent="0.2">
      <c r="A2067" s="272">
        <v>211900096</v>
      </c>
      <c r="B2067" s="272">
        <v>3727</v>
      </c>
      <c r="C2067" s="273" t="s">
        <v>2005</v>
      </c>
      <c r="D2067" s="273" t="s">
        <v>3934</v>
      </c>
      <c r="E2067" s="273" t="s">
        <v>343</v>
      </c>
    </row>
    <row r="2068" spans="1:5" x14ac:dyDescent="0.2">
      <c r="A2068" s="272">
        <v>211004821</v>
      </c>
      <c r="B2068" s="272">
        <v>3728</v>
      </c>
      <c r="C2068" s="273" t="s">
        <v>3935</v>
      </c>
      <c r="D2068" s="273" t="s">
        <v>2898</v>
      </c>
      <c r="E2068" s="273" t="s">
        <v>2181</v>
      </c>
    </row>
    <row r="2069" spans="1:5" x14ac:dyDescent="0.2">
      <c r="A2069" s="272">
        <v>211005379</v>
      </c>
      <c r="B2069" s="272">
        <v>3729</v>
      </c>
      <c r="C2069" s="273" t="s">
        <v>3936</v>
      </c>
      <c r="D2069" s="273" t="s">
        <v>3937</v>
      </c>
      <c r="E2069" s="273" t="s">
        <v>3938</v>
      </c>
    </row>
    <row r="2070" spans="1:5" x14ac:dyDescent="0.2">
      <c r="A2070" s="272">
        <v>211005670</v>
      </c>
      <c r="B2070" s="272">
        <v>3730</v>
      </c>
      <c r="C2070" s="273" t="s">
        <v>3939</v>
      </c>
      <c r="D2070" s="273" t="s">
        <v>3834</v>
      </c>
      <c r="E2070" s="273" t="s">
        <v>3835</v>
      </c>
    </row>
    <row r="2071" spans="1:5" x14ac:dyDescent="0.2">
      <c r="A2071" s="272">
        <v>211005671</v>
      </c>
      <c r="B2071" s="272">
        <v>3731</v>
      </c>
      <c r="C2071" s="273" t="s">
        <v>3940</v>
      </c>
      <c r="D2071" s="273" t="s">
        <v>3941</v>
      </c>
      <c r="E2071" s="273" t="s">
        <v>3835</v>
      </c>
    </row>
    <row r="2072" spans="1:5" x14ac:dyDescent="0.2">
      <c r="A2072" s="272">
        <v>211005247</v>
      </c>
      <c r="B2072" s="272">
        <v>3732</v>
      </c>
      <c r="C2072" s="273" t="s">
        <v>3942</v>
      </c>
      <c r="D2072" s="273" t="s">
        <v>3832</v>
      </c>
      <c r="E2072" s="273" t="s">
        <v>359</v>
      </c>
    </row>
    <row r="2073" spans="1:5" x14ac:dyDescent="0.2">
      <c r="A2073" s="272">
        <v>211900542</v>
      </c>
      <c r="B2073" s="272">
        <v>3734</v>
      </c>
      <c r="C2073" s="273" t="s">
        <v>3943</v>
      </c>
      <c r="D2073" s="273" t="s">
        <v>3944</v>
      </c>
      <c r="E2073" s="273" t="s">
        <v>332</v>
      </c>
    </row>
    <row r="2074" spans="1:5" x14ac:dyDescent="0.2">
      <c r="A2074" s="272">
        <v>211900098</v>
      </c>
      <c r="B2074" s="272">
        <v>3735</v>
      </c>
      <c r="C2074" s="273" t="s">
        <v>3945</v>
      </c>
      <c r="D2074" s="273" t="s">
        <v>2898</v>
      </c>
      <c r="E2074" s="273" t="s">
        <v>2181</v>
      </c>
    </row>
    <row r="2075" spans="1:5" x14ac:dyDescent="0.2">
      <c r="A2075" s="272">
        <v>211004823</v>
      </c>
      <c r="B2075" s="272">
        <v>3736</v>
      </c>
      <c r="C2075" s="273" t="s">
        <v>3946</v>
      </c>
      <c r="D2075" s="273" t="s">
        <v>3947</v>
      </c>
      <c r="E2075" s="273" t="s">
        <v>2181</v>
      </c>
    </row>
    <row r="2076" spans="1:5" x14ac:dyDescent="0.2">
      <c r="A2076" s="272">
        <v>211906097</v>
      </c>
      <c r="B2076" s="272">
        <v>3737</v>
      </c>
      <c r="C2076" s="273" t="s">
        <v>3948</v>
      </c>
      <c r="D2076" s="273" t="s">
        <v>3949</v>
      </c>
      <c r="E2076" s="273" t="s">
        <v>2181</v>
      </c>
    </row>
    <row r="2077" spans="1:5" x14ac:dyDescent="0.2">
      <c r="A2077" s="272">
        <v>211005672</v>
      </c>
      <c r="B2077" s="272">
        <v>3738</v>
      </c>
      <c r="C2077" s="273" t="s">
        <v>3950</v>
      </c>
      <c r="D2077" s="273" t="s">
        <v>3834</v>
      </c>
      <c r="E2077" s="273" t="s">
        <v>3835</v>
      </c>
    </row>
    <row r="2078" spans="1:5" x14ac:dyDescent="0.2">
      <c r="A2078" s="272">
        <v>211004825</v>
      </c>
      <c r="B2078" s="272">
        <v>3739</v>
      </c>
      <c r="C2078" s="273" t="s">
        <v>3951</v>
      </c>
      <c r="D2078" s="273" t="s">
        <v>2800</v>
      </c>
      <c r="E2078" s="273" t="s">
        <v>2181</v>
      </c>
    </row>
    <row r="2079" spans="1:5" x14ac:dyDescent="0.2">
      <c r="A2079" s="272">
        <v>211900099</v>
      </c>
      <c r="B2079" s="272">
        <v>3740</v>
      </c>
      <c r="C2079" s="273" t="s">
        <v>3952</v>
      </c>
      <c r="D2079" s="273" t="s">
        <v>3953</v>
      </c>
      <c r="E2079" s="273" t="s">
        <v>582</v>
      </c>
    </row>
    <row r="2080" spans="1:5" x14ac:dyDescent="0.2">
      <c r="A2080" s="272">
        <v>211003332</v>
      </c>
      <c r="B2080" s="272">
        <v>3741</v>
      </c>
      <c r="C2080" s="273" t="s">
        <v>3954</v>
      </c>
      <c r="D2080" s="273" t="s">
        <v>3955</v>
      </c>
      <c r="E2080" s="273" t="s">
        <v>865</v>
      </c>
    </row>
    <row r="2081" spans="1:5" x14ac:dyDescent="0.2">
      <c r="A2081" s="272">
        <v>211005380</v>
      </c>
      <c r="B2081" s="272">
        <v>3742</v>
      </c>
      <c r="C2081" s="273" t="s">
        <v>3956</v>
      </c>
      <c r="D2081" s="273" t="s">
        <v>3957</v>
      </c>
      <c r="E2081" s="273" t="s">
        <v>3938</v>
      </c>
    </row>
    <row r="2082" spans="1:5" x14ac:dyDescent="0.2">
      <c r="A2082" s="272">
        <v>211006168</v>
      </c>
      <c r="B2082" s="272">
        <v>3743</v>
      </c>
      <c r="C2082" s="273" t="s">
        <v>3958</v>
      </c>
      <c r="D2082" s="273" t="s">
        <v>3340</v>
      </c>
      <c r="E2082" s="273" t="s">
        <v>367</v>
      </c>
    </row>
    <row r="2083" spans="1:5" x14ac:dyDescent="0.2">
      <c r="A2083" s="272">
        <v>211006169</v>
      </c>
      <c r="B2083" s="272">
        <v>3744</v>
      </c>
      <c r="C2083" s="273" t="s">
        <v>3959</v>
      </c>
      <c r="D2083" s="273" t="s">
        <v>3960</v>
      </c>
      <c r="E2083" s="273" t="s">
        <v>367</v>
      </c>
    </row>
    <row r="2084" spans="1:5" x14ac:dyDescent="0.2">
      <c r="A2084" s="272">
        <v>211006170</v>
      </c>
      <c r="B2084" s="272">
        <v>3745</v>
      </c>
      <c r="C2084" s="273" t="s">
        <v>3961</v>
      </c>
      <c r="D2084" s="273" t="s">
        <v>3962</v>
      </c>
      <c r="E2084" s="273" t="s">
        <v>367</v>
      </c>
    </row>
    <row r="2085" spans="1:5" x14ac:dyDescent="0.2">
      <c r="A2085" s="272">
        <v>211006171</v>
      </c>
      <c r="B2085" s="272">
        <v>3746</v>
      </c>
      <c r="C2085" s="273" t="s">
        <v>3963</v>
      </c>
      <c r="D2085" s="273" t="s">
        <v>3964</v>
      </c>
      <c r="E2085" s="273" t="s">
        <v>367</v>
      </c>
    </row>
    <row r="2086" spans="1:5" x14ac:dyDescent="0.2">
      <c r="A2086" s="272">
        <v>211006172</v>
      </c>
      <c r="B2086" s="272">
        <v>3747</v>
      </c>
      <c r="C2086" s="273" t="s">
        <v>3965</v>
      </c>
      <c r="D2086" s="273" t="s">
        <v>413</v>
      </c>
      <c r="E2086" s="273" t="s">
        <v>367</v>
      </c>
    </row>
    <row r="2087" spans="1:5" x14ac:dyDescent="0.2">
      <c r="A2087" s="272">
        <v>211004727</v>
      </c>
      <c r="B2087" s="272">
        <v>3749</v>
      </c>
      <c r="C2087" s="273" t="s">
        <v>3966</v>
      </c>
      <c r="D2087" s="273" t="s">
        <v>3967</v>
      </c>
      <c r="E2087" s="273" t="s">
        <v>798</v>
      </c>
    </row>
    <row r="2088" spans="1:5" x14ac:dyDescent="0.2">
      <c r="A2088" s="272">
        <v>211900100</v>
      </c>
      <c r="B2088" s="272">
        <v>3750</v>
      </c>
      <c r="C2088" s="273" t="s">
        <v>3968</v>
      </c>
      <c r="D2088" s="273" t="s">
        <v>3969</v>
      </c>
      <c r="E2088" s="273" t="s">
        <v>1166</v>
      </c>
    </row>
    <row r="2089" spans="1:5" x14ac:dyDescent="0.2">
      <c r="A2089" s="272">
        <v>211900613</v>
      </c>
      <c r="B2089" s="272">
        <v>3751</v>
      </c>
      <c r="C2089" s="273" t="s">
        <v>3970</v>
      </c>
      <c r="D2089" s="273" t="s">
        <v>3971</v>
      </c>
      <c r="E2089" s="273" t="s">
        <v>902</v>
      </c>
    </row>
    <row r="2090" spans="1:5" x14ac:dyDescent="0.2">
      <c r="A2090" s="272">
        <v>211005089</v>
      </c>
      <c r="B2090" s="272">
        <v>3752</v>
      </c>
      <c r="C2090" s="273" t="s">
        <v>3972</v>
      </c>
      <c r="D2090" s="273" t="s">
        <v>3973</v>
      </c>
      <c r="E2090" s="273" t="s">
        <v>966</v>
      </c>
    </row>
    <row r="2091" spans="1:5" x14ac:dyDescent="0.2">
      <c r="A2091" s="272">
        <v>211006173</v>
      </c>
      <c r="B2091" s="272">
        <v>3753</v>
      </c>
      <c r="C2091" s="273" t="s">
        <v>3702</v>
      </c>
      <c r="D2091" s="273" t="s">
        <v>1324</v>
      </c>
      <c r="E2091" s="273" t="s">
        <v>367</v>
      </c>
    </row>
    <row r="2092" spans="1:5" x14ac:dyDescent="0.2">
      <c r="A2092" s="272">
        <v>211006174</v>
      </c>
      <c r="B2092" s="272">
        <v>3754</v>
      </c>
      <c r="C2092" s="273" t="s">
        <v>3974</v>
      </c>
      <c r="D2092" s="273" t="s">
        <v>3975</v>
      </c>
      <c r="E2092" s="273" t="s">
        <v>367</v>
      </c>
    </row>
    <row r="2093" spans="1:5" x14ac:dyDescent="0.2">
      <c r="A2093" s="272">
        <v>211004827</v>
      </c>
      <c r="B2093" s="272">
        <v>3755</v>
      </c>
      <c r="C2093" s="273" t="s">
        <v>3976</v>
      </c>
      <c r="D2093" s="273" t="s">
        <v>3280</v>
      </c>
      <c r="E2093" s="273" t="s">
        <v>2181</v>
      </c>
    </row>
    <row r="2094" spans="1:5" x14ac:dyDescent="0.2">
      <c r="A2094" s="272">
        <v>211005248</v>
      </c>
      <c r="B2094" s="272">
        <v>3756</v>
      </c>
      <c r="C2094" s="273" t="s">
        <v>3977</v>
      </c>
      <c r="D2094" s="273" t="s">
        <v>3978</v>
      </c>
      <c r="E2094" s="273" t="s">
        <v>359</v>
      </c>
    </row>
    <row r="2095" spans="1:5" x14ac:dyDescent="0.2">
      <c r="A2095" s="272">
        <v>211004828</v>
      </c>
      <c r="B2095" s="272">
        <v>3757</v>
      </c>
      <c r="C2095" s="273" t="s">
        <v>3979</v>
      </c>
      <c r="D2095" s="273" t="s">
        <v>3980</v>
      </c>
      <c r="E2095" s="273" t="s">
        <v>2181</v>
      </c>
    </row>
    <row r="2096" spans="1:5" x14ac:dyDescent="0.2">
      <c r="A2096" s="272">
        <v>211003339</v>
      </c>
      <c r="B2096" s="272">
        <v>3758</v>
      </c>
      <c r="C2096" s="273" t="s">
        <v>3981</v>
      </c>
      <c r="D2096" s="273" t="s">
        <v>3982</v>
      </c>
      <c r="E2096" s="273" t="s">
        <v>584</v>
      </c>
    </row>
    <row r="2097" spans="1:5" x14ac:dyDescent="0.2">
      <c r="A2097" s="272">
        <v>211004829</v>
      </c>
      <c r="B2097" s="272">
        <v>3759</v>
      </c>
      <c r="C2097" s="273" t="s">
        <v>3983</v>
      </c>
      <c r="D2097" s="273" t="s">
        <v>3984</v>
      </c>
      <c r="E2097" s="273" t="s">
        <v>2181</v>
      </c>
    </row>
    <row r="2098" spans="1:5" x14ac:dyDescent="0.2">
      <c r="A2098" s="272">
        <v>211003342</v>
      </c>
      <c r="B2098" s="272">
        <v>3761</v>
      </c>
      <c r="C2098" s="273" t="s">
        <v>3985</v>
      </c>
      <c r="D2098" s="273" t="s">
        <v>3986</v>
      </c>
      <c r="E2098" s="273" t="s">
        <v>582</v>
      </c>
    </row>
    <row r="2099" spans="1:5" x14ac:dyDescent="0.2">
      <c r="A2099" s="272">
        <v>211005656</v>
      </c>
      <c r="B2099" s="272">
        <v>3762</v>
      </c>
      <c r="C2099" s="273" t="s">
        <v>3987</v>
      </c>
      <c r="D2099" s="273" t="s">
        <v>3988</v>
      </c>
      <c r="E2099" s="273" t="s">
        <v>582</v>
      </c>
    </row>
    <row r="2100" spans="1:5" x14ac:dyDescent="0.2">
      <c r="A2100" s="272">
        <v>211006175</v>
      </c>
      <c r="B2100" s="272">
        <v>3763</v>
      </c>
      <c r="C2100" s="273" t="s">
        <v>3989</v>
      </c>
      <c r="D2100" s="273" t="s">
        <v>3990</v>
      </c>
      <c r="E2100" s="273" t="s">
        <v>367</v>
      </c>
    </row>
    <row r="2101" spans="1:5" x14ac:dyDescent="0.2">
      <c r="A2101" s="272">
        <v>211006176</v>
      </c>
      <c r="B2101" s="272">
        <v>3764</v>
      </c>
      <c r="C2101" s="273" t="s">
        <v>3991</v>
      </c>
      <c r="D2101" s="273" t="s">
        <v>3992</v>
      </c>
      <c r="E2101" s="273" t="s">
        <v>367</v>
      </c>
    </row>
    <row r="2102" spans="1:5" x14ac:dyDescent="0.2">
      <c r="A2102" s="272">
        <v>211006177</v>
      </c>
      <c r="B2102" s="272">
        <v>3765</v>
      </c>
      <c r="C2102" s="273" t="s">
        <v>3993</v>
      </c>
      <c r="D2102" s="273" t="s">
        <v>1327</v>
      </c>
      <c r="E2102" s="273" t="s">
        <v>367</v>
      </c>
    </row>
    <row r="2103" spans="1:5" x14ac:dyDescent="0.2">
      <c r="A2103" s="272">
        <v>211006178</v>
      </c>
      <c r="B2103" s="272">
        <v>3766</v>
      </c>
      <c r="C2103" s="273" t="s">
        <v>3994</v>
      </c>
      <c r="D2103" s="273" t="s">
        <v>3995</v>
      </c>
      <c r="E2103" s="273" t="s">
        <v>367</v>
      </c>
    </row>
    <row r="2104" spans="1:5" x14ac:dyDescent="0.2">
      <c r="A2104" s="272">
        <v>211003345</v>
      </c>
      <c r="B2104" s="272">
        <v>3767</v>
      </c>
      <c r="C2104" s="273" t="s">
        <v>3996</v>
      </c>
      <c r="D2104" s="273" t="s">
        <v>3997</v>
      </c>
      <c r="E2104" s="273" t="s">
        <v>336</v>
      </c>
    </row>
    <row r="2105" spans="1:5" x14ac:dyDescent="0.2">
      <c r="A2105" s="272">
        <v>211005673</v>
      </c>
      <c r="B2105" s="272">
        <v>3768</v>
      </c>
      <c r="C2105" s="273" t="s">
        <v>3998</v>
      </c>
      <c r="D2105" s="273" t="s">
        <v>3999</v>
      </c>
      <c r="E2105" s="273" t="s">
        <v>3835</v>
      </c>
    </row>
    <row r="2106" spans="1:5" x14ac:dyDescent="0.2">
      <c r="A2106" s="272">
        <v>211006180</v>
      </c>
      <c r="B2106" s="272">
        <v>3770</v>
      </c>
      <c r="C2106" s="273" t="s">
        <v>4000</v>
      </c>
      <c r="D2106" s="273" t="s">
        <v>4001</v>
      </c>
      <c r="E2106" s="273" t="s">
        <v>367</v>
      </c>
    </row>
    <row r="2107" spans="1:5" x14ac:dyDescent="0.2">
      <c r="A2107" s="272">
        <v>211006181</v>
      </c>
      <c r="B2107" s="272">
        <v>3771</v>
      </c>
      <c r="C2107" s="273" t="s">
        <v>4002</v>
      </c>
      <c r="D2107" s="273" t="s">
        <v>1616</v>
      </c>
      <c r="E2107" s="273" t="s">
        <v>367</v>
      </c>
    </row>
    <row r="2108" spans="1:5" x14ac:dyDescent="0.2">
      <c r="A2108" s="272">
        <v>211006182</v>
      </c>
      <c r="B2108" s="272">
        <v>3772</v>
      </c>
      <c r="C2108" s="273" t="s">
        <v>4003</v>
      </c>
      <c r="D2108" s="273" t="s">
        <v>4004</v>
      </c>
      <c r="E2108" s="273" t="s">
        <v>367</v>
      </c>
    </row>
    <row r="2109" spans="1:5" x14ac:dyDescent="0.2">
      <c r="A2109" s="272">
        <v>211006183</v>
      </c>
      <c r="B2109" s="272">
        <v>3773</v>
      </c>
      <c r="C2109" s="273" t="s">
        <v>4005</v>
      </c>
      <c r="D2109" s="273" t="s">
        <v>4006</v>
      </c>
      <c r="E2109" s="273" t="s">
        <v>367</v>
      </c>
    </row>
    <row r="2110" spans="1:5" x14ac:dyDescent="0.2">
      <c r="A2110" s="272">
        <v>211006184</v>
      </c>
      <c r="B2110" s="272">
        <v>3774</v>
      </c>
      <c r="C2110" s="273" t="s">
        <v>4007</v>
      </c>
      <c r="D2110" s="273" t="s">
        <v>4008</v>
      </c>
      <c r="E2110" s="273" t="s">
        <v>367</v>
      </c>
    </row>
    <row r="2111" spans="1:5" x14ac:dyDescent="0.2">
      <c r="A2111" s="272">
        <v>211006185</v>
      </c>
      <c r="B2111" s="272">
        <v>3775</v>
      </c>
      <c r="C2111" s="273" t="s">
        <v>4009</v>
      </c>
      <c r="D2111" s="273" t="s">
        <v>4010</v>
      </c>
      <c r="E2111" s="273" t="s">
        <v>367</v>
      </c>
    </row>
    <row r="2112" spans="1:5" x14ac:dyDescent="0.2">
      <c r="A2112" s="272">
        <v>211006186</v>
      </c>
      <c r="B2112" s="272">
        <v>3776</v>
      </c>
      <c r="C2112" s="273" t="s">
        <v>4011</v>
      </c>
      <c r="D2112" s="273" t="s">
        <v>3077</v>
      </c>
      <c r="E2112" s="273" t="s">
        <v>367</v>
      </c>
    </row>
    <row r="2113" spans="1:5" x14ac:dyDescent="0.2">
      <c r="A2113" s="272">
        <v>211006187</v>
      </c>
      <c r="B2113" s="272">
        <v>3777</v>
      </c>
      <c r="C2113" s="273" t="s">
        <v>4012</v>
      </c>
      <c r="D2113" s="273" t="s">
        <v>4013</v>
      </c>
      <c r="E2113" s="273" t="s">
        <v>367</v>
      </c>
    </row>
    <row r="2114" spans="1:5" x14ac:dyDescent="0.2">
      <c r="A2114" s="272">
        <v>211006188</v>
      </c>
      <c r="B2114" s="272">
        <v>3778</v>
      </c>
      <c r="C2114" s="273" t="s">
        <v>4014</v>
      </c>
      <c r="D2114" s="273" t="s">
        <v>1362</v>
      </c>
      <c r="E2114" s="273" t="s">
        <v>367</v>
      </c>
    </row>
    <row r="2115" spans="1:5" x14ac:dyDescent="0.2">
      <c r="A2115" s="272">
        <v>211006189</v>
      </c>
      <c r="B2115" s="272">
        <v>3779</v>
      </c>
      <c r="C2115" s="273" t="s">
        <v>4015</v>
      </c>
      <c r="D2115" s="273" t="s">
        <v>1440</v>
      </c>
      <c r="E2115" s="273" t="s">
        <v>367</v>
      </c>
    </row>
    <row r="2116" spans="1:5" x14ac:dyDescent="0.2">
      <c r="A2116" s="272">
        <v>211006190</v>
      </c>
      <c r="B2116" s="272">
        <v>3780</v>
      </c>
      <c r="C2116" s="273" t="s">
        <v>4016</v>
      </c>
      <c r="D2116" s="273" t="s">
        <v>2242</v>
      </c>
      <c r="E2116" s="273" t="s">
        <v>367</v>
      </c>
    </row>
    <row r="2117" spans="1:5" x14ac:dyDescent="0.2">
      <c r="A2117" s="272">
        <v>211006192</v>
      </c>
      <c r="B2117" s="272">
        <v>3783</v>
      </c>
      <c r="C2117" s="273" t="s">
        <v>4017</v>
      </c>
      <c r="D2117" s="273" t="s">
        <v>2992</v>
      </c>
      <c r="E2117" s="273" t="s">
        <v>367</v>
      </c>
    </row>
    <row r="2118" spans="1:5" x14ac:dyDescent="0.2">
      <c r="A2118" s="272">
        <v>211005674</v>
      </c>
      <c r="B2118" s="272">
        <v>3785</v>
      </c>
      <c r="C2118" s="273" t="s">
        <v>4018</v>
      </c>
      <c r="D2118" s="273" t="s">
        <v>3999</v>
      </c>
      <c r="E2118" s="273" t="s">
        <v>3835</v>
      </c>
    </row>
    <row r="2119" spans="1:5" x14ac:dyDescent="0.2">
      <c r="A2119" s="272">
        <v>211006194</v>
      </c>
      <c r="B2119" s="272">
        <v>3786</v>
      </c>
      <c r="C2119" s="273" t="s">
        <v>4019</v>
      </c>
      <c r="D2119" s="273" t="s">
        <v>413</v>
      </c>
      <c r="E2119" s="273" t="s">
        <v>367</v>
      </c>
    </row>
    <row r="2120" spans="1:5" x14ac:dyDescent="0.2">
      <c r="A2120" s="272">
        <v>211006195</v>
      </c>
      <c r="B2120" s="272">
        <v>3789</v>
      </c>
      <c r="C2120" s="273" t="s">
        <v>4020</v>
      </c>
      <c r="D2120" s="273" t="s">
        <v>4021</v>
      </c>
      <c r="E2120" s="273" t="s">
        <v>367</v>
      </c>
    </row>
    <row r="2121" spans="1:5" x14ac:dyDescent="0.2">
      <c r="A2121" s="272">
        <v>211900101</v>
      </c>
      <c r="B2121" s="272">
        <v>3790</v>
      </c>
      <c r="C2121" s="273" t="s">
        <v>4022</v>
      </c>
      <c r="D2121" s="273" t="s">
        <v>4023</v>
      </c>
      <c r="E2121" s="273" t="s">
        <v>336</v>
      </c>
    </row>
    <row r="2122" spans="1:5" x14ac:dyDescent="0.2">
      <c r="A2122" s="272">
        <v>211003353</v>
      </c>
      <c r="B2122" s="272">
        <v>3791</v>
      </c>
      <c r="C2122" s="273" t="s">
        <v>4024</v>
      </c>
      <c r="D2122" s="273" t="s">
        <v>4025</v>
      </c>
      <c r="E2122" s="273" t="s">
        <v>332</v>
      </c>
    </row>
    <row r="2123" spans="1:5" x14ac:dyDescent="0.2">
      <c r="A2123" s="272">
        <v>211003660</v>
      </c>
      <c r="B2123" s="272">
        <v>3793</v>
      </c>
      <c r="C2123" s="273" t="s">
        <v>4026</v>
      </c>
      <c r="D2123" s="273" t="s">
        <v>4027</v>
      </c>
      <c r="E2123" s="273" t="s">
        <v>865</v>
      </c>
    </row>
    <row r="2124" spans="1:5" x14ac:dyDescent="0.2">
      <c r="A2124" s="272">
        <v>211003661</v>
      </c>
      <c r="B2124" s="272">
        <v>3794</v>
      </c>
      <c r="C2124" s="273" t="s">
        <v>4028</v>
      </c>
      <c r="D2124" s="273" t="s">
        <v>4029</v>
      </c>
      <c r="E2124" s="273" t="s">
        <v>865</v>
      </c>
    </row>
    <row r="2125" spans="1:5" x14ac:dyDescent="0.2">
      <c r="A2125" s="272">
        <v>211006196</v>
      </c>
      <c r="B2125" s="272">
        <v>3795</v>
      </c>
      <c r="C2125" s="273" t="s">
        <v>4030</v>
      </c>
      <c r="D2125" s="273" t="s">
        <v>4031</v>
      </c>
      <c r="E2125" s="273" t="s">
        <v>367</v>
      </c>
    </row>
    <row r="2126" spans="1:5" x14ac:dyDescent="0.2">
      <c r="A2126" s="272">
        <v>211005249</v>
      </c>
      <c r="B2126" s="272">
        <v>3796</v>
      </c>
      <c r="C2126" s="273" t="s">
        <v>4032</v>
      </c>
      <c r="D2126" s="273" t="s">
        <v>4033</v>
      </c>
      <c r="E2126" s="273" t="s">
        <v>359</v>
      </c>
    </row>
    <row r="2127" spans="1:5" x14ac:dyDescent="0.2">
      <c r="A2127" s="272">
        <v>211005675</v>
      </c>
      <c r="B2127" s="272">
        <v>3797</v>
      </c>
      <c r="C2127" s="273" t="s">
        <v>4034</v>
      </c>
      <c r="D2127" s="273" t="s">
        <v>3834</v>
      </c>
      <c r="E2127" s="273" t="s">
        <v>3835</v>
      </c>
    </row>
    <row r="2128" spans="1:5" x14ac:dyDescent="0.2">
      <c r="A2128" s="272">
        <v>211004830</v>
      </c>
      <c r="B2128" s="272">
        <v>3798</v>
      </c>
      <c r="C2128" s="273" t="s">
        <v>4035</v>
      </c>
      <c r="D2128" s="273" t="s">
        <v>3871</v>
      </c>
      <c r="E2128" s="273" t="s">
        <v>2181</v>
      </c>
    </row>
    <row r="2129" spans="1:5" x14ac:dyDescent="0.2">
      <c r="A2129" s="272">
        <v>211007300</v>
      </c>
      <c r="B2129" s="272">
        <v>3799</v>
      </c>
      <c r="C2129" s="273" t="s">
        <v>4036</v>
      </c>
      <c r="D2129" s="273" t="s">
        <v>4037</v>
      </c>
      <c r="E2129" s="273" t="s">
        <v>343</v>
      </c>
    </row>
    <row r="2130" spans="1:5" x14ac:dyDescent="0.2">
      <c r="A2130" s="272">
        <v>211006197</v>
      </c>
      <c r="B2130" s="272">
        <v>3800</v>
      </c>
      <c r="C2130" s="273" t="s">
        <v>1019</v>
      </c>
      <c r="D2130" s="273" t="s">
        <v>4038</v>
      </c>
      <c r="E2130" s="273" t="s">
        <v>367</v>
      </c>
    </row>
    <row r="2131" spans="1:5" x14ac:dyDescent="0.2">
      <c r="A2131" s="272">
        <v>211006198</v>
      </c>
      <c r="B2131" s="272">
        <v>3802</v>
      </c>
      <c r="C2131" s="273" t="s">
        <v>4039</v>
      </c>
      <c r="D2131" s="273" t="s">
        <v>4040</v>
      </c>
      <c r="E2131" s="273" t="s">
        <v>367</v>
      </c>
    </row>
    <row r="2132" spans="1:5" x14ac:dyDescent="0.2">
      <c r="A2132" s="272">
        <v>211001478</v>
      </c>
      <c r="B2132" s="272">
        <v>3803</v>
      </c>
      <c r="C2132" s="273" t="s">
        <v>4041</v>
      </c>
      <c r="D2132" s="273" t="s">
        <v>4042</v>
      </c>
      <c r="E2132" s="273" t="s">
        <v>339</v>
      </c>
    </row>
    <row r="2133" spans="1:5" x14ac:dyDescent="0.2">
      <c r="A2133" s="272">
        <v>211001428</v>
      </c>
      <c r="B2133" s="272">
        <v>3804</v>
      </c>
      <c r="C2133" s="273" t="s">
        <v>4043</v>
      </c>
      <c r="D2133" s="273" t="s">
        <v>1715</v>
      </c>
      <c r="E2133" s="273" t="s">
        <v>339</v>
      </c>
    </row>
    <row r="2134" spans="1:5" x14ac:dyDescent="0.2">
      <c r="A2134" s="272">
        <v>211006199</v>
      </c>
      <c r="B2134" s="272">
        <v>3805</v>
      </c>
      <c r="C2134" s="273" t="s">
        <v>4044</v>
      </c>
      <c r="D2134" s="273" t="s">
        <v>2580</v>
      </c>
      <c r="E2134" s="273" t="s">
        <v>367</v>
      </c>
    </row>
    <row r="2135" spans="1:5" x14ac:dyDescent="0.2">
      <c r="A2135" s="272">
        <v>211006200</v>
      </c>
      <c r="B2135" s="272">
        <v>3806</v>
      </c>
      <c r="C2135" s="273" t="s">
        <v>4045</v>
      </c>
      <c r="D2135" s="273" t="s">
        <v>4046</v>
      </c>
      <c r="E2135" s="273" t="s">
        <v>367</v>
      </c>
    </row>
    <row r="2136" spans="1:5" x14ac:dyDescent="0.2">
      <c r="A2136" s="272">
        <v>211005394</v>
      </c>
      <c r="B2136" s="272">
        <v>3807</v>
      </c>
      <c r="C2136" s="273" t="s">
        <v>4047</v>
      </c>
      <c r="D2136" s="273" t="s">
        <v>4048</v>
      </c>
      <c r="E2136" s="273" t="s">
        <v>1166</v>
      </c>
    </row>
    <row r="2137" spans="1:5" x14ac:dyDescent="0.2">
      <c r="A2137" s="272">
        <v>211002307</v>
      </c>
      <c r="B2137" s="272">
        <v>3808</v>
      </c>
      <c r="C2137" s="273" t="s">
        <v>4049</v>
      </c>
      <c r="D2137" s="273" t="s">
        <v>2487</v>
      </c>
      <c r="E2137" s="273" t="s">
        <v>336</v>
      </c>
    </row>
    <row r="2138" spans="1:5" x14ac:dyDescent="0.2">
      <c r="A2138" s="272">
        <v>211006201</v>
      </c>
      <c r="B2138" s="272">
        <v>3809</v>
      </c>
      <c r="C2138" s="273" t="s">
        <v>4050</v>
      </c>
      <c r="D2138" s="273" t="s">
        <v>4051</v>
      </c>
      <c r="E2138" s="273" t="s">
        <v>367</v>
      </c>
    </row>
    <row r="2139" spans="1:5" x14ac:dyDescent="0.2">
      <c r="A2139" s="272">
        <v>211006202</v>
      </c>
      <c r="B2139" s="272">
        <v>3811</v>
      </c>
      <c r="C2139" s="273" t="s">
        <v>4052</v>
      </c>
      <c r="D2139" s="273" t="s">
        <v>3902</v>
      </c>
      <c r="E2139" s="273" t="s">
        <v>367</v>
      </c>
    </row>
    <row r="2140" spans="1:5" x14ac:dyDescent="0.2">
      <c r="A2140" s="272">
        <v>211906350</v>
      </c>
      <c r="B2140" s="272">
        <v>3812</v>
      </c>
      <c r="C2140" s="273" t="s">
        <v>4053</v>
      </c>
      <c r="D2140" s="273" t="s">
        <v>4054</v>
      </c>
      <c r="E2140" s="273" t="s">
        <v>3835</v>
      </c>
    </row>
    <row r="2141" spans="1:5" x14ac:dyDescent="0.2">
      <c r="A2141" s="272">
        <v>211006203</v>
      </c>
      <c r="B2141" s="272">
        <v>3813</v>
      </c>
      <c r="C2141" s="273" t="s">
        <v>4055</v>
      </c>
      <c r="D2141" s="273" t="s">
        <v>4056</v>
      </c>
      <c r="E2141" s="273" t="s">
        <v>367</v>
      </c>
    </row>
    <row r="2142" spans="1:5" x14ac:dyDescent="0.2">
      <c r="A2142" s="272">
        <v>211003666</v>
      </c>
      <c r="B2142" s="272">
        <v>3816</v>
      </c>
      <c r="C2142" s="273" t="s">
        <v>4057</v>
      </c>
      <c r="D2142" s="273" t="s">
        <v>3428</v>
      </c>
      <c r="E2142" s="273" t="s">
        <v>2346</v>
      </c>
    </row>
    <row r="2143" spans="1:5" x14ac:dyDescent="0.2">
      <c r="A2143" s="272">
        <v>211003667</v>
      </c>
      <c r="B2143" s="272">
        <v>3817</v>
      </c>
      <c r="C2143" s="273" t="s">
        <v>4058</v>
      </c>
      <c r="D2143" s="273" t="s">
        <v>3428</v>
      </c>
      <c r="E2143" s="273" t="s">
        <v>2346</v>
      </c>
    </row>
    <row r="2144" spans="1:5" x14ac:dyDescent="0.2">
      <c r="A2144" s="272">
        <v>211900338</v>
      </c>
      <c r="B2144" s="272">
        <v>3818</v>
      </c>
      <c r="C2144" s="273" t="s">
        <v>4059</v>
      </c>
      <c r="D2144" s="273" t="s">
        <v>4060</v>
      </c>
      <c r="E2144" s="273" t="s">
        <v>4061</v>
      </c>
    </row>
    <row r="2145" spans="1:5" x14ac:dyDescent="0.2">
      <c r="A2145" s="272">
        <v>211006205</v>
      </c>
      <c r="B2145" s="272">
        <v>3819</v>
      </c>
      <c r="C2145" s="273" t="s">
        <v>4062</v>
      </c>
      <c r="D2145" s="273" t="s">
        <v>4063</v>
      </c>
      <c r="E2145" s="273" t="s">
        <v>367</v>
      </c>
    </row>
    <row r="2146" spans="1:5" x14ac:dyDescent="0.2">
      <c r="A2146" s="272">
        <v>211001660</v>
      </c>
      <c r="B2146" s="272">
        <v>3821</v>
      </c>
      <c r="C2146" s="273" t="s">
        <v>4064</v>
      </c>
      <c r="D2146" s="273" t="s">
        <v>4065</v>
      </c>
      <c r="E2146" s="273" t="s">
        <v>336</v>
      </c>
    </row>
    <row r="2147" spans="1:5" x14ac:dyDescent="0.2">
      <c r="A2147" s="272">
        <v>211005395</v>
      </c>
      <c r="B2147" s="272">
        <v>3822</v>
      </c>
      <c r="C2147" s="273" t="s">
        <v>4066</v>
      </c>
      <c r="D2147" s="273" t="s">
        <v>1372</v>
      </c>
      <c r="E2147" s="273" t="s">
        <v>1166</v>
      </c>
    </row>
    <row r="2148" spans="1:5" x14ac:dyDescent="0.2">
      <c r="A2148" s="272">
        <v>211004728</v>
      </c>
      <c r="B2148" s="272">
        <v>3823</v>
      </c>
      <c r="C2148" s="273" t="s">
        <v>4067</v>
      </c>
      <c r="D2148" s="273" t="s">
        <v>4068</v>
      </c>
      <c r="E2148" s="273" t="s">
        <v>798</v>
      </c>
    </row>
    <row r="2149" spans="1:5" x14ac:dyDescent="0.2">
      <c r="A2149" s="272">
        <v>211005355</v>
      </c>
      <c r="B2149" s="272">
        <v>3825</v>
      </c>
      <c r="C2149" s="273" t="s">
        <v>4069</v>
      </c>
      <c r="D2149" s="273" t="s">
        <v>4070</v>
      </c>
      <c r="E2149" s="273" t="s">
        <v>961</v>
      </c>
    </row>
    <row r="2150" spans="1:5" x14ac:dyDescent="0.2">
      <c r="A2150" s="272">
        <v>211005677</v>
      </c>
      <c r="B2150" s="272">
        <v>3826</v>
      </c>
      <c r="C2150" s="273" t="s">
        <v>4071</v>
      </c>
      <c r="D2150" s="273" t="s">
        <v>3999</v>
      </c>
      <c r="E2150" s="273" t="s">
        <v>3835</v>
      </c>
    </row>
    <row r="2151" spans="1:5" x14ac:dyDescent="0.2">
      <c r="A2151" s="272">
        <v>211003359</v>
      </c>
      <c r="B2151" s="272">
        <v>3827</v>
      </c>
      <c r="C2151" s="273" t="s">
        <v>4072</v>
      </c>
      <c r="D2151" s="273" t="s">
        <v>4073</v>
      </c>
      <c r="E2151" s="273" t="s">
        <v>359</v>
      </c>
    </row>
    <row r="2152" spans="1:5" x14ac:dyDescent="0.2">
      <c r="A2152" s="272">
        <v>211006206</v>
      </c>
      <c r="B2152" s="272">
        <v>3828</v>
      </c>
      <c r="C2152" s="273" t="s">
        <v>4074</v>
      </c>
      <c r="D2152" s="273" t="s">
        <v>4075</v>
      </c>
      <c r="E2152" s="273" t="s">
        <v>367</v>
      </c>
    </row>
    <row r="2153" spans="1:5" x14ac:dyDescent="0.2">
      <c r="A2153" s="272">
        <v>211003360</v>
      </c>
      <c r="B2153" s="272">
        <v>3829</v>
      </c>
      <c r="C2153" s="273" t="s">
        <v>4076</v>
      </c>
      <c r="D2153" s="273" t="s">
        <v>4077</v>
      </c>
      <c r="E2153" s="273" t="s">
        <v>3835</v>
      </c>
    </row>
    <row r="2154" spans="1:5" x14ac:dyDescent="0.2">
      <c r="A2154" s="272">
        <v>211003362</v>
      </c>
      <c r="B2154" s="272">
        <v>3830</v>
      </c>
      <c r="C2154" s="273" t="s">
        <v>4078</v>
      </c>
      <c r="D2154" s="273" t="s">
        <v>4073</v>
      </c>
      <c r="E2154" s="273" t="s">
        <v>359</v>
      </c>
    </row>
    <row r="2155" spans="1:5" x14ac:dyDescent="0.2">
      <c r="A2155" s="272">
        <v>211904979</v>
      </c>
      <c r="B2155" s="272">
        <v>3832</v>
      </c>
      <c r="C2155" s="273" t="s">
        <v>4079</v>
      </c>
      <c r="D2155" s="273" t="s">
        <v>1686</v>
      </c>
      <c r="E2155" s="273" t="s">
        <v>865</v>
      </c>
    </row>
    <row r="2156" spans="1:5" x14ac:dyDescent="0.2">
      <c r="A2156" s="272">
        <v>211005250</v>
      </c>
      <c r="B2156" s="272">
        <v>3833</v>
      </c>
      <c r="C2156" s="273" t="s">
        <v>4080</v>
      </c>
      <c r="D2156" s="273" t="s">
        <v>3978</v>
      </c>
      <c r="E2156" s="273" t="s">
        <v>359</v>
      </c>
    </row>
    <row r="2157" spans="1:5" x14ac:dyDescent="0.2">
      <c r="A2157" s="272">
        <v>211002863</v>
      </c>
      <c r="B2157" s="272">
        <v>3834</v>
      </c>
      <c r="C2157" s="273" t="s">
        <v>4081</v>
      </c>
      <c r="D2157" s="273" t="s">
        <v>4082</v>
      </c>
      <c r="E2157" s="273" t="s">
        <v>343</v>
      </c>
    </row>
    <row r="2158" spans="1:5" x14ac:dyDescent="0.2">
      <c r="A2158" s="272">
        <v>211004901</v>
      </c>
      <c r="B2158" s="272">
        <v>3835</v>
      </c>
      <c r="C2158" s="273" t="s">
        <v>4083</v>
      </c>
      <c r="D2158" s="273" t="s">
        <v>4084</v>
      </c>
      <c r="E2158" s="273" t="s">
        <v>902</v>
      </c>
    </row>
    <row r="2159" spans="1:5" x14ac:dyDescent="0.2">
      <c r="A2159" s="272">
        <v>211003670</v>
      </c>
      <c r="B2159" s="272">
        <v>3836</v>
      </c>
      <c r="C2159" s="273" t="s">
        <v>4085</v>
      </c>
      <c r="D2159" s="273" t="s">
        <v>4086</v>
      </c>
      <c r="E2159" s="273" t="s">
        <v>339</v>
      </c>
    </row>
    <row r="2160" spans="1:5" x14ac:dyDescent="0.2">
      <c r="A2160" s="272">
        <v>211900614</v>
      </c>
      <c r="B2160" s="272">
        <v>3837</v>
      </c>
      <c r="C2160" s="273" t="s">
        <v>4087</v>
      </c>
      <c r="D2160" s="273" t="s">
        <v>4088</v>
      </c>
      <c r="E2160" s="273" t="s">
        <v>343</v>
      </c>
    </row>
    <row r="2161" spans="1:5" x14ac:dyDescent="0.2">
      <c r="A2161" s="272">
        <v>211003082</v>
      </c>
      <c r="B2161" s="272">
        <v>3838</v>
      </c>
      <c r="C2161" s="273" t="s">
        <v>4089</v>
      </c>
      <c r="D2161" s="273" t="s">
        <v>1187</v>
      </c>
      <c r="E2161" s="273" t="s">
        <v>339</v>
      </c>
    </row>
    <row r="2162" spans="1:5" x14ac:dyDescent="0.2">
      <c r="A2162" s="272">
        <v>211006207</v>
      </c>
      <c r="B2162" s="272">
        <v>3840</v>
      </c>
      <c r="C2162" s="273" t="s">
        <v>4015</v>
      </c>
      <c r="D2162" s="273" t="s">
        <v>4090</v>
      </c>
      <c r="E2162" s="273" t="s">
        <v>367</v>
      </c>
    </row>
    <row r="2163" spans="1:5" x14ac:dyDescent="0.2">
      <c r="A2163" s="272">
        <v>211006208</v>
      </c>
      <c r="B2163" s="272">
        <v>3841</v>
      </c>
      <c r="C2163" s="273" t="s">
        <v>4091</v>
      </c>
      <c r="D2163" s="273" t="s">
        <v>2829</v>
      </c>
      <c r="E2163" s="273" t="s">
        <v>367</v>
      </c>
    </row>
    <row r="2164" spans="1:5" x14ac:dyDescent="0.2">
      <c r="A2164" s="272">
        <v>211903926</v>
      </c>
      <c r="B2164" s="272">
        <v>3842</v>
      </c>
      <c r="C2164" s="273" t="s">
        <v>4092</v>
      </c>
      <c r="D2164" s="273" t="s">
        <v>3445</v>
      </c>
      <c r="E2164" s="273" t="s">
        <v>336</v>
      </c>
    </row>
    <row r="2165" spans="1:5" x14ac:dyDescent="0.2">
      <c r="A2165" s="272">
        <v>211003366</v>
      </c>
      <c r="B2165" s="272">
        <v>3843</v>
      </c>
      <c r="C2165" s="273" t="s">
        <v>4093</v>
      </c>
      <c r="D2165" s="273" t="s">
        <v>4094</v>
      </c>
      <c r="E2165" s="273" t="s">
        <v>343</v>
      </c>
    </row>
    <row r="2166" spans="1:5" x14ac:dyDescent="0.2">
      <c r="A2166" s="272">
        <v>211906000</v>
      </c>
      <c r="B2166" s="272">
        <v>3844</v>
      </c>
      <c r="C2166" s="273" t="s">
        <v>4095</v>
      </c>
      <c r="D2166" s="273" t="s">
        <v>4096</v>
      </c>
      <c r="E2166" s="273" t="s">
        <v>367</v>
      </c>
    </row>
    <row r="2167" spans="1:5" x14ac:dyDescent="0.2">
      <c r="A2167" s="272">
        <v>211904914</v>
      </c>
      <c r="B2167" s="272">
        <v>3845</v>
      </c>
      <c r="C2167" s="273" t="s">
        <v>4097</v>
      </c>
      <c r="D2167" s="273" t="s">
        <v>3999</v>
      </c>
      <c r="E2167" s="273" t="s">
        <v>3835</v>
      </c>
    </row>
    <row r="2168" spans="1:5" x14ac:dyDescent="0.2">
      <c r="A2168" s="272">
        <v>211006210</v>
      </c>
      <c r="B2168" s="272">
        <v>3846</v>
      </c>
      <c r="C2168" s="273" t="s">
        <v>4098</v>
      </c>
      <c r="D2168" s="273" t="s">
        <v>4099</v>
      </c>
      <c r="E2168" s="273" t="s">
        <v>367</v>
      </c>
    </row>
    <row r="2169" spans="1:5" x14ac:dyDescent="0.2">
      <c r="A2169" s="272">
        <v>211906175</v>
      </c>
      <c r="B2169" s="272">
        <v>3847</v>
      </c>
      <c r="C2169" s="273" t="s">
        <v>4100</v>
      </c>
      <c r="D2169" s="273" t="s">
        <v>4101</v>
      </c>
      <c r="E2169" s="273" t="s">
        <v>336</v>
      </c>
    </row>
    <row r="2170" spans="1:5" x14ac:dyDescent="0.2">
      <c r="A2170" s="272">
        <v>211005679</v>
      </c>
      <c r="B2170" s="272">
        <v>3848</v>
      </c>
      <c r="C2170" s="273" t="s">
        <v>4102</v>
      </c>
      <c r="D2170" s="273" t="s">
        <v>4103</v>
      </c>
      <c r="E2170" s="273" t="s">
        <v>3835</v>
      </c>
    </row>
    <row r="2171" spans="1:5" x14ac:dyDescent="0.2">
      <c r="A2171" s="272">
        <v>211006211</v>
      </c>
      <c r="B2171" s="272">
        <v>3849</v>
      </c>
      <c r="C2171" s="273" t="s">
        <v>4104</v>
      </c>
      <c r="D2171" s="273" t="s">
        <v>2295</v>
      </c>
      <c r="E2171" s="273" t="s">
        <v>367</v>
      </c>
    </row>
    <row r="2172" spans="1:5" x14ac:dyDescent="0.2">
      <c r="A2172" s="272">
        <v>211004831</v>
      </c>
      <c r="B2172" s="272">
        <v>3850</v>
      </c>
      <c r="C2172" s="273" t="s">
        <v>4105</v>
      </c>
      <c r="D2172" s="273" t="s">
        <v>4106</v>
      </c>
      <c r="E2172" s="273" t="s">
        <v>2181</v>
      </c>
    </row>
    <row r="2173" spans="1:5" x14ac:dyDescent="0.2">
      <c r="A2173" s="272">
        <v>211006212</v>
      </c>
      <c r="B2173" s="272">
        <v>3851</v>
      </c>
      <c r="C2173" s="273" t="s">
        <v>4107</v>
      </c>
      <c r="D2173" s="273" t="s">
        <v>4108</v>
      </c>
      <c r="E2173" s="273" t="s">
        <v>367</v>
      </c>
    </row>
    <row r="2174" spans="1:5" x14ac:dyDescent="0.2">
      <c r="A2174" s="272">
        <v>211900104</v>
      </c>
      <c r="B2174" s="272">
        <v>3852</v>
      </c>
      <c r="C2174" s="273" t="s">
        <v>4109</v>
      </c>
      <c r="D2174" s="273" t="s">
        <v>4110</v>
      </c>
      <c r="E2174" s="273" t="s">
        <v>367</v>
      </c>
    </row>
    <row r="2175" spans="1:5" x14ac:dyDescent="0.2">
      <c r="A2175" s="272">
        <v>211006214</v>
      </c>
      <c r="B2175" s="272">
        <v>3853</v>
      </c>
      <c r="C2175" s="273" t="s">
        <v>4111</v>
      </c>
      <c r="D2175" s="273" t="s">
        <v>4112</v>
      </c>
      <c r="E2175" s="273" t="s">
        <v>367</v>
      </c>
    </row>
    <row r="2176" spans="1:5" x14ac:dyDescent="0.2">
      <c r="A2176" s="272">
        <v>211006216</v>
      </c>
      <c r="B2176" s="272">
        <v>3855</v>
      </c>
      <c r="C2176" s="273" t="s">
        <v>4113</v>
      </c>
      <c r="D2176" s="273" t="s">
        <v>4114</v>
      </c>
      <c r="E2176" s="273" t="s">
        <v>367</v>
      </c>
    </row>
    <row r="2177" spans="1:5" x14ac:dyDescent="0.2">
      <c r="A2177" s="272">
        <v>211006217</v>
      </c>
      <c r="B2177" s="272">
        <v>3856</v>
      </c>
      <c r="C2177" s="273" t="s">
        <v>4115</v>
      </c>
      <c r="D2177" s="273" t="s">
        <v>4056</v>
      </c>
      <c r="E2177" s="273" t="s">
        <v>367</v>
      </c>
    </row>
    <row r="2178" spans="1:5" x14ac:dyDescent="0.2">
      <c r="A2178" s="272">
        <v>211006218</v>
      </c>
      <c r="B2178" s="272">
        <v>3857</v>
      </c>
      <c r="C2178" s="273" t="s">
        <v>4116</v>
      </c>
      <c r="D2178" s="273" t="s">
        <v>3484</v>
      </c>
      <c r="E2178" s="273" t="s">
        <v>367</v>
      </c>
    </row>
    <row r="2179" spans="1:5" x14ac:dyDescent="0.2">
      <c r="A2179" s="272">
        <v>211006219</v>
      </c>
      <c r="B2179" s="272">
        <v>3858</v>
      </c>
      <c r="C2179" s="273" t="s">
        <v>4117</v>
      </c>
      <c r="D2179" s="273" t="s">
        <v>4118</v>
      </c>
      <c r="E2179" s="273" t="s">
        <v>367</v>
      </c>
    </row>
    <row r="2180" spans="1:5" x14ac:dyDescent="0.2">
      <c r="A2180" s="272">
        <v>211006220</v>
      </c>
      <c r="B2180" s="272">
        <v>3859</v>
      </c>
      <c r="C2180" s="273" t="s">
        <v>4119</v>
      </c>
      <c r="D2180" s="273" t="s">
        <v>4120</v>
      </c>
      <c r="E2180" s="273" t="s">
        <v>367</v>
      </c>
    </row>
    <row r="2181" spans="1:5" x14ac:dyDescent="0.2">
      <c r="A2181" s="272">
        <v>211004729</v>
      </c>
      <c r="B2181" s="272">
        <v>3860</v>
      </c>
      <c r="C2181" s="273" t="s">
        <v>4121</v>
      </c>
      <c r="D2181" s="273" t="s">
        <v>4122</v>
      </c>
      <c r="E2181" s="273" t="s">
        <v>798</v>
      </c>
    </row>
    <row r="2182" spans="1:5" x14ac:dyDescent="0.2">
      <c r="A2182" s="272">
        <v>211006221</v>
      </c>
      <c r="B2182" s="272">
        <v>3861</v>
      </c>
      <c r="C2182" s="273" t="s">
        <v>4123</v>
      </c>
      <c r="D2182" s="273" t="s">
        <v>4124</v>
      </c>
      <c r="E2182" s="273" t="s">
        <v>367</v>
      </c>
    </row>
    <row r="2183" spans="1:5" x14ac:dyDescent="0.2">
      <c r="A2183" s="272">
        <v>211006222</v>
      </c>
      <c r="B2183" s="272">
        <v>3863</v>
      </c>
      <c r="C2183" s="273" t="s">
        <v>4125</v>
      </c>
      <c r="D2183" s="273" t="s">
        <v>4126</v>
      </c>
      <c r="E2183" s="273" t="s">
        <v>367</v>
      </c>
    </row>
    <row r="2184" spans="1:5" x14ac:dyDescent="0.2">
      <c r="A2184" s="272">
        <v>211006224</v>
      </c>
      <c r="B2184" s="272">
        <v>3865</v>
      </c>
      <c r="C2184" s="273" t="s">
        <v>4127</v>
      </c>
      <c r="D2184" s="273" t="s">
        <v>4128</v>
      </c>
      <c r="E2184" s="273" t="s">
        <v>367</v>
      </c>
    </row>
    <row r="2185" spans="1:5" x14ac:dyDescent="0.2">
      <c r="A2185" s="272">
        <v>211005356</v>
      </c>
      <c r="B2185" s="272">
        <v>3866</v>
      </c>
      <c r="C2185" s="273" t="s">
        <v>4129</v>
      </c>
      <c r="D2185" s="273" t="s">
        <v>4130</v>
      </c>
      <c r="E2185" s="273" t="s">
        <v>961</v>
      </c>
    </row>
    <row r="2186" spans="1:5" x14ac:dyDescent="0.2">
      <c r="A2186" s="272">
        <v>211006225</v>
      </c>
      <c r="B2186" s="272">
        <v>3867</v>
      </c>
      <c r="C2186" s="273" t="s">
        <v>4131</v>
      </c>
      <c r="D2186" s="273" t="s">
        <v>4132</v>
      </c>
      <c r="E2186" s="273" t="s">
        <v>367</v>
      </c>
    </row>
    <row r="2187" spans="1:5" x14ac:dyDescent="0.2">
      <c r="A2187" s="272">
        <v>211004731</v>
      </c>
      <c r="B2187" s="272">
        <v>3868</v>
      </c>
      <c r="C2187" s="273" t="s">
        <v>4133</v>
      </c>
      <c r="D2187" s="273" t="s">
        <v>4134</v>
      </c>
      <c r="E2187" s="273" t="s">
        <v>798</v>
      </c>
    </row>
    <row r="2188" spans="1:5" x14ac:dyDescent="0.2">
      <c r="A2188" s="272">
        <v>211006226</v>
      </c>
      <c r="B2188" s="272">
        <v>3870</v>
      </c>
      <c r="C2188" s="273" t="s">
        <v>4135</v>
      </c>
      <c r="D2188" s="273" t="s">
        <v>3975</v>
      </c>
      <c r="E2188" s="273" t="s">
        <v>367</v>
      </c>
    </row>
    <row r="2189" spans="1:5" x14ac:dyDescent="0.2">
      <c r="A2189" s="272">
        <v>211005358</v>
      </c>
      <c r="B2189" s="272">
        <v>3871</v>
      </c>
      <c r="C2189" s="273" t="s">
        <v>4136</v>
      </c>
      <c r="D2189" s="273" t="s">
        <v>4137</v>
      </c>
      <c r="E2189" s="273" t="s">
        <v>961</v>
      </c>
    </row>
    <row r="2190" spans="1:5" x14ac:dyDescent="0.2">
      <c r="A2190" s="272">
        <v>211006227</v>
      </c>
      <c r="B2190" s="272">
        <v>3872</v>
      </c>
      <c r="C2190" s="273" t="s">
        <v>4138</v>
      </c>
      <c r="D2190" s="273" t="s">
        <v>4139</v>
      </c>
      <c r="E2190" s="273" t="s">
        <v>367</v>
      </c>
    </row>
    <row r="2191" spans="1:5" x14ac:dyDescent="0.2">
      <c r="A2191" s="272">
        <v>211900107</v>
      </c>
      <c r="B2191" s="272">
        <v>3874</v>
      </c>
      <c r="C2191" s="273" t="s">
        <v>4140</v>
      </c>
      <c r="D2191" s="273" t="s">
        <v>4141</v>
      </c>
      <c r="E2191" s="273" t="s">
        <v>961</v>
      </c>
    </row>
    <row r="2192" spans="1:5" x14ac:dyDescent="0.2">
      <c r="A2192" s="272">
        <v>211006229</v>
      </c>
      <c r="B2192" s="272">
        <v>3875</v>
      </c>
      <c r="C2192" s="273" t="s">
        <v>4142</v>
      </c>
      <c r="D2192" s="273" t="s">
        <v>4143</v>
      </c>
      <c r="E2192" s="273" t="s">
        <v>367</v>
      </c>
    </row>
    <row r="2193" spans="1:5" x14ac:dyDescent="0.2">
      <c r="A2193" s="272">
        <v>211006230</v>
      </c>
      <c r="B2193" s="272">
        <v>3876</v>
      </c>
      <c r="C2193" s="273" t="s">
        <v>4144</v>
      </c>
      <c r="D2193" s="273" t="s">
        <v>4145</v>
      </c>
      <c r="E2193" s="273" t="s">
        <v>367</v>
      </c>
    </row>
    <row r="2194" spans="1:5" x14ac:dyDescent="0.2">
      <c r="A2194" s="272">
        <v>211005359</v>
      </c>
      <c r="B2194" s="272">
        <v>3877</v>
      </c>
      <c r="C2194" s="273" t="s">
        <v>4146</v>
      </c>
      <c r="D2194" s="273" t="s">
        <v>4147</v>
      </c>
      <c r="E2194" s="273" t="s">
        <v>961</v>
      </c>
    </row>
    <row r="2195" spans="1:5" x14ac:dyDescent="0.2">
      <c r="A2195" s="272">
        <v>211006231</v>
      </c>
      <c r="B2195" s="272">
        <v>3878</v>
      </c>
      <c r="C2195" s="273" t="s">
        <v>4148</v>
      </c>
      <c r="D2195" s="273" t="s">
        <v>4149</v>
      </c>
      <c r="E2195" s="273" t="s">
        <v>367</v>
      </c>
    </row>
    <row r="2196" spans="1:5" x14ac:dyDescent="0.2">
      <c r="A2196" s="272">
        <v>211006232</v>
      </c>
      <c r="B2196" s="272">
        <v>3879</v>
      </c>
      <c r="C2196" s="273" t="s">
        <v>4150</v>
      </c>
      <c r="D2196" s="273" t="s">
        <v>2211</v>
      </c>
      <c r="E2196" s="273" t="s">
        <v>367</v>
      </c>
    </row>
    <row r="2197" spans="1:5" x14ac:dyDescent="0.2">
      <c r="A2197" s="272">
        <v>211005360</v>
      </c>
      <c r="B2197" s="272">
        <v>3880</v>
      </c>
      <c r="C2197" s="273" t="s">
        <v>4151</v>
      </c>
      <c r="D2197" s="273" t="s">
        <v>4152</v>
      </c>
      <c r="E2197" s="273" t="s">
        <v>961</v>
      </c>
    </row>
    <row r="2198" spans="1:5" x14ac:dyDescent="0.2">
      <c r="A2198" s="272">
        <v>211006233</v>
      </c>
      <c r="B2198" s="272">
        <v>3881</v>
      </c>
      <c r="C2198" s="273" t="s">
        <v>4153</v>
      </c>
      <c r="D2198" s="273" t="s">
        <v>4154</v>
      </c>
      <c r="E2198" s="273" t="s">
        <v>367</v>
      </c>
    </row>
    <row r="2199" spans="1:5" x14ac:dyDescent="0.2">
      <c r="A2199" s="272">
        <v>211006234</v>
      </c>
      <c r="B2199" s="272">
        <v>3882</v>
      </c>
      <c r="C2199" s="273" t="s">
        <v>4155</v>
      </c>
      <c r="D2199" s="273" t="s">
        <v>2574</v>
      </c>
      <c r="E2199" s="273" t="s">
        <v>367</v>
      </c>
    </row>
    <row r="2200" spans="1:5" x14ac:dyDescent="0.2">
      <c r="A2200" s="272">
        <v>211006235</v>
      </c>
      <c r="B2200" s="272">
        <v>3883</v>
      </c>
      <c r="C2200" s="273" t="s">
        <v>3591</v>
      </c>
      <c r="D2200" s="273" t="s">
        <v>4156</v>
      </c>
      <c r="E2200" s="273" t="s">
        <v>367</v>
      </c>
    </row>
    <row r="2201" spans="1:5" x14ac:dyDescent="0.2">
      <c r="A2201" s="272">
        <v>211006236</v>
      </c>
      <c r="B2201" s="272">
        <v>3884</v>
      </c>
      <c r="C2201" s="273" t="s">
        <v>4157</v>
      </c>
      <c r="D2201" s="273" t="s">
        <v>3837</v>
      </c>
      <c r="E2201" s="273" t="s">
        <v>367</v>
      </c>
    </row>
    <row r="2202" spans="1:5" x14ac:dyDescent="0.2">
      <c r="A2202" s="272">
        <v>211006237</v>
      </c>
      <c r="B2202" s="272">
        <v>3885</v>
      </c>
      <c r="C2202" s="273" t="s">
        <v>4158</v>
      </c>
      <c r="D2202" s="273" t="s">
        <v>4159</v>
      </c>
      <c r="E2202" s="273" t="s">
        <v>367</v>
      </c>
    </row>
    <row r="2203" spans="1:5" x14ac:dyDescent="0.2">
      <c r="A2203" s="272">
        <v>211006238</v>
      </c>
      <c r="B2203" s="272">
        <v>3886</v>
      </c>
      <c r="C2203" s="273" t="s">
        <v>4160</v>
      </c>
      <c r="D2203" s="273" t="s">
        <v>1334</v>
      </c>
      <c r="E2203" s="273" t="s">
        <v>367</v>
      </c>
    </row>
    <row r="2204" spans="1:5" x14ac:dyDescent="0.2">
      <c r="A2204" s="272">
        <v>211900108</v>
      </c>
      <c r="B2204" s="272">
        <v>3887</v>
      </c>
      <c r="C2204" s="273" t="s">
        <v>4161</v>
      </c>
      <c r="D2204" s="273" t="s">
        <v>4162</v>
      </c>
      <c r="E2204" s="273" t="s">
        <v>367</v>
      </c>
    </row>
    <row r="2205" spans="1:5" x14ac:dyDescent="0.2">
      <c r="A2205" s="272">
        <v>211006240</v>
      </c>
      <c r="B2205" s="272">
        <v>3888</v>
      </c>
      <c r="C2205" s="273" t="s">
        <v>4163</v>
      </c>
      <c r="D2205" s="273" t="s">
        <v>4164</v>
      </c>
      <c r="E2205" s="273" t="s">
        <v>367</v>
      </c>
    </row>
    <row r="2206" spans="1:5" x14ac:dyDescent="0.2">
      <c r="A2206" s="272">
        <v>211006241</v>
      </c>
      <c r="B2206" s="272">
        <v>3889</v>
      </c>
      <c r="C2206" s="273" t="s">
        <v>4165</v>
      </c>
      <c r="D2206" s="273" t="s">
        <v>4166</v>
      </c>
      <c r="E2206" s="273" t="s">
        <v>367</v>
      </c>
    </row>
    <row r="2207" spans="1:5" x14ac:dyDescent="0.2">
      <c r="A2207" s="272">
        <v>211001656</v>
      </c>
      <c r="B2207" s="272">
        <v>3890</v>
      </c>
      <c r="C2207" s="273" t="s">
        <v>4167</v>
      </c>
      <c r="D2207" s="273" t="s">
        <v>4168</v>
      </c>
      <c r="E2207" s="273" t="s">
        <v>1166</v>
      </c>
    </row>
    <row r="2208" spans="1:5" x14ac:dyDescent="0.2">
      <c r="A2208" s="272">
        <v>211006242</v>
      </c>
      <c r="B2208" s="272">
        <v>3891</v>
      </c>
      <c r="C2208" s="273" t="s">
        <v>4169</v>
      </c>
      <c r="D2208" s="273" t="s">
        <v>4170</v>
      </c>
      <c r="E2208" s="273" t="s">
        <v>367</v>
      </c>
    </row>
    <row r="2209" spans="1:5" x14ac:dyDescent="0.2">
      <c r="A2209" s="272">
        <v>211006243</v>
      </c>
      <c r="B2209" s="272">
        <v>3892</v>
      </c>
      <c r="C2209" s="273" t="s">
        <v>4171</v>
      </c>
      <c r="D2209" s="273" t="s">
        <v>4172</v>
      </c>
      <c r="E2209" s="273" t="s">
        <v>367</v>
      </c>
    </row>
    <row r="2210" spans="1:5" x14ac:dyDescent="0.2">
      <c r="A2210" s="272">
        <v>211006244</v>
      </c>
      <c r="B2210" s="272">
        <v>3893</v>
      </c>
      <c r="C2210" s="273" t="s">
        <v>4173</v>
      </c>
      <c r="D2210" s="273" t="s">
        <v>4174</v>
      </c>
      <c r="E2210" s="273" t="s">
        <v>367</v>
      </c>
    </row>
    <row r="2211" spans="1:5" x14ac:dyDescent="0.2">
      <c r="A2211" s="272">
        <v>211006245</v>
      </c>
      <c r="B2211" s="272">
        <v>3894</v>
      </c>
      <c r="C2211" s="273" t="s">
        <v>4175</v>
      </c>
      <c r="D2211" s="273" t="s">
        <v>4176</v>
      </c>
      <c r="E2211" s="273" t="s">
        <v>367</v>
      </c>
    </row>
    <row r="2212" spans="1:5" x14ac:dyDescent="0.2">
      <c r="A2212" s="272">
        <v>211006247</v>
      </c>
      <c r="B2212" s="272">
        <v>3896</v>
      </c>
      <c r="C2212" s="273" t="s">
        <v>4177</v>
      </c>
      <c r="D2212" s="273" t="s">
        <v>4178</v>
      </c>
      <c r="E2212" s="273" t="s">
        <v>367</v>
      </c>
    </row>
    <row r="2213" spans="1:5" x14ac:dyDescent="0.2">
      <c r="A2213" s="272">
        <v>211002836</v>
      </c>
      <c r="B2213" s="272">
        <v>3897</v>
      </c>
      <c r="C2213" s="273" t="s">
        <v>4179</v>
      </c>
      <c r="D2213" s="273" t="s">
        <v>4180</v>
      </c>
      <c r="E2213" s="273" t="s">
        <v>343</v>
      </c>
    </row>
    <row r="2214" spans="1:5" x14ac:dyDescent="0.2">
      <c r="A2214" s="272">
        <v>211006248</v>
      </c>
      <c r="B2214" s="272">
        <v>3898</v>
      </c>
      <c r="C2214" s="273" t="s">
        <v>4181</v>
      </c>
      <c r="D2214" s="273" t="s">
        <v>4182</v>
      </c>
      <c r="E2214" s="273" t="s">
        <v>367</v>
      </c>
    </row>
    <row r="2215" spans="1:5" x14ac:dyDescent="0.2">
      <c r="A2215" s="272">
        <v>211006249</v>
      </c>
      <c r="B2215" s="272">
        <v>3899</v>
      </c>
      <c r="C2215" s="273" t="s">
        <v>4183</v>
      </c>
      <c r="D2215" s="273" t="s">
        <v>1666</v>
      </c>
      <c r="E2215" s="273" t="s">
        <v>367</v>
      </c>
    </row>
    <row r="2216" spans="1:5" x14ac:dyDescent="0.2">
      <c r="A2216" s="272">
        <v>211006250</v>
      </c>
      <c r="B2216" s="272">
        <v>3900</v>
      </c>
      <c r="C2216" s="273" t="s">
        <v>4184</v>
      </c>
      <c r="D2216" s="273" t="s">
        <v>4185</v>
      </c>
      <c r="E2216" s="273" t="s">
        <v>367</v>
      </c>
    </row>
    <row r="2217" spans="1:5" x14ac:dyDescent="0.2">
      <c r="A2217" s="272">
        <v>211006251</v>
      </c>
      <c r="B2217" s="272">
        <v>3901</v>
      </c>
      <c r="C2217" s="273" t="s">
        <v>4186</v>
      </c>
      <c r="D2217" s="273" t="s">
        <v>4187</v>
      </c>
      <c r="E2217" s="273" t="s">
        <v>367</v>
      </c>
    </row>
    <row r="2218" spans="1:5" x14ac:dyDescent="0.2">
      <c r="A2218" s="272">
        <v>211905367</v>
      </c>
      <c r="B2218" s="272">
        <v>3902</v>
      </c>
      <c r="C2218" s="273" t="s">
        <v>2788</v>
      </c>
      <c r="D2218" s="273" t="s">
        <v>4188</v>
      </c>
      <c r="E2218" s="273" t="s">
        <v>367</v>
      </c>
    </row>
    <row r="2219" spans="1:5" x14ac:dyDescent="0.2">
      <c r="A2219" s="272">
        <v>211006253</v>
      </c>
      <c r="B2219" s="272">
        <v>3903</v>
      </c>
      <c r="C2219" s="273" t="s">
        <v>4189</v>
      </c>
      <c r="D2219" s="273" t="s">
        <v>4190</v>
      </c>
      <c r="E2219" s="273" t="s">
        <v>367</v>
      </c>
    </row>
    <row r="2220" spans="1:5" x14ac:dyDescent="0.2">
      <c r="A2220" s="272">
        <v>211006254</v>
      </c>
      <c r="B2220" s="272">
        <v>3904</v>
      </c>
      <c r="C2220" s="273" t="s">
        <v>4191</v>
      </c>
      <c r="D2220" s="273" t="s">
        <v>4192</v>
      </c>
      <c r="E2220" s="273" t="s">
        <v>367</v>
      </c>
    </row>
    <row r="2221" spans="1:5" x14ac:dyDescent="0.2">
      <c r="A2221" s="272">
        <v>211006255</v>
      </c>
      <c r="B2221" s="272">
        <v>3905</v>
      </c>
      <c r="C2221" s="273" t="s">
        <v>4193</v>
      </c>
      <c r="D2221" s="273" t="s">
        <v>4194</v>
      </c>
      <c r="E2221" s="273" t="s">
        <v>367</v>
      </c>
    </row>
    <row r="2222" spans="1:5" x14ac:dyDescent="0.2">
      <c r="A2222" s="272">
        <v>211006256</v>
      </c>
      <c r="B2222" s="272">
        <v>3906</v>
      </c>
      <c r="C2222" s="273" t="s">
        <v>4195</v>
      </c>
      <c r="D2222" s="273" t="s">
        <v>4196</v>
      </c>
      <c r="E2222" s="273" t="s">
        <v>367</v>
      </c>
    </row>
    <row r="2223" spans="1:5" x14ac:dyDescent="0.2">
      <c r="A2223" s="272">
        <v>211006257</v>
      </c>
      <c r="B2223" s="272">
        <v>3907</v>
      </c>
      <c r="C2223" s="273" t="s">
        <v>4197</v>
      </c>
      <c r="D2223" s="273" t="s">
        <v>4198</v>
      </c>
      <c r="E2223" s="273" t="s">
        <v>367</v>
      </c>
    </row>
    <row r="2224" spans="1:5" x14ac:dyDescent="0.2">
      <c r="A2224" s="272">
        <v>211006259</v>
      </c>
      <c r="B2224" s="272">
        <v>3909</v>
      </c>
      <c r="C2224" s="273" t="s">
        <v>4199</v>
      </c>
      <c r="D2224" s="273" t="s">
        <v>2850</v>
      </c>
      <c r="E2224" s="273" t="s">
        <v>367</v>
      </c>
    </row>
    <row r="2225" spans="1:5" x14ac:dyDescent="0.2">
      <c r="A2225" s="272">
        <v>211006260</v>
      </c>
      <c r="B2225" s="272">
        <v>3910</v>
      </c>
      <c r="C2225" s="273" t="s">
        <v>4200</v>
      </c>
      <c r="D2225" s="273" t="s">
        <v>4201</v>
      </c>
      <c r="E2225" s="273" t="s">
        <v>367</v>
      </c>
    </row>
    <row r="2226" spans="1:5" x14ac:dyDescent="0.2">
      <c r="A2226" s="272">
        <v>211006261</v>
      </c>
      <c r="B2226" s="272">
        <v>3911</v>
      </c>
      <c r="C2226" s="273" t="s">
        <v>4202</v>
      </c>
      <c r="D2226" s="273" t="s">
        <v>4203</v>
      </c>
      <c r="E2226" s="273" t="s">
        <v>367</v>
      </c>
    </row>
    <row r="2227" spans="1:5" x14ac:dyDescent="0.2">
      <c r="A2227" s="272">
        <v>211006262</v>
      </c>
      <c r="B2227" s="272">
        <v>3912</v>
      </c>
      <c r="C2227" s="273" t="s">
        <v>4204</v>
      </c>
      <c r="D2227" s="273" t="s">
        <v>4205</v>
      </c>
      <c r="E2227" s="273" t="s">
        <v>367</v>
      </c>
    </row>
    <row r="2228" spans="1:5" x14ac:dyDescent="0.2">
      <c r="A2228" s="272">
        <v>211006263</v>
      </c>
      <c r="B2228" s="272">
        <v>3913</v>
      </c>
      <c r="C2228" s="273" t="s">
        <v>4206</v>
      </c>
      <c r="D2228" s="273" t="s">
        <v>4145</v>
      </c>
      <c r="E2228" s="273" t="s">
        <v>367</v>
      </c>
    </row>
    <row r="2229" spans="1:5" x14ac:dyDescent="0.2">
      <c r="A2229" s="272">
        <v>211006265</v>
      </c>
      <c r="B2229" s="272">
        <v>3915</v>
      </c>
      <c r="C2229" s="273" t="s">
        <v>4207</v>
      </c>
      <c r="D2229" s="273" t="s">
        <v>2850</v>
      </c>
      <c r="E2229" s="273" t="s">
        <v>367</v>
      </c>
    </row>
    <row r="2230" spans="1:5" x14ac:dyDescent="0.2">
      <c r="A2230" s="272">
        <v>211006266</v>
      </c>
      <c r="B2230" s="272">
        <v>3916</v>
      </c>
      <c r="C2230" s="273" t="s">
        <v>4208</v>
      </c>
      <c r="D2230" s="273" t="s">
        <v>4209</v>
      </c>
      <c r="E2230" s="273" t="s">
        <v>367</v>
      </c>
    </row>
    <row r="2231" spans="1:5" x14ac:dyDescent="0.2">
      <c r="A2231" s="272">
        <v>211006267</v>
      </c>
      <c r="B2231" s="272">
        <v>3917</v>
      </c>
      <c r="C2231" s="273" t="s">
        <v>4210</v>
      </c>
      <c r="D2231" s="273" t="s">
        <v>4211</v>
      </c>
      <c r="E2231" s="273" t="s">
        <v>367</v>
      </c>
    </row>
    <row r="2232" spans="1:5" x14ac:dyDescent="0.2">
      <c r="A2232" s="272">
        <v>211905915</v>
      </c>
      <c r="B2232" s="272">
        <v>3918</v>
      </c>
      <c r="C2232" s="273" t="s">
        <v>4212</v>
      </c>
      <c r="D2232" s="273" t="s">
        <v>4213</v>
      </c>
      <c r="E2232" s="273" t="s">
        <v>359</v>
      </c>
    </row>
    <row r="2233" spans="1:5" x14ac:dyDescent="0.2">
      <c r="A2233" s="272">
        <v>211904817</v>
      </c>
      <c r="B2233" s="272">
        <v>3919</v>
      </c>
      <c r="C2233" s="273" t="s">
        <v>4214</v>
      </c>
      <c r="D2233" s="273" t="s">
        <v>4215</v>
      </c>
      <c r="E2233" s="273" t="s">
        <v>367</v>
      </c>
    </row>
    <row r="2234" spans="1:5" x14ac:dyDescent="0.2">
      <c r="A2234" s="272">
        <v>211003369</v>
      </c>
      <c r="B2234" s="272">
        <v>3920</v>
      </c>
      <c r="C2234" s="273" t="s">
        <v>4216</v>
      </c>
      <c r="D2234" s="273" t="s">
        <v>4217</v>
      </c>
      <c r="E2234" s="273" t="s">
        <v>351</v>
      </c>
    </row>
    <row r="2235" spans="1:5" x14ac:dyDescent="0.2">
      <c r="A2235" s="272">
        <v>211006269</v>
      </c>
      <c r="B2235" s="272">
        <v>3921</v>
      </c>
      <c r="C2235" s="273" t="s">
        <v>4218</v>
      </c>
      <c r="D2235" s="273" t="s">
        <v>733</v>
      </c>
      <c r="E2235" s="273" t="s">
        <v>367</v>
      </c>
    </row>
    <row r="2236" spans="1:5" x14ac:dyDescent="0.2">
      <c r="A2236" s="272">
        <v>211003392</v>
      </c>
      <c r="B2236" s="272">
        <v>3922</v>
      </c>
      <c r="C2236" s="273" t="s">
        <v>4219</v>
      </c>
      <c r="D2236" s="273" t="s">
        <v>4220</v>
      </c>
      <c r="E2236" s="273" t="s">
        <v>798</v>
      </c>
    </row>
    <row r="2237" spans="1:5" x14ac:dyDescent="0.2">
      <c r="A2237" s="272">
        <v>211006270</v>
      </c>
      <c r="B2237" s="272">
        <v>3923</v>
      </c>
      <c r="C2237" s="273" t="s">
        <v>4221</v>
      </c>
      <c r="D2237" s="273" t="s">
        <v>4222</v>
      </c>
      <c r="E2237" s="273" t="s">
        <v>367</v>
      </c>
    </row>
    <row r="2238" spans="1:5" x14ac:dyDescent="0.2">
      <c r="A2238" s="272">
        <v>211905880</v>
      </c>
      <c r="B2238" s="272">
        <v>3924</v>
      </c>
      <c r="C2238" s="273" t="s">
        <v>4223</v>
      </c>
      <c r="D2238" s="273" t="s">
        <v>3298</v>
      </c>
      <c r="E2238" s="273" t="s">
        <v>359</v>
      </c>
    </row>
    <row r="2239" spans="1:5" x14ac:dyDescent="0.2">
      <c r="A2239" s="272">
        <v>211004832</v>
      </c>
      <c r="B2239" s="272">
        <v>3925</v>
      </c>
      <c r="C2239" s="273" t="s">
        <v>4224</v>
      </c>
      <c r="D2239" s="273" t="s">
        <v>4225</v>
      </c>
      <c r="E2239" s="273" t="s">
        <v>2181</v>
      </c>
    </row>
    <row r="2240" spans="1:5" x14ac:dyDescent="0.2">
      <c r="A2240" s="272">
        <v>211006271</v>
      </c>
      <c r="B2240" s="272">
        <v>3926</v>
      </c>
      <c r="C2240" s="273" t="s">
        <v>4226</v>
      </c>
      <c r="D2240" s="273" t="s">
        <v>4046</v>
      </c>
      <c r="E2240" s="273" t="s">
        <v>367</v>
      </c>
    </row>
    <row r="2241" spans="1:5" x14ac:dyDescent="0.2">
      <c r="A2241" s="272">
        <v>211005680</v>
      </c>
      <c r="B2241" s="272">
        <v>3927</v>
      </c>
      <c r="C2241" s="273" t="s">
        <v>4227</v>
      </c>
      <c r="D2241" s="273" t="s">
        <v>3999</v>
      </c>
      <c r="E2241" s="273" t="s">
        <v>3835</v>
      </c>
    </row>
    <row r="2242" spans="1:5" x14ac:dyDescent="0.2">
      <c r="A2242" s="272">
        <v>211004833</v>
      </c>
      <c r="B2242" s="272">
        <v>3928</v>
      </c>
      <c r="C2242" s="273" t="s">
        <v>4228</v>
      </c>
      <c r="D2242" s="273" t="s">
        <v>2898</v>
      </c>
      <c r="E2242" s="273" t="s">
        <v>2181</v>
      </c>
    </row>
    <row r="2243" spans="1:5" x14ac:dyDescent="0.2">
      <c r="A2243" s="272">
        <v>211900109</v>
      </c>
      <c r="B2243" s="272">
        <v>3929</v>
      </c>
      <c r="C2243" s="273" t="s">
        <v>4229</v>
      </c>
      <c r="D2243" s="273" t="s">
        <v>4230</v>
      </c>
      <c r="E2243" s="273" t="s">
        <v>343</v>
      </c>
    </row>
    <row r="2244" spans="1:5" x14ac:dyDescent="0.2">
      <c r="A2244" s="272">
        <v>211004834</v>
      </c>
      <c r="B2244" s="272">
        <v>3930</v>
      </c>
      <c r="C2244" s="273" t="s">
        <v>4231</v>
      </c>
      <c r="D2244" s="273" t="s">
        <v>4232</v>
      </c>
      <c r="E2244" s="273" t="s">
        <v>2181</v>
      </c>
    </row>
    <row r="2245" spans="1:5" x14ac:dyDescent="0.2">
      <c r="A2245" s="272">
        <v>211005010</v>
      </c>
      <c r="B2245" s="272">
        <v>3932</v>
      </c>
      <c r="C2245" s="273" t="s">
        <v>4233</v>
      </c>
      <c r="D2245" s="273" t="s">
        <v>4234</v>
      </c>
      <c r="E2245" s="273" t="s">
        <v>343</v>
      </c>
    </row>
    <row r="2246" spans="1:5" x14ac:dyDescent="0.2">
      <c r="A2246" s="272">
        <v>211006272</v>
      </c>
      <c r="B2246" s="272">
        <v>3933</v>
      </c>
      <c r="C2246" s="273" t="s">
        <v>4235</v>
      </c>
      <c r="D2246" s="273" t="s">
        <v>4236</v>
      </c>
      <c r="E2246" s="273" t="s">
        <v>367</v>
      </c>
    </row>
    <row r="2247" spans="1:5" x14ac:dyDescent="0.2">
      <c r="A2247" s="272">
        <v>211004902</v>
      </c>
      <c r="B2247" s="272">
        <v>3934</v>
      </c>
      <c r="C2247" s="273" t="s">
        <v>3591</v>
      </c>
      <c r="D2247" s="273" t="s">
        <v>2970</v>
      </c>
      <c r="E2247" s="273" t="s">
        <v>902</v>
      </c>
    </row>
    <row r="2248" spans="1:5" x14ac:dyDescent="0.2">
      <c r="A2248" s="272">
        <v>211005692</v>
      </c>
      <c r="B2248" s="272">
        <v>3935</v>
      </c>
      <c r="C2248" s="273" t="s">
        <v>4237</v>
      </c>
      <c r="D2248" s="273" t="s">
        <v>4238</v>
      </c>
      <c r="E2248" s="273" t="s">
        <v>2346</v>
      </c>
    </row>
    <row r="2249" spans="1:5" x14ac:dyDescent="0.2">
      <c r="A2249" s="272">
        <v>211004835</v>
      </c>
      <c r="B2249" s="272">
        <v>3936</v>
      </c>
      <c r="C2249" s="273" t="s">
        <v>4239</v>
      </c>
      <c r="D2249" s="273" t="s">
        <v>4240</v>
      </c>
      <c r="E2249" s="273" t="s">
        <v>2181</v>
      </c>
    </row>
    <row r="2250" spans="1:5" x14ac:dyDescent="0.2">
      <c r="A2250" s="272">
        <v>211006273</v>
      </c>
      <c r="B2250" s="272">
        <v>3937</v>
      </c>
      <c r="C2250" s="273" t="s">
        <v>1323</v>
      </c>
      <c r="D2250" s="273" t="s">
        <v>4008</v>
      </c>
      <c r="E2250" s="273" t="s">
        <v>367</v>
      </c>
    </row>
    <row r="2251" spans="1:5" x14ac:dyDescent="0.2">
      <c r="A2251" s="272">
        <v>211002342</v>
      </c>
      <c r="B2251" s="272">
        <v>3938</v>
      </c>
      <c r="C2251" s="273" t="s">
        <v>4241</v>
      </c>
      <c r="D2251" s="273" t="s">
        <v>4242</v>
      </c>
      <c r="E2251" s="273" t="s">
        <v>356</v>
      </c>
    </row>
    <row r="2252" spans="1:5" x14ac:dyDescent="0.2">
      <c r="A2252" s="272">
        <v>211005693</v>
      </c>
      <c r="B2252" s="272">
        <v>3939</v>
      </c>
      <c r="C2252" s="273" t="s">
        <v>4243</v>
      </c>
      <c r="D2252" s="273" t="s">
        <v>4244</v>
      </c>
      <c r="E2252" s="273" t="s">
        <v>2346</v>
      </c>
    </row>
    <row r="2253" spans="1:5" x14ac:dyDescent="0.2">
      <c r="A2253" s="272">
        <v>211900110</v>
      </c>
      <c r="B2253" s="272">
        <v>3940</v>
      </c>
      <c r="C2253" s="273" t="s">
        <v>4245</v>
      </c>
      <c r="D2253" s="273" t="s">
        <v>4246</v>
      </c>
      <c r="E2253" s="273" t="s">
        <v>2148</v>
      </c>
    </row>
    <row r="2254" spans="1:5" x14ac:dyDescent="0.2">
      <c r="A2254" s="272">
        <v>211006274</v>
      </c>
      <c r="B2254" s="272">
        <v>3942</v>
      </c>
      <c r="C2254" s="273" t="s">
        <v>1015</v>
      </c>
      <c r="D2254" s="273" t="s">
        <v>4247</v>
      </c>
      <c r="E2254" s="273" t="s">
        <v>367</v>
      </c>
    </row>
    <row r="2255" spans="1:5" x14ac:dyDescent="0.2">
      <c r="A2255" s="272">
        <v>211006275</v>
      </c>
      <c r="B2255" s="272">
        <v>3943</v>
      </c>
      <c r="C2255" s="273" t="s">
        <v>1015</v>
      </c>
      <c r="D2255" s="273" t="s">
        <v>4248</v>
      </c>
      <c r="E2255" s="273" t="s">
        <v>367</v>
      </c>
    </row>
    <row r="2256" spans="1:5" x14ac:dyDescent="0.2">
      <c r="A2256" s="272">
        <v>211003375</v>
      </c>
      <c r="B2256" s="272">
        <v>3944</v>
      </c>
      <c r="C2256" s="273" t="s">
        <v>4249</v>
      </c>
      <c r="D2256" s="273" t="s">
        <v>4250</v>
      </c>
      <c r="E2256" s="273" t="s">
        <v>3835</v>
      </c>
    </row>
    <row r="2257" spans="1:5" x14ac:dyDescent="0.2">
      <c r="A2257" s="272">
        <v>211004733</v>
      </c>
      <c r="B2257" s="272">
        <v>3945</v>
      </c>
      <c r="C2257" s="273" t="s">
        <v>4251</v>
      </c>
      <c r="D2257" s="273" t="s">
        <v>4252</v>
      </c>
      <c r="E2257" s="273" t="s">
        <v>798</v>
      </c>
    </row>
    <row r="2258" spans="1:5" x14ac:dyDescent="0.2">
      <c r="A2258" s="272">
        <v>211002344</v>
      </c>
      <c r="B2258" s="272">
        <v>3946</v>
      </c>
      <c r="C2258" s="273" t="s">
        <v>4253</v>
      </c>
      <c r="D2258" s="273" t="s">
        <v>1219</v>
      </c>
      <c r="E2258" s="273" t="s">
        <v>356</v>
      </c>
    </row>
    <row r="2259" spans="1:5" x14ac:dyDescent="0.2">
      <c r="A2259" s="272">
        <v>211006276</v>
      </c>
      <c r="B2259" s="272">
        <v>3948</v>
      </c>
      <c r="C2259" s="273" t="s">
        <v>4254</v>
      </c>
      <c r="D2259" s="273" t="s">
        <v>1325</v>
      </c>
      <c r="E2259" s="273" t="s">
        <v>367</v>
      </c>
    </row>
    <row r="2260" spans="1:5" x14ac:dyDescent="0.2">
      <c r="A2260" s="272">
        <v>211005681</v>
      </c>
      <c r="B2260" s="272">
        <v>3949</v>
      </c>
      <c r="C2260" s="273" t="s">
        <v>4255</v>
      </c>
      <c r="D2260" s="273" t="s">
        <v>3834</v>
      </c>
      <c r="E2260" s="273" t="s">
        <v>3835</v>
      </c>
    </row>
    <row r="2261" spans="1:5" x14ac:dyDescent="0.2">
      <c r="A2261" s="272">
        <v>211003376</v>
      </c>
      <c r="B2261" s="272">
        <v>3950</v>
      </c>
      <c r="C2261" s="273" t="s">
        <v>4256</v>
      </c>
      <c r="D2261" s="273" t="s">
        <v>4257</v>
      </c>
      <c r="E2261" s="273" t="s">
        <v>359</v>
      </c>
    </row>
    <row r="2262" spans="1:5" x14ac:dyDescent="0.2">
      <c r="A2262" s="272">
        <v>211003378</v>
      </c>
      <c r="B2262" s="272">
        <v>3953</v>
      </c>
      <c r="C2262" s="273" t="s">
        <v>4258</v>
      </c>
      <c r="D2262" s="273" t="s">
        <v>4259</v>
      </c>
      <c r="E2262" s="273" t="s">
        <v>343</v>
      </c>
    </row>
    <row r="2263" spans="1:5" x14ac:dyDescent="0.2">
      <c r="A2263" s="272">
        <v>211004836</v>
      </c>
      <c r="B2263" s="272">
        <v>3954</v>
      </c>
      <c r="C2263" s="273" t="s">
        <v>4260</v>
      </c>
      <c r="D2263" s="273" t="s">
        <v>4261</v>
      </c>
      <c r="E2263" s="273" t="s">
        <v>2181</v>
      </c>
    </row>
    <row r="2264" spans="1:5" x14ac:dyDescent="0.2">
      <c r="A2264" s="272">
        <v>211006277</v>
      </c>
      <c r="B2264" s="272">
        <v>3955</v>
      </c>
      <c r="C2264" s="273" t="s">
        <v>4262</v>
      </c>
      <c r="D2264" s="273" t="s">
        <v>4263</v>
      </c>
      <c r="E2264" s="273" t="s">
        <v>367</v>
      </c>
    </row>
    <row r="2265" spans="1:5" x14ac:dyDescent="0.2">
      <c r="A2265" s="272">
        <v>211007312</v>
      </c>
      <c r="B2265" s="272">
        <v>3956</v>
      </c>
      <c r="C2265" s="273" t="s">
        <v>4264</v>
      </c>
      <c r="D2265" s="273" t="s">
        <v>4265</v>
      </c>
      <c r="E2265" s="273" t="s">
        <v>343</v>
      </c>
    </row>
    <row r="2266" spans="1:5" x14ac:dyDescent="0.2">
      <c r="A2266" s="272">
        <v>211003382</v>
      </c>
      <c r="B2266" s="272">
        <v>3958</v>
      </c>
      <c r="C2266" s="273" t="s">
        <v>4266</v>
      </c>
      <c r="D2266" s="273" t="s">
        <v>4267</v>
      </c>
      <c r="E2266" s="273" t="s">
        <v>359</v>
      </c>
    </row>
    <row r="2267" spans="1:5" x14ac:dyDescent="0.2">
      <c r="A2267" s="272">
        <v>211904689</v>
      </c>
      <c r="B2267" s="272">
        <v>3960</v>
      </c>
      <c r="C2267" s="273" t="s">
        <v>4268</v>
      </c>
      <c r="D2267" s="273" t="s">
        <v>4269</v>
      </c>
      <c r="E2267" s="273" t="s">
        <v>3835</v>
      </c>
    </row>
    <row r="2268" spans="1:5" x14ac:dyDescent="0.2">
      <c r="A2268" s="272">
        <v>211003386</v>
      </c>
      <c r="B2268" s="272">
        <v>3962</v>
      </c>
      <c r="C2268" s="273" t="s">
        <v>4270</v>
      </c>
      <c r="D2268" s="273" t="s">
        <v>4271</v>
      </c>
      <c r="E2268" s="273" t="s">
        <v>332</v>
      </c>
    </row>
    <row r="2269" spans="1:5" x14ac:dyDescent="0.2">
      <c r="A2269" s="272">
        <v>211003387</v>
      </c>
      <c r="B2269" s="272">
        <v>3963</v>
      </c>
      <c r="C2269" s="273" t="s">
        <v>4272</v>
      </c>
      <c r="D2269" s="273" t="s">
        <v>4073</v>
      </c>
      <c r="E2269" s="273" t="s">
        <v>359</v>
      </c>
    </row>
    <row r="2270" spans="1:5" x14ac:dyDescent="0.2">
      <c r="A2270" s="272">
        <v>211006278</v>
      </c>
      <c r="B2270" s="272">
        <v>3964</v>
      </c>
      <c r="C2270" s="273" t="s">
        <v>3719</v>
      </c>
      <c r="D2270" s="273" t="s">
        <v>4273</v>
      </c>
      <c r="E2270" s="273" t="s">
        <v>367</v>
      </c>
    </row>
    <row r="2271" spans="1:5" x14ac:dyDescent="0.2">
      <c r="A2271" s="272">
        <v>211005361</v>
      </c>
      <c r="B2271" s="272">
        <v>3965</v>
      </c>
      <c r="C2271" s="273" t="s">
        <v>4274</v>
      </c>
      <c r="D2271" s="273" t="s">
        <v>4275</v>
      </c>
      <c r="E2271" s="273" t="s">
        <v>961</v>
      </c>
    </row>
    <row r="2272" spans="1:5" x14ac:dyDescent="0.2">
      <c r="A2272" s="272">
        <v>211006279</v>
      </c>
      <c r="B2272" s="272">
        <v>3966</v>
      </c>
      <c r="C2272" s="273" t="s">
        <v>4276</v>
      </c>
      <c r="D2272" s="273" t="s">
        <v>4277</v>
      </c>
      <c r="E2272" s="273" t="s">
        <v>367</v>
      </c>
    </row>
    <row r="2273" spans="1:5" x14ac:dyDescent="0.2">
      <c r="A2273" s="272">
        <v>211006280</v>
      </c>
      <c r="B2273" s="272">
        <v>3967</v>
      </c>
      <c r="C2273" s="273" t="s">
        <v>4278</v>
      </c>
      <c r="D2273" s="273" t="s">
        <v>4279</v>
      </c>
      <c r="E2273" s="273" t="s">
        <v>367</v>
      </c>
    </row>
    <row r="2274" spans="1:5" x14ac:dyDescent="0.2">
      <c r="A2274" s="272">
        <v>211006281</v>
      </c>
      <c r="B2274" s="272">
        <v>3968</v>
      </c>
      <c r="C2274" s="273" t="s">
        <v>4280</v>
      </c>
      <c r="D2274" s="273" t="s">
        <v>4281</v>
      </c>
      <c r="E2274" s="273" t="s">
        <v>367</v>
      </c>
    </row>
    <row r="2275" spans="1:5" x14ac:dyDescent="0.2">
      <c r="A2275" s="272">
        <v>211006282</v>
      </c>
      <c r="B2275" s="272">
        <v>3969</v>
      </c>
      <c r="C2275" s="273" t="s">
        <v>4282</v>
      </c>
      <c r="D2275" s="273" t="s">
        <v>4283</v>
      </c>
      <c r="E2275" s="273" t="s">
        <v>367</v>
      </c>
    </row>
    <row r="2276" spans="1:5" x14ac:dyDescent="0.2">
      <c r="A2276" s="272">
        <v>211006283</v>
      </c>
      <c r="B2276" s="272">
        <v>3970</v>
      </c>
      <c r="C2276" s="273" t="s">
        <v>4284</v>
      </c>
      <c r="D2276" s="273" t="s">
        <v>4285</v>
      </c>
      <c r="E2276" s="273" t="s">
        <v>367</v>
      </c>
    </row>
    <row r="2277" spans="1:5" x14ac:dyDescent="0.2">
      <c r="A2277" s="272">
        <v>211006284</v>
      </c>
      <c r="B2277" s="272">
        <v>3971</v>
      </c>
      <c r="C2277" s="273" t="s">
        <v>4286</v>
      </c>
      <c r="D2277" s="273" t="s">
        <v>4287</v>
      </c>
      <c r="E2277" s="273" t="s">
        <v>367</v>
      </c>
    </row>
    <row r="2278" spans="1:5" x14ac:dyDescent="0.2">
      <c r="A2278" s="272">
        <v>211006285</v>
      </c>
      <c r="B2278" s="272">
        <v>3972</v>
      </c>
      <c r="C2278" s="273" t="s">
        <v>4288</v>
      </c>
      <c r="D2278" s="273" t="s">
        <v>4289</v>
      </c>
      <c r="E2278" s="273" t="s">
        <v>367</v>
      </c>
    </row>
    <row r="2279" spans="1:5" x14ac:dyDescent="0.2">
      <c r="A2279" s="272">
        <v>211006286</v>
      </c>
      <c r="B2279" s="272">
        <v>3973</v>
      </c>
      <c r="C2279" s="273" t="s">
        <v>4015</v>
      </c>
      <c r="D2279" s="273" t="s">
        <v>1713</v>
      </c>
      <c r="E2279" s="273" t="s">
        <v>367</v>
      </c>
    </row>
    <row r="2280" spans="1:5" x14ac:dyDescent="0.2">
      <c r="A2280" s="272">
        <v>211006287</v>
      </c>
      <c r="B2280" s="272">
        <v>3974</v>
      </c>
      <c r="C2280" s="273" t="s">
        <v>4015</v>
      </c>
      <c r="D2280" s="273" t="s">
        <v>4290</v>
      </c>
      <c r="E2280" s="273" t="s">
        <v>367</v>
      </c>
    </row>
    <row r="2281" spans="1:5" x14ac:dyDescent="0.2">
      <c r="A2281" s="272">
        <v>211006288</v>
      </c>
      <c r="B2281" s="272">
        <v>3975</v>
      </c>
      <c r="C2281" s="273" t="s">
        <v>4291</v>
      </c>
      <c r="D2281" s="273" t="s">
        <v>4292</v>
      </c>
      <c r="E2281" s="273" t="s">
        <v>367</v>
      </c>
    </row>
    <row r="2282" spans="1:5" x14ac:dyDescent="0.2">
      <c r="A2282" s="272">
        <v>211005684</v>
      </c>
      <c r="B2282" s="272">
        <v>3978</v>
      </c>
      <c r="C2282" s="273" t="s">
        <v>4293</v>
      </c>
      <c r="D2282" s="273" t="s">
        <v>4294</v>
      </c>
      <c r="E2282" s="273" t="s">
        <v>3835</v>
      </c>
    </row>
    <row r="2283" spans="1:5" x14ac:dyDescent="0.2">
      <c r="A2283" s="272">
        <v>211005013</v>
      </c>
      <c r="B2283" s="272">
        <v>3979</v>
      </c>
      <c r="C2283" s="273" t="s">
        <v>4295</v>
      </c>
      <c r="D2283" s="273" t="s">
        <v>4296</v>
      </c>
      <c r="E2283" s="273" t="s">
        <v>343</v>
      </c>
    </row>
    <row r="2284" spans="1:5" x14ac:dyDescent="0.2">
      <c r="A2284" s="272">
        <v>211005014</v>
      </c>
      <c r="B2284" s="272">
        <v>3980</v>
      </c>
      <c r="C2284" s="273" t="s">
        <v>4297</v>
      </c>
      <c r="D2284" s="273" t="s">
        <v>4298</v>
      </c>
      <c r="E2284" s="273" t="s">
        <v>343</v>
      </c>
    </row>
    <row r="2285" spans="1:5" x14ac:dyDescent="0.2">
      <c r="A2285" s="272">
        <v>211005286</v>
      </c>
      <c r="B2285" s="272">
        <v>3981</v>
      </c>
      <c r="C2285" s="273" t="s">
        <v>4299</v>
      </c>
      <c r="D2285" s="273" t="s">
        <v>4300</v>
      </c>
      <c r="E2285" s="273" t="s">
        <v>351</v>
      </c>
    </row>
    <row r="2286" spans="1:5" x14ac:dyDescent="0.2">
      <c r="A2286" s="272">
        <v>211005090</v>
      </c>
      <c r="B2286" s="272">
        <v>3982</v>
      </c>
      <c r="C2286" s="273" t="s">
        <v>4301</v>
      </c>
      <c r="D2286" s="273" t="s">
        <v>4302</v>
      </c>
      <c r="E2286" s="273" t="s">
        <v>966</v>
      </c>
    </row>
    <row r="2287" spans="1:5" x14ac:dyDescent="0.2">
      <c r="A2287" s="272">
        <v>211004838</v>
      </c>
      <c r="B2287" s="272">
        <v>3983</v>
      </c>
      <c r="C2287" s="273" t="s">
        <v>4303</v>
      </c>
      <c r="D2287" s="273" t="s">
        <v>4304</v>
      </c>
      <c r="E2287" s="273" t="s">
        <v>2181</v>
      </c>
    </row>
    <row r="2288" spans="1:5" x14ac:dyDescent="0.2">
      <c r="A2288" s="272">
        <v>211002383</v>
      </c>
      <c r="B2288" s="272">
        <v>3985</v>
      </c>
      <c r="C2288" s="273" t="s">
        <v>4305</v>
      </c>
      <c r="D2288" s="273" t="s">
        <v>4306</v>
      </c>
      <c r="E2288" s="273" t="s">
        <v>865</v>
      </c>
    </row>
    <row r="2289" spans="1:5" x14ac:dyDescent="0.2">
      <c r="A2289" s="272">
        <v>211001814</v>
      </c>
      <c r="B2289" s="272">
        <v>3986</v>
      </c>
      <c r="C2289" s="273" t="s">
        <v>4307</v>
      </c>
      <c r="D2289" s="273" t="s">
        <v>1774</v>
      </c>
      <c r="E2289" s="273" t="s">
        <v>865</v>
      </c>
    </row>
    <row r="2290" spans="1:5" x14ac:dyDescent="0.2">
      <c r="A2290" s="272">
        <v>211001789</v>
      </c>
      <c r="B2290" s="272">
        <v>3988</v>
      </c>
      <c r="C2290" s="273" t="s">
        <v>4308</v>
      </c>
      <c r="D2290" s="273" t="s">
        <v>4309</v>
      </c>
      <c r="E2290" s="273" t="s">
        <v>865</v>
      </c>
    </row>
    <row r="2291" spans="1:5" x14ac:dyDescent="0.2">
      <c r="A2291" s="272">
        <v>211002835</v>
      </c>
      <c r="B2291" s="272">
        <v>3991</v>
      </c>
      <c r="C2291" s="273" t="s">
        <v>4310</v>
      </c>
      <c r="D2291" s="273" t="s">
        <v>1737</v>
      </c>
      <c r="E2291" s="273" t="s">
        <v>865</v>
      </c>
    </row>
    <row r="2292" spans="1:5" x14ac:dyDescent="0.2">
      <c r="A2292" s="272">
        <v>211003861</v>
      </c>
      <c r="B2292" s="272">
        <v>3992</v>
      </c>
      <c r="C2292" s="273" t="s">
        <v>4311</v>
      </c>
      <c r="D2292" s="273" t="s">
        <v>4312</v>
      </c>
      <c r="E2292" s="273" t="s">
        <v>865</v>
      </c>
    </row>
    <row r="2293" spans="1:5" x14ac:dyDescent="0.2">
      <c r="A2293" s="272">
        <v>211002387</v>
      </c>
      <c r="B2293" s="272">
        <v>3993</v>
      </c>
      <c r="C2293" s="273" t="s">
        <v>4313</v>
      </c>
      <c r="D2293" s="273" t="s">
        <v>4314</v>
      </c>
      <c r="E2293" s="273" t="s">
        <v>865</v>
      </c>
    </row>
    <row r="2294" spans="1:5" x14ac:dyDescent="0.2">
      <c r="A2294" s="272">
        <v>211001804</v>
      </c>
      <c r="B2294" s="272">
        <v>3995</v>
      </c>
      <c r="C2294" s="273" t="s">
        <v>4315</v>
      </c>
      <c r="D2294" s="273" t="s">
        <v>4316</v>
      </c>
      <c r="E2294" s="273" t="s">
        <v>865</v>
      </c>
    </row>
    <row r="2295" spans="1:5" x14ac:dyDescent="0.2">
      <c r="A2295" s="272">
        <v>211001777</v>
      </c>
      <c r="B2295" s="272">
        <v>3996</v>
      </c>
      <c r="C2295" s="273" t="s">
        <v>4317</v>
      </c>
      <c r="D2295" s="273" t="s">
        <v>4318</v>
      </c>
      <c r="E2295" s="273" t="s">
        <v>865</v>
      </c>
    </row>
    <row r="2296" spans="1:5" x14ac:dyDescent="0.2">
      <c r="A2296" s="272">
        <v>211001781</v>
      </c>
      <c r="B2296" s="272">
        <v>3997</v>
      </c>
      <c r="C2296" s="273" t="s">
        <v>4319</v>
      </c>
      <c r="D2296" s="273" t="s">
        <v>4320</v>
      </c>
      <c r="E2296" s="273" t="s">
        <v>865</v>
      </c>
    </row>
    <row r="2297" spans="1:5" x14ac:dyDescent="0.2">
      <c r="A2297" s="272">
        <v>211006289</v>
      </c>
      <c r="B2297" s="272">
        <v>3998</v>
      </c>
      <c r="C2297" s="273" t="s">
        <v>4321</v>
      </c>
      <c r="D2297" s="273" t="s">
        <v>4322</v>
      </c>
      <c r="E2297" s="273" t="s">
        <v>367</v>
      </c>
    </row>
    <row r="2298" spans="1:5" x14ac:dyDescent="0.2">
      <c r="A2298" s="272">
        <v>211003044</v>
      </c>
      <c r="B2298" s="272">
        <v>4000</v>
      </c>
      <c r="C2298" s="273" t="s">
        <v>4323</v>
      </c>
      <c r="D2298" s="273" t="s">
        <v>4324</v>
      </c>
      <c r="E2298" s="273" t="s">
        <v>1028</v>
      </c>
    </row>
    <row r="2299" spans="1:5" x14ac:dyDescent="0.2">
      <c r="A2299" s="272">
        <v>211005362</v>
      </c>
      <c r="B2299" s="272">
        <v>4001</v>
      </c>
      <c r="C2299" s="273" t="s">
        <v>4325</v>
      </c>
      <c r="D2299" s="273" t="s">
        <v>4326</v>
      </c>
      <c r="E2299" s="273" t="s">
        <v>961</v>
      </c>
    </row>
    <row r="2300" spans="1:5" x14ac:dyDescent="0.2">
      <c r="A2300" s="272">
        <v>211006290</v>
      </c>
      <c r="B2300" s="272">
        <v>4003</v>
      </c>
      <c r="C2300" s="273" t="s">
        <v>4327</v>
      </c>
      <c r="D2300" s="273" t="s">
        <v>4328</v>
      </c>
      <c r="E2300" s="273" t="s">
        <v>367</v>
      </c>
    </row>
    <row r="2301" spans="1:5" x14ac:dyDescent="0.2">
      <c r="A2301" s="272">
        <v>211900616</v>
      </c>
      <c r="B2301" s="272">
        <v>4004</v>
      </c>
      <c r="C2301" s="273" t="s">
        <v>4329</v>
      </c>
      <c r="D2301" s="273" t="s">
        <v>2990</v>
      </c>
      <c r="E2301" s="273" t="s">
        <v>332</v>
      </c>
    </row>
    <row r="2302" spans="1:5" x14ac:dyDescent="0.2">
      <c r="A2302" s="272">
        <v>211003389</v>
      </c>
      <c r="B2302" s="272">
        <v>4005</v>
      </c>
      <c r="C2302" s="273" t="s">
        <v>4330</v>
      </c>
      <c r="D2302" s="273" t="s">
        <v>4077</v>
      </c>
      <c r="E2302" s="273" t="s">
        <v>3835</v>
      </c>
    </row>
    <row r="2303" spans="1:5" x14ac:dyDescent="0.2">
      <c r="A2303" s="272">
        <v>211003390</v>
      </c>
      <c r="B2303" s="272">
        <v>4008</v>
      </c>
      <c r="C2303" s="273" t="s">
        <v>4331</v>
      </c>
      <c r="D2303" s="273" t="s">
        <v>1282</v>
      </c>
      <c r="E2303" s="273" t="s">
        <v>339</v>
      </c>
    </row>
    <row r="2304" spans="1:5" x14ac:dyDescent="0.2">
      <c r="A2304" s="272">
        <v>211900111</v>
      </c>
      <c r="B2304" s="272">
        <v>4009</v>
      </c>
      <c r="C2304" s="273" t="s">
        <v>4332</v>
      </c>
      <c r="D2304" s="273" t="s">
        <v>4333</v>
      </c>
      <c r="E2304" s="273" t="s">
        <v>2782</v>
      </c>
    </row>
    <row r="2305" spans="1:5" x14ac:dyDescent="0.2">
      <c r="A2305" s="272">
        <v>211004734</v>
      </c>
      <c r="B2305" s="272">
        <v>4010</v>
      </c>
      <c r="C2305" s="273" t="s">
        <v>4334</v>
      </c>
      <c r="D2305" s="273" t="s">
        <v>2881</v>
      </c>
      <c r="E2305" s="273" t="s">
        <v>798</v>
      </c>
    </row>
    <row r="2306" spans="1:5" x14ac:dyDescent="0.2">
      <c r="A2306" s="272">
        <v>211003272</v>
      </c>
      <c r="B2306" s="272">
        <v>4011</v>
      </c>
      <c r="C2306" s="273" t="s">
        <v>4335</v>
      </c>
      <c r="D2306" s="273" t="s">
        <v>4336</v>
      </c>
      <c r="E2306" s="273" t="s">
        <v>359</v>
      </c>
    </row>
    <row r="2307" spans="1:5" x14ac:dyDescent="0.2">
      <c r="A2307" s="272">
        <v>211003676</v>
      </c>
      <c r="B2307" s="272">
        <v>4012</v>
      </c>
      <c r="C2307" s="273" t="s">
        <v>4337</v>
      </c>
      <c r="D2307" s="273" t="s">
        <v>2758</v>
      </c>
      <c r="E2307" s="273" t="s">
        <v>2181</v>
      </c>
    </row>
    <row r="2308" spans="1:5" x14ac:dyDescent="0.2">
      <c r="A2308" s="272">
        <v>211005418</v>
      </c>
      <c r="B2308" s="272">
        <v>4013</v>
      </c>
      <c r="C2308" s="273" t="s">
        <v>4338</v>
      </c>
      <c r="D2308" s="273" t="s">
        <v>4339</v>
      </c>
      <c r="E2308" s="273" t="s">
        <v>332</v>
      </c>
    </row>
    <row r="2309" spans="1:5" x14ac:dyDescent="0.2">
      <c r="A2309" s="272">
        <v>211900113</v>
      </c>
      <c r="B2309" s="272">
        <v>4014</v>
      </c>
      <c r="C2309" s="273" t="s">
        <v>4340</v>
      </c>
      <c r="D2309" s="273" t="s">
        <v>4341</v>
      </c>
      <c r="E2309" s="273" t="s">
        <v>343</v>
      </c>
    </row>
    <row r="2310" spans="1:5" x14ac:dyDescent="0.2">
      <c r="A2310" s="272">
        <v>211005611</v>
      </c>
      <c r="B2310" s="272">
        <v>4015</v>
      </c>
      <c r="C2310" s="273" t="s">
        <v>4342</v>
      </c>
      <c r="D2310" s="273" t="s">
        <v>1306</v>
      </c>
      <c r="E2310" s="273" t="s">
        <v>339</v>
      </c>
    </row>
    <row r="2311" spans="1:5" x14ac:dyDescent="0.2">
      <c r="A2311" s="272">
        <v>211005232</v>
      </c>
      <c r="B2311" s="272">
        <v>4018</v>
      </c>
      <c r="C2311" s="273" t="s">
        <v>4343</v>
      </c>
      <c r="D2311" s="273" t="s">
        <v>4344</v>
      </c>
      <c r="E2311" s="273" t="s">
        <v>584</v>
      </c>
    </row>
    <row r="2312" spans="1:5" x14ac:dyDescent="0.2">
      <c r="A2312" s="272">
        <v>211001988</v>
      </c>
      <c r="B2312" s="272">
        <v>4019</v>
      </c>
      <c r="C2312" s="273" t="s">
        <v>2016</v>
      </c>
      <c r="D2312" s="273" t="s">
        <v>4345</v>
      </c>
      <c r="E2312" s="273" t="s">
        <v>343</v>
      </c>
    </row>
    <row r="2313" spans="1:5" x14ac:dyDescent="0.2">
      <c r="A2313" s="272">
        <v>211005612</v>
      </c>
      <c r="B2313" s="272">
        <v>4022</v>
      </c>
      <c r="C2313" s="273" t="s">
        <v>4346</v>
      </c>
      <c r="D2313" s="273" t="s">
        <v>4347</v>
      </c>
      <c r="E2313" s="273" t="s">
        <v>339</v>
      </c>
    </row>
    <row r="2314" spans="1:5" x14ac:dyDescent="0.2">
      <c r="A2314" s="272">
        <v>211005287</v>
      </c>
      <c r="B2314" s="272">
        <v>4023</v>
      </c>
      <c r="C2314" s="273" t="s">
        <v>4348</v>
      </c>
      <c r="D2314" s="273" t="s">
        <v>4349</v>
      </c>
      <c r="E2314" s="273" t="s">
        <v>351</v>
      </c>
    </row>
    <row r="2315" spans="1:5" x14ac:dyDescent="0.2">
      <c r="A2315" s="272">
        <v>211005613</v>
      </c>
      <c r="B2315" s="272">
        <v>4025</v>
      </c>
      <c r="C2315" s="273" t="s">
        <v>4350</v>
      </c>
      <c r="D2315" s="273" t="s">
        <v>4351</v>
      </c>
      <c r="E2315" s="273" t="s">
        <v>339</v>
      </c>
    </row>
    <row r="2316" spans="1:5" x14ac:dyDescent="0.2">
      <c r="A2316" s="272">
        <v>211005685</v>
      </c>
      <c r="B2316" s="272">
        <v>4026</v>
      </c>
      <c r="C2316" s="273" t="s">
        <v>4352</v>
      </c>
      <c r="D2316" s="273" t="s">
        <v>4353</v>
      </c>
      <c r="E2316" s="273" t="s">
        <v>3835</v>
      </c>
    </row>
    <row r="2317" spans="1:5" x14ac:dyDescent="0.2">
      <c r="A2317" s="272">
        <v>211006291</v>
      </c>
      <c r="B2317" s="272">
        <v>4028</v>
      </c>
      <c r="C2317" s="273" t="s">
        <v>4354</v>
      </c>
      <c r="D2317" s="273" t="s">
        <v>4355</v>
      </c>
      <c r="E2317" s="273" t="s">
        <v>367</v>
      </c>
    </row>
    <row r="2318" spans="1:5" x14ac:dyDescent="0.2">
      <c r="A2318" s="272">
        <v>211006292</v>
      </c>
      <c r="B2318" s="272">
        <v>4029</v>
      </c>
      <c r="C2318" s="273" t="s">
        <v>394</v>
      </c>
      <c r="D2318" s="273" t="s">
        <v>4356</v>
      </c>
      <c r="E2318" s="273" t="s">
        <v>367</v>
      </c>
    </row>
    <row r="2319" spans="1:5" x14ac:dyDescent="0.2">
      <c r="A2319" s="272">
        <v>211906066</v>
      </c>
      <c r="B2319" s="272">
        <v>4030</v>
      </c>
      <c r="C2319" s="273" t="s">
        <v>4357</v>
      </c>
      <c r="D2319" s="273" t="s">
        <v>4358</v>
      </c>
      <c r="E2319" s="273" t="s">
        <v>343</v>
      </c>
    </row>
    <row r="2320" spans="1:5" x14ac:dyDescent="0.2">
      <c r="A2320" s="272">
        <v>211002431</v>
      </c>
      <c r="B2320" s="272">
        <v>4032</v>
      </c>
      <c r="C2320" s="273" t="s">
        <v>4359</v>
      </c>
      <c r="D2320" s="273" t="s">
        <v>4360</v>
      </c>
      <c r="E2320" s="273" t="s">
        <v>343</v>
      </c>
    </row>
    <row r="2321" spans="1:5" x14ac:dyDescent="0.2">
      <c r="A2321" s="272">
        <v>211905470</v>
      </c>
      <c r="B2321" s="272">
        <v>4034</v>
      </c>
      <c r="C2321" s="273" t="s">
        <v>4361</v>
      </c>
      <c r="D2321" s="273" t="s">
        <v>4362</v>
      </c>
      <c r="E2321" s="273" t="s">
        <v>343</v>
      </c>
    </row>
    <row r="2322" spans="1:5" x14ac:dyDescent="0.2">
      <c r="A2322" s="272">
        <v>211002428</v>
      </c>
      <c r="B2322" s="272">
        <v>4035</v>
      </c>
      <c r="C2322" s="273" t="s">
        <v>4363</v>
      </c>
      <c r="D2322" s="273" t="s">
        <v>4364</v>
      </c>
      <c r="E2322" s="273" t="s">
        <v>343</v>
      </c>
    </row>
    <row r="2323" spans="1:5" x14ac:dyDescent="0.2">
      <c r="A2323" s="272">
        <v>211005018</v>
      </c>
      <c r="B2323" s="272">
        <v>4038</v>
      </c>
      <c r="C2323" s="273" t="s">
        <v>4365</v>
      </c>
      <c r="D2323" s="273" t="s">
        <v>4366</v>
      </c>
      <c r="E2323" s="273" t="s">
        <v>343</v>
      </c>
    </row>
    <row r="2324" spans="1:5" x14ac:dyDescent="0.2">
      <c r="A2324" s="272">
        <v>211903895</v>
      </c>
      <c r="B2324" s="272">
        <v>4039</v>
      </c>
      <c r="C2324" s="273" t="s">
        <v>4367</v>
      </c>
      <c r="D2324" s="273" t="s">
        <v>4368</v>
      </c>
      <c r="E2324" s="273" t="s">
        <v>343</v>
      </c>
    </row>
    <row r="2325" spans="1:5" x14ac:dyDescent="0.2">
      <c r="A2325" s="272">
        <v>211900116</v>
      </c>
      <c r="B2325" s="272">
        <v>4040</v>
      </c>
      <c r="C2325" s="273" t="s">
        <v>4369</v>
      </c>
      <c r="D2325" s="273" t="s">
        <v>4370</v>
      </c>
      <c r="E2325" s="273" t="s">
        <v>902</v>
      </c>
    </row>
    <row r="2326" spans="1:5" x14ac:dyDescent="0.2">
      <c r="A2326" s="272">
        <v>211900250</v>
      </c>
      <c r="B2326" s="272">
        <v>4041</v>
      </c>
      <c r="C2326" s="273" t="s">
        <v>4371</v>
      </c>
      <c r="D2326" s="273" t="s">
        <v>4372</v>
      </c>
      <c r="E2326" s="273" t="s">
        <v>343</v>
      </c>
    </row>
    <row r="2327" spans="1:5" x14ac:dyDescent="0.2">
      <c r="A2327" s="272">
        <v>211904934</v>
      </c>
      <c r="B2327" s="272">
        <v>4042</v>
      </c>
      <c r="C2327" s="273" t="s">
        <v>4373</v>
      </c>
      <c r="D2327" s="273" t="s">
        <v>4374</v>
      </c>
      <c r="E2327" s="273" t="s">
        <v>343</v>
      </c>
    </row>
    <row r="2328" spans="1:5" x14ac:dyDescent="0.2">
      <c r="A2328" s="272">
        <v>211003469</v>
      </c>
      <c r="B2328" s="272">
        <v>4045</v>
      </c>
      <c r="C2328" s="273" t="s">
        <v>4375</v>
      </c>
      <c r="D2328" s="273" t="s">
        <v>4376</v>
      </c>
      <c r="E2328" s="273" t="s">
        <v>343</v>
      </c>
    </row>
    <row r="2329" spans="1:5" x14ac:dyDescent="0.2">
      <c r="A2329" s="272">
        <v>211900574</v>
      </c>
      <c r="B2329" s="272">
        <v>4047</v>
      </c>
      <c r="C2329" s="273" t="s">
        <v>4377</v>
      </c>
      <c r="D2329" s="273" t="s">
        <v>4378</v>
      </c>
      <c r="E2329" s="273" t="s">
        <v>343</v>
      </c>
    </row>
    <row r="2330" spans="1:5" x14ac:dyDescent="0.2">
      <c r="A2330" s="272">
        <v>211002732</v>
      </c>
      <c r="B2330" s="272">
        <v>4049</v>
      </c>
      <c r="C2330" s="273" t="s">
        <v>4379</v>
      </c>
      <c r="D2330" s="273" t="s">
        <v>4380</v>
      </c>
      <c r="E2330" s="273" t="s">
        <v>343</v>
      </c>
    </row>
    <row r="2331" spans="1:5" x14ac:dyDescent="0.2">
      <c r="A2331" s="272">
        <v>211006293</v>
      </c>
      <c r="B2331" s="272">
        <v>4050</v>
      </c>
      <c r="C2331" s="273" t="s">
        <v>4381</v>
      </c>
      <c r="D2331" s="273" t="s">
        <v>4382</v>
      </c>
      <c r="E2331" s="273" t="s">
        <v>367</v>
      </c>
    </row>
    <row r="2332" spans="1:5" x14ac:dyDescent="0.2">
      <c r="A2332" s="272">
        <v>211005204</v>
      </c>
      <c r="B2332" s="272">
        <v>4051</v>
      </c>
      <c r="C2332" s="273" t="s">
        <v>4383</v>
      </c>
      <c r="D2332" s="273" t="s">
        <v>4384</v>
      </c>
      <c r="E2332" s="273" t="s">
        <v>865</v>
      </c>
    </row>
    <row r="2333" spans="1:5" x14ac:dyDescent="0.2">
      <c r="A2333" s="272">
        <v>211001908</v>
      </c>
      <c r="B2333" s="272">
        <v>4053</v>
      </c>
      <c r="C2333" s="273" t="s">
        <v>4385</v>
      </c>
      <c r="D2333" s="273" t="s">
        <v>4386</v>
      </c>
      <c r="E2333" s="273" t="s">
        <v>343</v>
      </c>
    </row>
    <row r="2334" spans="1:5" x14ac:dyDescent="0.2">
      <c r="A2334" s="272">
        <v>211006294</v>
      </c>
      <c r="B2334" s="272">
        <v>4054</v>
      </c>
      <c r="C2334" s="273" t="s">
        <v>4387</v>
      </c>
      <c r="D2334" s="273" t="s">
        <v>4388</v>
      </c>
      <c r="E2334" s="273" t="s">
        <v>367</v>
      </c>
    </row>
    <row r="2335" spans="1:5" x14ac:dyDescent="0.2">
      <c r="A2335" s="272">
        <v>211006295</v>
      </c>
      <c r="B2335" s="272">
        <v>4055</v>
      </c>
      <c r="C2335" s="273" t="s">
        <v>4387</v>
      </c>
      <c r="D2335" s="273" t="s">
        <v>4389</v>
      </c>
      <c r="E2335" s="273" t="s">
        <v>367</v>
      </c>
    </row>
    <row r="2336" spans="1:5" x14ac:dyDescent="0.2">
      <c r="A2336" s="272">
        <v>211905092</v>
      </c>
      <c r="B2336" s="272">
        <v>4056</v>
      </c>
      <c r="C2336" s="273" t="s">
        <v>4390</v>
      </c>
      <c r="D2336" s="273" t="s">
        <v>4391</v>
      </c>
      <c r="E2336" s="273" t="s">
        <v>343</v>
      </c>
    </row>
    <row r="2337" spans="1:5" x14ac:dyDescent="0.2">
      <c r="A2337" s="272">
        <v>211001880</v>
      </c>
      <c r="B2337" s="272">
        <v>4058</v>
      </c>
      <c r="C2337" s="273" t="s">
        <v>4392</v>
      </c>
      <c r="D2337" s="273" t="s">
        <v>4393</v>
      </c>
      <c r="E2337" s="273" t="s">
        <v>343</v>
      </c>
    </row>
    <row r="2338" spans="1:5" x14ac:dyDescent="0.2">
      <c r="A2338" s="272">
        <v>211905957</v>
      </c>
      <c r="B2338" s="272">
        <v>4060</v>
      </c>
      <c r="C2338" s="273" t="s">
        <v>4394</v>
      </c>
      <c r="D2338" s="273" t="s">
        <v>4395</v>
      </c>
      <c r="E2338" s="273" t="s">
        <v>343</v>
      </c>
    </row>
    <row r="2339" spans="1:5" x14ac:dyDescent="0.2">
      <c r="A2339" s="272">
        <v>211006296</v>
      </c>
      <c r="B2339" s="272">
        <v>4061</v>
      </c>
      <c r="C2339" s="273" t="s">
        <v>4396</v>
      </c>
      <c r="D2339" s="273" t="s">
        <v>4397</v>
      </c>
      <c r="E2339" s="273" t="s">
        <v>367</v>
      </c>
    </row>
    <row r="2340" spans="1:5" x14ac:dyDescent="0.2">
      <c r="A2340" s="272">
        <v>211003982</v>
      </c>
      <c r="B2340" s="272">
        <v>4062</v>
      </c>
      <c r="C2340" s="273" t="s">
        <v>4398</v>
      </c>
      <c r="D2340" s="273" t="s">
        <v>2331</v>
      </c>
      <c r="E2340" s="273" t="s">
        <v>339</v>
      </c>
    </row>
    <row r="2341" spans="1:5" x14ac:dyDescent="0.2">
      <c r="A2341" s="272">
        <v>211003210</v>
      </c>
      <c r="B2341" s="272">
        <v>4064</v>
      </c>
      <c r="C2341" s="273" t="s">
        <v>4399</v>
      </c>
      <c r="D2341" s="273" t="s">
        <v>4400</v>
      </c>
      <c r="E2341" s="273" t="s">
        <v>351</v>
      </c>
    </row>
    <row r="2342" spans="1:5" x14ac:dyDescent="0.2">
      <c r="A2342" s="272">
        <v>211905550</v>
      </c>
      <c r="B2342" s="272">
        <v>4065</v>
      </c>
      <c r="C2342" s="273" t="s">
        <v>4401</v>
      </c>
      <c r="D2342" s="273" t="s">
        <v>4402</v>
      </c>
      <c r="E2342" s="273" t="s">
        <v>343</v>
      </c>
    </row>
    <row r="2343" spans="1:5" x14ac:dyDescent="0.2">
      <c r="A2343" s="272">
        <v>211905937</v>
      </c>
      <c r="B2343" s="272">
        <v>4066</v>
      </c>
      <c r="C2343" s="273" t="s">
        <v>4403</v>
      </c>
      <c r="D2343" s="273" t="s">
        <v>4404</v>
      </c>
      <c r="E2343" s="273" t="s">
        <v>343</v>
      </c>
    </row>
    <row r="2344" spans="1:5" x14ac:dyDescent="0.2">
      <c r="A2344" s="272">
        <v>211005615</v>
      </c>
      <c r="B2344" s="272">
        <v>4068</v>
      </c>
      <c r="C2344" s="273" t="s">
        <v>4405</v>
      </c>
      <c r="D2344" s="273" t="s">
        <v>4406</v>
      </c>
      <c r="E2344" s="273" t="s">
        <v>339</v>
      </c>
    </row>
    <row r="2345" spans="1:5" x14ac:dyDescent="0.2">
      <c r="A2345" s="272">
        <v>211004581</v>
      </c>
      <c r="B2345" s="272">
        <v>4070</v>
      </c>
      <c r="C2345" s="273" t="s">
        <v>4407</v>
      </c>
      <c r="D2345" s="273" t="s">
        <v>4408</v>
      </c>
      <c r="E2345" s="273" t="s">
        <v>356</v>
      </c>
    </row>
    <row r="2346" spans="1:5" x14ac:dyDescent="0.2">
      <c r="A2346" s="272">
        <v>211001726</v>
      </c>
      <c r="B2346" s="272">
        <v>4071</v>
      </c>
      <c r="C2346" s="273" t="s">
        <v>4409</v>
      </c>
      <c r="D2346" s="273" t="s">
        <v>871</v>
      </c>
      <c r="E2346" s="273" t="s">
        <v>356</v>
      </c>
    </row>
    <row r="2347" spans="1:5" x14ac:dyDescent="0.2">
      <c r="A2347" s="272">
        <v>211002729</v>
      </c>
      <c r="B2347" s="272">
        <v>4072</v>
      </c>
      <c r="C2347" s="273" t="s">
        <v>4410</v>
      </c>
      <c r="D2347" s="273" t="s">
        <v>1797</v>
      </c>
      <c r="E2347" s="273" t="s">
        <v>343</v>
      </c>
    </row>
    <row r="2348" spans="1:5" x14ac:dyDescent="0.2">
      <c r="A2348" s="272">
        <v>211004906</v>
      </c>
      <c r="B2348" s="272">
        <v>4074</v>
      </c>
      <c r="C2348" s="273" t="s">
        <v>4411</v>
      </c>
      <c r="D2348" s="273" t="s">
        <v>4412</v>
      </c>
      <c r="E2348" s="273" t="s">
        <v>902</v>
      </c>
    </row>
    <row r="2349" spans="1:5" x14ac:dyDescent="0.2">
      <c r="A2349" s="272">
        <v>211003024</v>
      </c>
      <c r="B2349" s="272">
        <v>4076</v>
      </c>
      <c r="C2349" s="273" t="s">
        <v>4413</v>
      </c>
      <c r="D2349" s="273" t="s">
        <v>1799</v>
      </c>
      <c r="E2349" s="273" t="s">
        <v>343</v>
      </c>
    </row>
    <row r="2350" spans="1:5" x14ac:dyDescent="0.2">
      <c r="A2350" s="272">
        <v>211003683</v>
      </c>
      <c r="B2350" s="272">
        <v>4079</v>
      </c>
      <c r="C2350" s="273" t="s">
        <v>4414</v>
      </c>
      <c r="D2350" s="273" t="s">
        <v>4415</v>
      </c>
      <c r="E2350" s="273" t="s">
        <v>339</v>
      </c>
    </row>
    <row r="2351" spans="1:5" x14ac:dyDescent="0.2">
      <c r="A2351" s="272">
        <v>211002048</v>
      </c>
      <c r="B2351" s="272">
        <v>4081</v>
      </c>
      <c r="C2351" s="273" t="s">
        <v>4416</v>
      </c>
      <c r="D2351" s="273" t="s">
        <v>4417</v>
      </c>
      <c r="E2351" s="273" t="s">
        <v>1250</v>
      </c>
    </row>
    <row r="2352" spans="1:5" x14ac:dyDescent="0.2">
      <c r="A2352" s="272">
        <v>211002051</v>
      </c>
      <c r="B2352" s="272">
        <v>4082</v>
      </c>
      <c r="C2352" s="273" t="s">
        <v>4418</v>
      </c>
      <c r="D2352" s="273" t="s">
        <v>4419</v>
      </c>
      <c r="E2352" s="273" t="s">
        <v>1250</v>
      </c>
    </row>
    <row r="2353" spans="1:5" x14ac:dyDescent="0.2">
      <c r="A2353" s="272">
        <v>211904977</v>
      </c>
      <c r="B2353" s="272">
        <v>4083</v>
      </c>
      <c r="C2353" s="273" t="s">
        <v>4420</v>
      </c>
      <c r="D2353" s="273" t="s">
        <v>4421</v>
      </c>
      <c r="E2353" s="273" t="s">
        <v>587</v>
      </c>
    </row>
    <row r="2354" spans="1:5" x14ac:dyDescent="0.2">
      <c r="A2354" s="272">
        <v>211002343</v>
      </c>
      <c r="B2354" s="272">
        <v>4084</v>
      </c>
      <c r="C2354" s="273" t="s">
        <v>4422</v>
      </c>
      <c r="D2354" s="273" t="s">
        <v>4423</v>
      </c>
      <c r="E2354" s="273" t="s">
        <v>356</v>
      </c>
    </row>
    <row r="2355" spans="1:5" x14ac:dyDescent="0.2">
      <c r="A2355" s="272">
        <v>211001736</v>
      </c>
      <c r="B2355" s="272">
        <v>4085</v>
      </c>
      <c r="C2355" s="273" t="s">
        <v>4424</v>
      </c>
      <c r="D2355" s="273" t="s">
        <v>4425</v>
      </c>
      <c r="E2355" s="273" t="s">
        <v>356</v>
      </c>
    </row>
    <row r="2356" spans="1:5" x14ac:dyDescent="0.2">
      <c r="A2356" s="272">
        <v>211001496</v>
      </c>
      <c r="B2356" s="272">
        <v>4086</v>
      </c>
      <c r="C2356" s="273" t="s">
        <v>4426</v>
      </c>
      <c r="D2356" s="273" t="s">
        <v>4427</v>
      </c>
      <c r="E2356" s="273" t="s">
        <v>2168</v>
      </c>
    </row>
    <row r="2357" spans="1:5" x14ac:dyDescent="0.2">
      <c r="A2357" s="272">
        <v>211003074</v>
      </c>
      <c r="B2357" s="272">
        <v>4088</v>
      </c>
      <c r="C2357" s="273" t="s">
        <v>4428</v>
      </c>
      <c r="D2357" s="273" t="s">
        <v>1008</v>
      </c>
      <c r="E2357" s="273" t="s">
        <v>339</v>
      </c>
    </row>
    <row r="2358" spans="1:5" x14ac:dyDescent="0.2">
      <c r="A2358" s="272">
        <v>211003687</v>
      </c>
      <c r="B2358" s="272">
        <v>4089</v>
      </c>
      <c r="C2358" s="273" t="s">
        <v>4429</v>
      </c>
      <c r="D2358" s="273" t="s">
        <v>2326</v>
      </c>
      <c r="E2358" s="273" t="s">
        <v>865</v>
      </c>
    </row>
    <row r="2359" spans="1:5" x14ac:dyDescent="0.2">
      <c r="A2359" s="272">
        <v>211005168</v>
      </c>
      <c r="B2359" s="272">
        <v>4090</v>
      </c>
      <c r="C2359" s="273" t="s">
        <v>4430</v>
      </c>
      <c r="D2359" s="273" t="s">
        <v>4431</v>
      </c>
      <c r="E2359" s="273" t="s">
        <v>336</v>
      </c>
    </row>
    <row r="2360" spans="1:5" x14ac:dyDescent="0.2">
      <c r="A2360" s="272">
        <v>211900251</v>
      </c>
      <c r="B2360" s="272">
        <v>4091</v>
      </c>
      <c r="C2360" s="273" t="s">
        <v>4432</v>
      </c>
      <c r="D2360" s="273" t="s">
        <v>4433</v>
      </c>
      <c r="E2360" s="273" t="s">
        <v>1169</v>
      </c>
    </row>
    <row r="2361" spans="1:5" x14ac:dyDescent="0.2">
      <c r="A2361" s="272">
        <v>211002303</v>
      </c>
      <c r="B2361" s="272">
        <v>4093</v>
      </c>
      <c r="C2361" s="273" t="s">
        <v>4434</v>
      </c>
      <c r="D2361" s="273" t="s">
        <v>4435</v>
      </c>
      <c r="E2361" s="273" t="s">
        <v>336</v>
      </c>
    </row>
    <row r="2362" spans="1:5" x14ac:dyDescent="0.2">
      <c r="A2362" s="272">
        <v>211005105</v>
      </c>
      <c r="B2362" s="272">
        <v>4094</v>
      </c>
      <c r="C2362" s="273" t="s">
        <v>4436</v>
      </c>
      <c r="D2362" s="273" t="s">
        <v>4437</v>
      </c>
      <c r="E2362" s="273" t="s">
        <v>1169</v>
      </c>
    </row>
    <row r="2363" spans="1:5" x14ac:dyDescent="0.2">
      <c r="A2363" s="272">
        <v>211002106</v>
      </c>
      <c r="B2363" s="272">
        <v>4095</v>
      </c>
      <c r="C2363" s="273" t="s">
        <v>4438</v>
      </c>
      <c r="D2363" s="273" t="s">
        <v>4439</v>
      </c>
      <c r="E2363" s="273" t="s">
        <v>351</v>
      </c>
    </row>
    <row r="2364" spans="1:5" x14ac:dyDescent="0.2">
      <c r="A2364" s="272">
        <v>211002515</v>
      </c>
      <c r="B2364" s="272">
        <v>4096</v>
      </c>
      <c r="C2364" s="273" t="s">
        <v>4440</v>
      </c>
      <c r="D2364" s="273" t="s">
        <v>4441</v>
      </c>
      <c r="E2364" s="273" t="s">
        <v>351</v>
      </c>
    </row>
    <row r="2365" spans="1:5" x14ac:dyDescent="0.2">
      <c r="A2365" s="272">
        <v>211900617</v>
      </c>
      <c r="B2365" s="272">
        <v>4098</v>
      </c>
      <c r="C2365" s="273" t="s">
        <v>4442</v>
      </c>
      <c r="D2365" s="273" t="s">
        <v>4443</v>
      </c>
      <c r="E2365" s="273" t="s">
        <v>351</v>
      </c>
    </row>
    <row r="2366" spans="1:5" x14ac:dyDescent="0.2">
      <c r="A2366" s="272">
        <v>211005091</v>
      </c>
      <c r="B2366" s="272">
        <v>4099</v>
      </c>
      <c r="C2366" s="273" t="s">
        <v>4444</v>
      </c>
      <c r="D2366" s="273" t="s">
        <v>4445</v>
      </c>
      <c r="E2366" s="273" t="s">
        <v>966</v>
      </c>
    </row>
    <row r="2367" spans="1:5" x14ac:dyDescent="0.2">
      <c r="A2367" s="272">
        <v>211003075</v>
      </c>
      <c r="B2367" s="272">
        <v>4101</v>
      </c>
      <c r="C2367" s="273" t="s">
        <v>4446</v>
      </c>
      <c r="D2367" s="273" t="s">
        <v>4447</v>
      </c>
      <c r="E2367" s="273" t="s">
        <v>332</v>
      </c>
    </row>
    <row r="2368" spans="1:5" x14ac:dyDescent="0.2">
      <c r="A2368" s="272">
        <v>211005419</v>
      </c>
      <c r="B2368" s="272">
        <v>4102</v>
      </c>
      <c r="C2368" s="273" t="s">
        <v>4448</v>
      </c>
      <c r="D2368" s="273" t="s">
        <v>4449</v>
      </c>
      <c r="E2368" s="273" t="s">
        <v>2513</v>
      </c>
    </row>
    <row r="2369" spans="1:5" x14ac:dyDescent="0.2">
      <c r="A2369" s="272">
        <v>211003403</v>
      </c>
      <c r="B2369" s="272">
        <v>4103</v>
      </c>
      <c r="C2369" s="273" t="s">
        <v>4450</v>
      </c>
      <c r="D2369" s="273" t="s">
        <v>4451</v>
      </c>
      <c r="E2369" s="273" t="s">
        <v>356</v>
      </c>
    </row>
    <row r="2370" spans="1:5" x14ac:dyDescent="0.2">
      <c r="A2370" s="272">
        <v>211001716</v>
      </c>
      <c r="B2370" s="272">
        <v>4106</v>
      </c>
      <c r="C2370" s="273" t="s">
        <v>4452</v>
      </c>
      <c r="D2370" s="273" t="s">
        <v>2740</v>
      </c>
      <c r="E2370" s="273" t="s">
        <v>356</v>
      </c>
    </row>
    <row r="2371" spans="1:5" x14ac:dyDescent="0.2">
      <c r="A2371" s="272">
        <v>211001727</v>
      </c>
      <c r="B2371" s="272">
        <v>4107</v>
      </c>
      <c r="C2371" s="273" t="s">
        <v>4453</v>
      </c>
      <c r="D2371" s="273" t="s">
        <v>4454</v>
      </c>
      <c r="E2371" s="273" t="s">
        <v>356</v>
      </c>
    </row>
    <row r="2372" spans="1:5" x14ac:dyDescent="0.2">
      <c r="A2372" s="272">
        <v>211003053</v>
      </c>
      <c r="B2372" s="272">
        <v>4109</v>
      </c>
      <c r="C2372" s="273" t="s">
        <v>4455</v>
      </c>
      <c r="D2372" s="273" t="s">
        <v>4456</v>
      </c>
      <c r="E2372" s="273" t="s">
        <v>2148</v>
      </c>
    </row>
    <row r="2373" spans="1:5" x14ac:dyDescent="0.2">
      <c r="A2373" s="272">
        <v>211905486</v>
      </c>
      <c r="B2373" s="272">
        <v>4111</v>
      </c>
      <c r="C2373" s="273" t="s">
        <v>4457</v>
      </c>
      <c r="D2373" s="273" t="s">
        <v>1210</v>
      </c>
      <c r="E2373" s="273" t="s">
        <v>339</v>
      </c>
    </row>
    <row r="2374" spans="1:5" x14ac:dyDescent="0.2">
      <c r="A2374" s="272">
        <v>211001453</v>
      </c>
      <c r="B2374" s="272">
        <v>4112</v>
      </c>
      <c r="C2374" s="273" t="s">
        <v>4458</v>
      </c>
      <c r="D2374" s="273" t="s">
        <v>4459</v>
      </c>
      <c r="E2374" s="273" t="s">
        <v>339</v>
      </c>
    </row>
    <row r="2375" spans="1:5" x14ac:dyDescent="0.2">
      <c r="A2375" s="272">
        <v>211006297</v>
      </c>
      <c r="B2375" s="272">
        <v>4113</v>
      </c>
      <c r="C2375" s="273" t="s">
        <v>1321</v>
      </c>
      <c r="D2375" s="273" t="s">
        <v>395</v>
      </c>
      <c r="E2375" s="273" t="s">
        <v>367</v>
      </c>
    </row>
    <row r="2376" spans="1:5" x14ac:dyDescent="0.2">
      <c r="A2376" s="272">
        <v>211006298</v>
      </c>
      <c r="B2376" s="272">
        <v>4114</v>
      </c>
      <c r="C2376" s="273" t="s">
        <v>1321</v>
      </c>
      <c r="D2376" s="273" t="s">
        <v>4460</v>
      </c>
      <c r="E2376" s="273" t="s">
        <v>367</v>
      </c>
    </row>
    <row r="2377" spans="1:5" x14ac:dyDescent="0.2">
      <c r="A2377" s="272">
        <v>211006299</v>
      </c>
      <c r="B2377" s="272">
        <v>4115</v>
      </c>
      <c r="C2377" s="273" t="s">
        <v>1321</v>
      </c>
      <c r="D2377" s="273" t="s">
        <v>4461</v>
      </c>
      <c r="E2377" s="273" t="s">
        <v>367</v>
      </c>
    </row>
    <row r="2378" spans="1:5" x14ac:dyDescent="0.2">
      <c r="A2378" s="272">
        <v>211006300</v>
      </c>
      <c r="B2378" s="272">
        <v>4116</v>
      </c>
      <c r="C2378" s="273" t="s">
        <v>1321</v>
      </c>
      <c r="D2378" s="273" t="s">
        <v>3962</v>
      </c>
      <c r="E2378" s="273" t="s">
        <v>367</v>
      </c>
    </row>
    <row r="2379" spans="1:5" x14ac:dyDescent="0.2">
      <c r="A2379" s="272">
        <v>211002523</v>
      </c>
      <c r="B2379" s="272">
        <v>4117</v>
      </c>
      <c r="C2379" s="273" t="s">
        <v>4462</v>
      </c>
      <c r="D2379" s="273" t="s">
        <v>4463</v>
      </c>
      <c r="E2379" s="273" t="s">
        <v>339</v>
      </c>
    </row>
    <row r="2380" spans="1:5" x14ac:dyDescent="0.2">
      <c r="A2380" s="272">
        <v>211004211</v>
      </c>
      <c r="B2380" s="272">
        <v>4118</v>
      </c>
      <c r="C2380" s="273" t="s">
        <v>4464</v>
      </c>
      <c r="D2380" s="273" t="s">
        <v>4465</v>
      </c>
      <c r="E2380" s="273" t="s">
        <v>2513</v>
      </c>
    </row>
    <row r="2381" spans="1:5" x14ac:dyDescent="0.2">
      <c r="A2381" s="272">
        <v>211003689</v>
      </c>
      <c r="B2381" s="272">
        <v>4119</v>
      </c>
      <c r="C2381" s="273" t="s">
        <v>4466</v>
      </c>
      <c r="D2381" s="273" t="s">
        <v>4467</v>
      </c>
      <c r="E2381" s="273" t="s">
        <v>351</v>
      </c>
    </row>
    <row r="2382" spans="1:5" x14ac:dyDescent="0.2">
      <c r="A2382" s="272">
        <v>211001289</v>
      </c>
      <c r="B2382" s="272">
        <v>4120</v>
      </c>
      <c r="C2382" s="273" t="s">
        <v>4468</v>
      </c>
      <c r="D2382" s="273" t="s">
        <v>1573</v>
      </c>
      <c r="E2382" s="273" t="s">
        <v>339</v>
      </c>
    </row>
    <row r="2383" spans="1:5" x14ac:dyDescent="0.2">
      <c r="A2383" s="272">
        <v>211004735</v>
      </c>
      <c r="B2383" s="272">
        <v>4121</v>
      </c>
      <c r="C2383" s="273" t="s">
        <v>4469</v>
      </c>
      <c r="D2383" s="273" t="s">
        <v>2288</v>
      </c>
      <c r="E2383" s="273" t="s">
        <v>798</v>
      </c>
    </row>
    <row r="2384" spans="1:5" x14ac:dyDescent="0.2">
      <c r="A2384" s="272">
        <v>211002160</v>
      </c>
      <c r="B2384" s="272">
        <v>4123</v>
      </c>
      <c r="C2384" s="273" t="s">
        <v>4470</v>
      </c>
      <c r="D2384" s="273" t="s">
        <v>1279</v>
      </c>
      <c r="E2384" s="273" t="s">
        <v>339</v>
      </c>
    </row>
    <row r="2385" spans="1:5" x14ac:dyDescent="0.2">
      <c r="A2385" s="272">
        <v>211006301</v>
      </c>
      <c r="B2385" s="272">
        <v>4124</v>
      </c>
      <c r="C2385" s="273" t="s">
        <v>4471</v>
      </c>
      <c r="D2385" s="273" t="s">
        <v>4472</v>
      </c>
      <c r="E2385" s="273" t="s">
        <v>367</v>
      </c>
    </row>
    <row r="2386" spans="1:5" x14ac:dyDescent="0.2">
      <c r="A2386" s="272">
        <v>211003693</v>
      </c>
      <c r="B2386" s="272">
        <v>4126</v>
      </c>
      <c r="C2386" s="273" t="s">
        <v>4473</v>
      </c>
      <c r="D2386" s="273" t="s">
        <v>4474</v>
      </c>
      <c r="E2386" s="273" t="s">
        <v>584</v>
      </c>
    </row>
    <row r="2387" spans="1:5" x14ac:dyDescent="0.2">
      <c r="A2387" s="272">
        <v>211001315</v>
      </c>
      <c r="B2387" s="272">
        <v>4127</v>
      </c>
      <c r="C2387" s="273" t="s">
        <v>4475</v>
      </c>
      <c r="D2387" s="273" t="s">
        <v>385</v>
      </c>
      <c r="E2387" s="273" t="s">
        <v>339</v>
      </c>
    </row>
    <row r="2388" spans="1:5" x14ac:dyDescent="0.2">
      <c r="A2388" s="272">
        <v>211006302</v>
      </c>
      <c r="B2388" s="272">
        <v>4128</v>
      </c>
      <c r="C2388" s="273" t="s">
        <v>4476</v>
      </c>
      <c r="D2388" s="273" t="s">
        <v>4477</v>
      </c>
      <c r="E2388" s="273" t="s">
        <v>367</v>
      </c>
    </row>
    <row r="2389" spans="1:5" x14ac:dyDescent="0.2">
      <c r="A2389" s="272">
        <v>211005311</v>
      </c>
      <c r="B2389" s="272">
        <v>4132</v>
      </c>
      <c r="C2389" s="273" t="s">
        <v>4478</v>
      </c>
      <c r="D2389" s="273" t="s">
        <v>4479</v>
      </c>
      <c r="E2389" s="273" t="s">
        <v>897</v>
      </c>
    </row>
    <row r="2390" spans="1:5" x14ac:dyDescent="0.2">
      <c r="A2390" s="272">
        <v>211006303</v>
      </c>
      <c r="B2390" s="272">
        <v>4133</v>
      </c>
      <c r="C2390" s="273" t="s">
        <v>4480</v>
      </c>
      <c r="D2390" s="273" t="s">
        <v>3340</v>
      </c>
      <c r="E2390" s="273" t="s">
        <v>367</v>
      </c>
    </row>
    <row r="2391" spans="1:5" x14ac:dyDescent="0.2">
      <c r="A2391" s="272">
        <v>211004908</v>
      </c>
      <c r="B2391" s="272">
        <v>4134</v>
      </c>
      <c r="C2391" s="273" t="s">
        <v>4481</v>
      </c>
      <c r="D2391" s="273" t="s">
        <v>4482</v>
      </c>
      <c r="E2391" s="273" t="s">
        <v>902</v>
      </c>
    </row>
    <row r="2392" spans="1:5" x14ac:dyDescent="0.2">
      <c r="A2392" s="272">
        <v>211003322</v>
      </c>
      <c r="B2392" s="272">
        <v>4135</v>
      </c>
      <c r="C2392" s="273" t="s">
        <v>4483</v>
      </c>
      <c r="D2392" s="273" t="s">
        <v>4484</v>
      </c>
      <c r="E2392" s="273" t="s">
        <v>343</v>
      </c>
    </row>
    <row r="2393" spans="1:5" x14ac:dyDescent="0.2">
      <c r="A2393" s="272">
        <v>211003101</v>
      </c>
      <c r="B2393" s="272">
        <v>4136</v>
      </c>
      <c r="C2393" s="273" t="s">
        <v>4485</v>
      </c>
      <c r="D2393" s="273" t="s">
        <v>371</v>
      </c>
      <c r="E2393" s="273" t="s">
        <v>339</v>
      </c>
    </row>
    <row r="2394" spans="1:5" x14ac:dyDescent="0.2">
      <c r="A2394" s="272">
        <v>211900335</v>
      </c>
      <c r="B2394" s="272">
        <v>4138</v>
      </c>
      <c r="C2394" s="273" t="s">
        <v>4486</v>
      </c>
      <c r="D2394" s="273" t="s">
        <v>4487</v>
      </c>
      <c r="E2394" s="273" t="s">
        <v>902</v>
      </c>
    </row>
    <row r="2395" spans="1:5" x14ac:dyDescent="0.2">
      <c r="A2395" s="272">
        <v>211005657</v>
      </c>
      <c r="B2395" s="272">
        <v>4140</v>
      </c>
      <c r="C2395" s="273" t="s">
        <v>4488</v>
      </c>
      <c r="D2395" s="273" t="s">
        <v>4489</v>
      </c>
      <c r="E2395" s="273" t="s">
        <v>582</v>
      </c>
    </row>
    <row r="2396" spans="1:5" x14ac:dyDescent="0.2">
      <c r="A2396" s="272">
        <v>211003703</v>
      </c>
      <c r="B2396" s="272">
        <v>4142</v>
      </c>
      <c r="C2396" s="273" t="s">
        <v>4490</v>
      </c>
      <c r="D2396" s="273" t="s">
        <v>771</v>
      </c>
      <c r="E2396" s="273" t="s">
        <v>339</v>
      </c>
    </row>
    <row r="2397" spans="1:5" x14ac:dyDescent="0.2">
      <c r="A2397" s="272">
        <v>211003704</v>
      </c>
      <c r="B2397" s="272">
        <v>4143</v>
      </c>
      <c r="C2397" s="273" t="s">
        <v>4491</v>
      </c>
      <c r="D2397" s="273" t="s">
        <v>1001</v>
      </c>
      <c r="E2397" s="273" t="s">
        <v>339</v>
      </c>
    </row>
    <row r="2398" spans="1:5" x14ac:dyDescent="0.2">
      <c r="A2398" s="272">
        <v>211003270</v>
      </c>
      <c r="B2398" s="272">
        <v>4144</v>
      </c>
      <c r="C2398" s="273" t="s">
        <v>4492</v>
      </c>
      <c r="D2398" s="273" t="s">
        <v>4493</v>
      </c>
      <c r="E2398" s="273" t="s">
        <v>359</v>
      </c>
    </row>
    <row r="2399" spans="1:5" x14ac:dyDescent="0.2">
      <c r="A2399" s="272">
        <v>211006304</v>
      </c>
      <c r="B2399" s="272">
        <v>4150</v>
      </c>
      <c r="C2399" s="273" t="s">
        <v>1323</v>
      </c>
      <c r="D2399" s="273" t="s">
        <v>4494</v>
      </c>
      <c r="E2399" s="273" t="s">
        <v>367</v>
      </c>
    </row>
    <row r="2400" spans="1:5" x14ac:dyDescent="0.2">
      <c r="A2400" s="272">
        <v>211006305</v>
      </c>
      <c r="B2400" s="272">
        <v>4151</v>
      </c>
      <c r="C2400" s="273" t="s">
        <v>1323</v>
      </c>
      <c r="D2400" s="273" t="s">
        <v>4495</v>
      </c>
      <c r="E2400" s="273" t="s">
        <v>367</v>
      </c>
    </row>
    <row r="2401" spans="1:5" x14ac:dyDescent="0.2">
      <c r="A2401" s="272">
        <v>211006306</v>
      </c>
      <c r="B2401" s="272">
        <v>4152</v>
      </c>
      <c r="C2401" s="273" t="s">
        <v>1323</v>
      </c>
      <c r="D2401" s="273" t="s">
        <v>4496</v>
      </c>
      <c r="E2401" s="273" t="s">
        <v>367</v>
      </c>
    </row>
    <row r="2402" spans="1:5" x14ac:dyDescent="0.2">
      <c r="A2402" s="272">
        <v>211004736</v>
      </c>
      <c r="B2402" s="272">
        <v>4153</v>
      </c>
      <c r="C2402" s="273" t="s">
        <v>2157</v>
      </c>
      <c r="D2402" s="273" t="s">
        <v>4497</v>
      </c>
      <c r="E2402" s="273" t="s">
        <v>798</v>
      </c>
    </row>
    <row r="2403" spans="1:5" x14ac:dyDescent="0.2">
      <c r="A2403" s="272">
        <v>211003710</v>
      </c>
      <c r="B2403" s="272">
        <v>4155</v>
      </c>
      <c r="C2403" s="273" t="s">
        <v>4498</v>
      </c>
      <c r="D2403" s="273" t="s">
        <v>4499</v>
      </c>
      <c r="E2403" s="273" t="s">
        <v>865</v>
      </c>
    </row>
    <row r="2404" spans="1:5" x14ac:dyDescent="0.2">
      <c r="A2404" s="272">
        <v>211004072</v>
      </c>
      <c r="B2404" s="272">
        <v>4157</v>
      </c>
      <c r="C2404" s="273" t="s">
        <v>4500</v>
      </c>
      <c r="D2404" s="273" t="s">
        <v>4501</v>
      </c>
      <c r="E2404" s="273" t="s">
        <v>336</v>
      </c>
    </row>
    <row r="2405" spans="1:5" x14ac:dyDescent="0.2">
      <c r="A2405" s="272">
        <v>211002922</v>
      </c>
      <c r="B2405" s="272">
        <v>4159</v>
      </c>
      <c r="C2405" s="273" t="s">
        <v>4502</v>
      </c>
      <c r="D2405" s="273" t="s">
        <v>1460</v>
      </c>
      <c r="E2405" s="273" t="s">
        <v>336</v>
      </c>
    </row>
    <row r="2406" spans="1:5" x14ac:dyDescent="0.2">
      <c r="A2406" s="272">
        <v>211900336</v>
      </c>
      <c r="B2406" s="272">
        <v>4160</v>
      </c>
      <c r="C2406" s="273" t="s">
        <v>4503</v>
      </c>
      <c r="D2406" s="273" t="s">
        <v>2970</v>
      </c>
      <c r="E2406" s="273" t="s">
        <v>902</v>
      </c>
    </row>
    <row r="2407" spans="1:5" x14ac:dyDescent="0.2">
      <c r="A2407" s="272">
        <v>211005169</v>
      </c>
      <c r="B2407" s="272">
        <v>4161</v>
      </c>
      <c r="C2407" s="273" t="s">
        <v>4504</v>
      </c>
      <c r="D2407" s="273" t="s">
        <v>4505</v>
      </c>
      <c r="E2407" s="273" t="s">
        <v>336</v>
      </c>
    </row>
    <row r="2408" spans="1:5" x14ac:dyDescent="0.2">
      <c r="A2408" s="272">
        <v>211905345</v>
      </c>
      <c r="B2408" s="272">
        <v>4162</v>
      </c>
      <c r="C2408" s="273" t="s">
        <v>4506</v>
      </c>
      <c r="D2408" s="273" t="s">
        <v>4507</v>
      </c>
      <c r="E2408" s="273" t="s">
        <v>336</v>
      </c>
    </row>
    <row r="2409" spans="1:5" x14ac:dyDescent="0.2">
      <c r="A2409" s="272">
        <v>211001339</v>
      </c>
      <c r="B2409" s="272">
        <v>4163</v>
      </c>
      <c r="C2409" s="273" t="s">
        <v>4508</v>
      </c>
      <c r="D2409" s="273" t="s">
        <v>385</v>
      </c>
      <c r="E2409" s="273" t="s">
        <v>339</v>
      </c>
    </row>
    <row r="2410" spans="1:5" x14ac:dyDescent="0.2">
      <c r="A2410" s="272">
        <v>211003422</v>
      </c>
      <c r="B2410" s="272">
        <v>4166</v>
      </c>
      <c r="C2410" s="273" t="s">
        <v>4509</v>
      </c>
      <c r="D2410" s="273" t="s">
        <v>783</v>
      </c>
      <c r="E2410" s="273" t="s">
        <v>339</v>
      </c>
    </row>
    <row r="2411" spans="1:5" x14ac:dyDescent="0.2">
      <c r="A2411" s="272">
        <v>211003726</v>
      </c>
      <c r="B2411" s="272">
        <v>4167</v>
      </c>
      <c r="C2411" s="273" t="s">
        <v>4510</v>
      </c>
      <c r="D2411" s="273" t="s">
        <v>4511</v>
      </c>
      <c r="E2411" s="273" t="s">
        <v>1347</v>
      </c>
    </row>
    <row r="2412" spans="1:5" x14ac:dyDescent="0.2">
      <c r="A2412" s="272">
        <v>211900205</v>
      </c>
      <c r="B2412" s="272">
        <v>4168</v>
      </c>
      <c r="C2412" s="273" t="s">
        <v>4512</v>
      </c>
      <c r="D2412" s="273" t="s">
        <v>4513</v>
      </c>
      <c r="E2412" s="273" t="s">
        <v>966</v>
      </c>
    </row>
    <row r="2413" spans="1:5" x14ac:dyDescent="0.2">
      <c r="A2413" s="272">
        <v>211006307</v>
      </c>
      <c r="B2413" s="272">
        <v>4169</v>
      </c>
      <c r="C2413" s="273" t="s">
        <v>4514</v>
      </c>
      <c r="D2413" s="273" t="s">
        <v>2992</v>
      </c>
      <c r="E2413" s="273" t="s">
        <v>367</v>
      </c>
    </row>
    <row r="2414" spans="1:5" x14ac:dyDescent="0.2">
      <c r="A2414" s="272">
        <v>211003145</v>
      </c>
      <c r="B2414" s="272">
        <v>4170</v>
      </c>
      <c r="C2414" s="273" t="s">
        <v>4515</v>
      </c>
      <c r="D2414" s="273" t="s">
        <v>1125</v>
      </c>
      <c r="E2414" s="273" t="s">
        <v>332</v>
      </c>
    </row>
    <row r="2415" spans="1:5" x14ac:dyDescent="0.2">
      <c r="A2415" s="272">
        <v>211006308</v>
      </c>
      <c r="B2415" s="272">
        <v>4171</v>
      </c>
      <c r="C2415" s="273" t="s">
        <v>1321</v>
      </c>
      <c r="D2415" s="273" t="s">
        <v>3962</v>
      </c>
      <c r="E2415" s="273" t="s">
        <v>367</v>
      </c>
    </row>
    <row r="2416" spans="1:5" x14ac:dyDescent="0.2">
      <c r="A2416" s="272">
        <v>211005207</v>
      </c>
      <c r="B2416" s="272">
        <v>4172</v>
      </c>
      <c r="C2416" s="273" t="s">
        <v>4516</v>
      </c>
      <c r="D2416" s="273" t="s">
        <v>4517</v>
      </c>
      <c r="E2416" s="273" t="s">
        <v>865</v>
      </c>
    </row>
    <row r="2417" spans="1:5" x14ac:dyDescent="0.2">
      <c r="A2417" s="272">
        <v>211004343</v>
      </c>
      <c r="B2417" s="272">
        <v>4173</v>
      </c>
      <c r="C2417" s="273" t="s">
        <v>4518</v>
      </c>
      <c r="D2417" s="273" t="s">
        <v>4519</v>
      </c>
      <c r="E2417" s="273" t="s">
        <v>343</v>
      </c>
    </row>
    <row r="2418" spans="1:5" x14ac:dyDescent="0.2">
      <c r="A2418" s="272">
        <v>211001497</v>
      </c>
      <c r="B2418" s="272">
        <v>4174</v>
      </c>
      <c r="C2418" s="273" t="s">
        <v>4520</v>
      </c>
      <c r="D2418" s="273" t="s">
        <v>4521</v>
      </c>
      <c r="E2418" s="273" t="s">
        <v>4522</v>
      </c>
    </row>
    <row r="2419" spans="1:5" x14ac:dyDescent="0.2">
      <c r="A2419" s="272">
        <v>211001498</v>
      </c>
      <c r="B2419" s="272">
        <v>4175</v>
      </c>
      <c r="C2419" s="273" t="s">
        <v>4520</v>
      </c>
      <c r="D2419" s="273" t="s">
        <v>4521</v>
      </c>
      <c r="E2419" s="273" t="s">
        <v>4522</v>
      </c>
    </row>
    <row r="2420" spans="1:5" x14ac:dyDescent="0.2">
      <c r="A2420" s="272">
        <v>211003287</v>
      </c>
      <c r="B2420" s="272">
        <v>4176</v>
      </c>
      <c r="C2420" s="273" t="s">
        <v>4523</v>
      </c>
      <c r="D2420" s="273" t="s">
        <v>827</v>
      </c>
      <c r="E2420" s="273" t="s">
        <v>339</v>
      </c>
    </row>
    <row r="2421" spans="1:5" x14ac:dyDescent="0.2">
      <c r="A2421" s="272">
        <v>211900119</v>
      </c>
      <c r="B2421" s="272">
        <v>4177</v>
      </c>
      <c r="C2421" s="273" t="s">
        <v>4524</v>
      </c>
      <c r="D2421" s="273" t="s">
        <v>4525</v>
      </c>
      <c r="E2421" s="273" t="s">
        <v>897</v>
      </c>
    </row>
    <row r="2422" spans="1:5" x14ac:dyDescent="0.2">
      <c r="A2422" s="272">
        <v>211001591</v>
      </c>
      <c r="B2422" s="272">
        <v>4178</v>
      </c>
      <c r="C2422" s="273" t="s">
        <v>4526</v>
      </c>
      <c r="D2422" s="273" t="s">
        <v>4527</v>
      </c>
      <c r="E2422" s="273" t="s">
        <v>339</v>
      </c>
    </row>
    <row r="2423" spans="1:5" x14ac:dyDescent="0.2">
      <c r="A2423" s="272">
        <v>211006309</v>
      </c>
      <c r="B2423" s="272">
        <v>4179</v>
      </c>
      <c r="C2423" s="273" t="s">
        <v>4528</v>
      </c>
      <c r="D2423" s="273" t="s">
        <v>4529</v>
      </c>
      <c r="E2423" s="273" t="s">
        <v>367</v>
      </c>
    </row>
    <row r="2424" spans="1:5" x14ac:dyDescent="0.2">
      <c r="A2424" s="272">
        <v>211904102</v>
      </c>
      <c r="B2424" s="272">
        <v>4180</v>
      </c>
      <c r="C2424" s="273" t="s">
        <v>4530</v>
      </c>
      <c r="D2424" s="273" t="s">
        <v>4531</v>
      </c>
      <c r="E2424" s="273" t="s">
        <v>339</v>
      </c>
    </row>
    <row r="2425" spans="1:5" x14ac:dyDescent="0.2">
      <c r="A2425" s="272">
        <v>211006310</v>
      </c>
      <c r="B2425" s="272">
        <v>4182</v>
      </c>
      <c r="C2425" s="273" t="s">
        <v>4532</v>
      </c>
      <c r="D2425" s="273" t="s">
        <v>1362</v>
      </c>
      <c r="E2425" s="273" t="s">
        <v>367</v>
      </c>
    </row>
    <row r="2426" spans="1:5" x14ac:dyDescent="0.2">
      <c r="A2426" s="272">
        <v>211003178</v>
      </c>
      <c r="B2426" s="272">
        <v>4184</v>
      </c>
      <c r="C2426" s="273" t="s">
        <v>4533</v>
      </c>
      <c r="D2426" s="273" t="s">
        <v>4534</v>
      </c>
      <c r="E2426" s="273" t="s">
        <v>2178</v>
      </c>
    </row>
    <row r="2427" spans="1:5" x14ac:dyDescent="0.2">
      <c r="A2427" s="272">
        <v>211001653</v>
      </c>
      <c r="B2427" s="272">
        <v>4185</v>
      </c>
      <c r="C2427" s="273" t="s">
        <v>4535</v>
      </c>
      <c r="D2427" s="273" t="s">
        <v>4536</v>
      </c>
      <c r="E2427" s="273" t="s">
        <v>1166</v>
      </c>
    </row>
    <row r="2428" spans="1:5" x14ac:dyDescent="0.2">
      <c r="A2428" s="272">
        <v>211006311</v>
      </c>
      <c r="B2428" s="272">
        <v>4186</v>
      </c>
      <c r="C2428" s="273" t="s">
        <v>4537</v>
      </c>
      <c r="D2428" s="273" t="s">
        <v>4538</v>
      </c>
      <c r="E2428" s="273" t="s">
        <v>367</v>
      </c>
    </row>
    <row r="2429" spans="1:5" x14ac:dyDescent="0.2">
      <c r="A2429" s="272">
        <v>211006312</v>
      </c>
      <c r="B2429" s="272">
        <v>4187</v>
      </c>
      <c r="C2429" s="273" t="s">
        <v>4539</v>
      </c>
      <c r="D2429" s="273" t="s">
        <v>4540</v>
      </c>
      <c r="E2429" s="273" t="s">
        <v>367</v>
      </c>
    </row>
    <row r="2430" spans="1:5" x14ac:dyDescent="0.2">
      <c r="A2430" s="272">
        <v>211905636</v>
      </c>
      <c r="B2430" s="272">
        <v>4188</v>
      </c>
      <c r="C2430" s="273" t="s">
        <v>4541</v>
      </c>
      <c r="D2430" s="273" t="s">
        <v>4542</v>
      </c>
      <c r="E2430" s="273" t="s">
        <v>798</v>
      </c>
    </row>
    <row r="2431" spans="1:5" x14ac:dyDescent="0.2">
      <c r="A2431" s="272">
        <v>211006313</v>
      </c>
      <c r="B2431" s="272">
        <v>4189</v>
      </c>
      <c r="C2431" s="273" t="s">
        <v>4543</v>
      </c>
      <c r="D2431" s="273" t="s">
        <v>1324</v>
      </c>
      <c r="E2431" s="273" t="s">
        <v>367</v>
      </c>
    </row>
    <row r="2432" spans="1:5" x14ac:dyDescent="0.2">
      <c r="A2432" s="272">
        <v>211006314</v>
      </c>
      <c r="B2432" s="272">
        <v>4190</v>
      </c>
      <c r="C2432" s="273" t="s">
        <v>4544</v>
      </c>
      <c r="D2432" s="273" t="s">
        <v>4545</v>
      </c>
      <c r="E2432" s="273" t="s">
        <v>367</v>
      </c>
    </row>
    <row r="2433" spans="1:5" x14ac:dyDescent="0.2">
      <c r="A2433" s="272">
        <v>211006315</v>
      </c>
      <c r="B2433" s="272">
        <v>4191</v>
      </c>
      <c r="C2433" s="273" t="s">
        <v>4546</v>
      </c>
      <c r="D2433" s="273" t="s">
        <v>4547</v>
      </c>
      <c r="E2433" s="273" t="s">
        <v>367</v>
      </c>
    </row>
    <row r="2434" spans="1:5" x14ac:dyDescent="0.2">
      <c r="A2434" s="272">
        <v>211006316</v>
      </c>
      <c r="B2434" s="272">
        <v>4192</v>
      </c>
      <c r="C2434" s="273" t="s">
        <v>4548</v>
      </c>
      <c r="D2434" s="273" t="s">
        <v>4549</v>
      </c>
      <c r="E2434" s="273" t="s">
        <v>367</v>
      </c>
    </row>
    <row r="2435" spans="1:5" x14ac:dyDescent="0.2">
      <c r="A2435" s="272">
        <v>211006317</v>
      </c>
      <c r="B2435" s="272">
        <v>4193</v>
      </c>
      <c r="C2435" s="273" t="s">
        <v>4550</v>
      </c>
      <c r="D2435" s="273" t="s">
        <v>1017</v>
      </c>
      <c r="E2435" s="273" t="s">
        <v>367</v>
      </c>
    </row>
    <row r="2436" spans="1:5" x14ac:dyDescent="0.2">
      <c r="A2436" s="272">
        <v>211006318</v>
      </c>
      <c r="B2436" s="272">
        <v>4196</v>
      </c>
      <c r="C2436" s="273" t="s">
        <v>4551</v>
      </c>
      <c r="D2436" s="273" t="s">
        <v>4538</v>
      </c>
      <c r="E2436" s="273" t="s">
        <v>367</v>
      </c>
    </row>
    <row r="2437" spans="1:5" x14ac:dyDescent="0.2">
      <c r="A2437" s="272">
        <v>211006319</v>
      </c>
      <c r="B2437" s="272">
        <v>4197</v>
      </c>
      <c r="C2437" s="273" t="s">
        <v>4552</v>
      </c>
      <c r="D2437" s="273" t="s">
        <v>4553</v>
      </c>
      <c r="E2437" s="273" t="s">
        <v>367</v>
      </c>
    </row>
    <row r="2438" spans="1:5" x14ac:dyDescent="0.2">
      <c r="A2438" s="272">
        <v>211006320</v>
      </c>
      <c r="B2438" s="272">
        <v>4199</v>
      </c>
      <c r="C2438" s="273" t="s">
        <v>4554</v>
      </c>
      <c r="D2438" s="273" t="s">
        <v>4555</v>
      </c>
      <c r="E2438" s="273" t="s">
        <v>367</v>
      </c>
    </row>
    <row r="2439" spans="1:5" x14ac:dyDescent="0.2">
      <c r="A2439" s="272">
        <v>211006321</v>
      </c>
      <c r="B2439" s="272">
        <v>4200</v>
      </c>
      <c r="C2439" s="273" t="s">
        <v>4556</v>
      </c>
      <c r="D2439" s="273" t="s">
        <v>4557</v>
      </c>
      <c r="E2439" s="273" t="s">
        <v>367</v>
      </c>
    </row>
    <row r="2440" spans="1:5" x14ac:dyDescent="0.2">
      <c r="A2440" s="272">
        <v>211006322</v>
      </c>
      <c r="B2440" s="272">
        <v>4201</v>
      </c>
      <c r="C2440" s="273" t="s">
        <v>4558</v>
      </c>
      <c r="D2440" s="273" t="s">
        <v>4559</v>
      </c>
      <c r="E2440" s="273" t="s">
        <v>367</v>
      </c>
    </row>
    <row r="2441" spans="1:5" x14ac:dyDescent="0.2">
      <c r="A2441" s="272">
        <v>211006323</v>
      </c>
      <c r="B2441" s="272">
        <v>4202</v>
      </c>
      <c r="C2441" s="273" t="s">
        <v>4560</v>
      </c>
      <c r="D2441" s="273" t="s">
        <v>4182</v>
      </c>
      <c r="E2441" s="273" t="s">
        <v>367</v>
      </c>
    </row>
    <row r="2442" spans="1:5" x14ac:dyDescent="0.2">
      <c r="A2442" s="272">
        <v>211006324</v>
      </c>
      <c r="B2442" s="272">
        <v>4203</v>
      </c>
      <c r="C2442" s="273" t="s">
        <v>4561</v>
      </c>
      <c r="D2442" s="273" t="s">
        <v>4562</v>
      </c>
      <c r="E2442" s="273" t="s">
        <v>367</v>
      </c>
    </row>
    <row r="2443" spans="1:5" x14ac:dyDescent="0.2">
      <c r="A2443" s="272">
        <v>211006325</v>
      </c>
      <c r="B2443" s="272">
        <v>4204</v>
      </c>
      <c r="C2443" s="273" t="s">
        <v>4563</v>
      </c>
      <c r="D2443" s="273" t="s">
        <v>405</v>
      </c>
      <c r="E2443" s="273" t="s">
        <v>367</v>
      </c>
    </row>
    <row r="2444" spans="1:5" x14ac:dyDescent="0.2">
      <c r="A2444" s="272">
        <v>211006326</v>
      </c>
      <c r="B2444" s="272">
        <v>4205</v>
      </c>
      <c r="C2444" s="273" t="s">
        <v>4564</v>
      </c>
      <c r="D2444" s="273" t="s">
        <v>787</v>
      </c>
      <c r="E2444" s="273" t="s">
        <v>367</v>
      </c>
    </row>
    <row r="2445" spans="1:5" x14ac:dyDescent="0.2">
      <c r="A2445" s="272">
        <v>211006327</v>
      </c>
      <c r="B2445" s="272">
        <v>4206</v>
      </c>
      <c r="C2445" s="273" t="s">
        <v>3768</v>
      </c>
      <c r="D2445" s="273" t="s">
        <v>4565</v>
      </c>
      <c r="E2445" s="273" t="s">
        <v>367</v>
      </c>
    </row>
    <row r="2446" spans="1:5" x14ac:dyDescent="0.2">
      <c r="A2446" s="272">
        <v>211006328</v>
      </c>
      <c r="B2446" s="272">
        <v>4207</v>
      </c>
      <c r="C2446" s="273" t="s">
        <v>4566</v>
      </c>
      <c r="D2446" s="273" t="s">
        <v>1719</v>
      </c>
      <c r="E2446" s="273" t="s">
        <v>367</v>
      </c>
    </row>
    <row r="2447" spans="1:5" x14ac:dyDescent="0.2">
      <c r="A2447" s="272">
        <v>211006329</v>
      </c>
      <c r="B2447" s="272">
        <v>4208</v>
      </c>
      <c r="C2447" s="273" t="s">
        <v>4567</v>
      </c>
      <c r="D2447" s="273" t="s">
        <v>4568</v>
      </c>
      <c r="E2447" s="273" t="s">
        <v>367</v>
      </c>
    </row>
    <row r="2448" spans="1:5" x14ac:dyDescent="0.2">
      <c r="A2448" s="272">
        <v>211007350</v>
      </c>
      <c r="B2448" s="272">
        <v>4210</v>
      </c>
      <c r="C2448" s="273" t="s">
        <v>4569</v>
      </c>
      <c r="D2448" s="273" t="s">
        <v>4570</v>
      </c>
      <c r="E2448" s="273" t="s">
        <v>336</v>
      </c>
    </row>
    <row r="2449" spans="1:5" x14ac:dyDescent="0.2">
      <c r="A2449" s="272">
        <v>211006331</v>
      </c>
      <c r="B2449" s="272">
        <v>4211</v>
      </c>
      <c r="C2449" s="273" t="s">
        <v>4571</v>
      </c>
      <c r="D2449" s="273" t="s">
        <v>4572</v>
      </c>
      <c r="E2449" s="273" t="s">
        <v>367</v>
      </c>
    </row>
    <row r="2450" spans="1:5" x14ac:dyDescent="0.2">
      <c r="A2450" s="272">
        <v>211006332</v>
      </c>
      <c r="B2450" s="272">
        <v>4213</v>
      </c>
      <c r="C2450" s="273" t="s">
        <v>4573</v>
      </c>
      <c r="D2450" s="273" t="s">
        <v>4574</v>
      </c>
      <c r="E2450" s="273" t="s">
        <v>367</v>
      </c>
    </row>
    <row r="2451" spans="1:5" x14ac:dyDescent="0.2">
      <c r="A2451" s="272">
        <v>211006333</v>
      </c>
      <c r="B2451" s="272">
        <v>4216</v>
      </c>
      <c r="C2451" s="273" t="s">
        <v>4575</v>
      </c>
      <c r="D2451" s="273" t="s">
        <v>3837</v>
      </c>
      <c r="E2451" s="273" t="s">
        <v>367</v>
      </c>
    </row>
    <row r="2452" spans="1:5" x14ac:dyDescent="0.2">
      <c r="A2452" s="272">
        <v>211904027</v>
      </c>
      <c r="B2452" s="272">
        <v>4217</v>
      </c>
      <c r="C2452" s="273" t="s">
        <v>4576</v>
      </c>
      <c r="D2452" s="273" t="s">
        <v>1210</v>
      </c>
      <c r="E2452" s="273" t="s">
        <v>339</v>
      </c>
    </row>
    <row r="2453" spans="1:5" x14ac:dyDescent="0.2">
      <c r="A2453" s="272">
        <v>211001764</v>
      </c>
      <c r="B2453" s="272">
        <v>4218</v>
      </c>
      <c r="C2453" s="273" t="s">
        <v>4577</v>
      </c>
      <c r="D2453" s="273" t="s">
        <v>4578</v>
      </c>
      <c r="E2453" s="273" t="s">
        <v>865</v>
      </c>
    </row>
    <row r="2454" spans="1:5" x14ac:dyDescent="0.2">
      <c r="A2454" s="272">
        <v>211006334</v>
      </c>
      <c r="B2454" s="272">
        <v>4219</v>
      </c>
      <c r="C2454" s="273" t="s">
        <v>4579</v>
      </c>
      <c r="D2454" s="273" t="s">
        <v>1440</v>
      </c>
      <c r="E2454" s="273" t="s">
        <v>367</v>
      </c>
    </row>
    <row r="2455" spans="1:5" x14ac:dyDescent="0.2">
      <c r="A2455" s="272">
        <v>211006336</v>
      </c>
      <c r="B2455" s="272">
        <v>4223</v>
      </c>
      <c r="C2455" s="273" t="s">
        <v>4580</v>
      </c>
      <c r="D2455" s="273" t="s">
        <v>4581</v>
      </c>
      <c r="E2455" s="273" t="s">
        <v>367</v>
      </c>
    </row>
    <row r="2456" spans="1:5" x14ac:dyDescent="0.2">
      <c r="A2456" s="272">
        <v>211006337</v>
      </c>
      <c r="B2456" s="272">
        <v>4224</v>
      </c>
      <c r="C2456" s="273" t="s">
        <v>4582</v>
      </c>
      <c r="D2456" s="273" t="s">
        <v>2248</v>
      </c>
      <c r="E2456" s="273" t="s">
        <v>367</v>
      </c>
    </row>
    <row r="2457" spans="1:5" x14ac:dyDescent="0.2">
      <c r="A2457" s="272">
        <v>211006338</v>
      </c>
      <c r="B2457" s="272">
        <v>4225</v>
      </c>
      <c r="C2457" s="273" t="s">
        <v>4583</v>
      </c>
      <c r="D2457" s="273" t="s">
        <v>407</v>
      </c>
      <c r="E2457" s="273" t="s">
        <v>367</v>
      </c>
    </row>
    <row r="2458" spans="1:5" x14ac:dyDescent="0.2">
      <c r="A2458" s="272">
        <v>211006339</v>
      </c>
      <c r="B2458" s="272">
        <v>4229</v>
      </c>
      <c r="C2458" s="273" t="s">
        <v>4584</v>
      </c>
      <c r="D2458" s="273" t="s">
        <v>4585</v>
      </c>
      <c r="E2458" s="273" t="s">
        <v>367</v>
      </c>
    </row>
    <row r="2459" spans="1:5" x14ac:dyDescent="0.2">
      <c r="A2459" s="272">
        <v>211006340</v>
      </c>
      <c r="B2459" s="272">
        <v>4230</v>
      </c>
      <c r="C2459" s="273" t="s">
        <v>4586</v>
      </c>
      <c r="D2459" s="273" t="s">
        <v>4587</v>
      </c>
      <c r="E2459" s="273" t="s">
        <v>367</v>
      </c>
    </row>
    <row r="2460" spans="1:5" x14ac:dyDescent="0.2">
      <c r="A2460" s="272">
        <v>211006341</v>
      </c>
      <c r="B2460" s="272">
        <v>4231</v>
      </c>
      <c r="C2460" s="273" t="s">
        <v>4586</v>
      </c>
      <c r="D2460" s="273" t="s">
        <v>4588</v>
      </c>
      <c r="E2460" s="273" t="s">
        <v>367</v>
      </c>
    </row>
    <row r="2461" spans="1:5" x14ac:dyDescent="0.2">
      <c r="A2461" s="272">
        <v>211006342</v>
      </c>
      <c r="B2461" s="272">
        <v>4232</v>
      </c>
      <c r="C2461" s="273" t="s">
        <v>4589</v>
      </c>
      <c r="D2461" s="273" t="s">
        <v>4590</v>
      </c>
      <c r="E2461" s="273" t="s">
        <v>367</v>
      </c>
    </row>
    <row r="2462" spans="1:5" x14ac:dyDescent="0.2">
      <c r="A2462" s="272">
        <v>211001767</v>
      </c>
      <c r="B2462" s="272">
        <v>4233</v>
      </c>
      <c r="C2462" s="273" t="s">
        <v>4591</v>
      </c>
      <c r="D2462" s="273" t="s">
        <v>2315</v>
      </c>
      <c r="E2462" s="273" t="s">
        <v>865</v>
      </c>
    </row>
    <row r="2463" spans="1:5" x14ac:dyDescent="0.2">
      <c r="A2463" s="272">
        <v>211006343</v>
      </c>
      <c r="B2463" s="272">
        <v>4234</v>
      </c>
      <c r="C2463" s="273" t="s">
        <v>4592</v>
      </c>
      <c r="D2463" s="273" t="s">
        <v>2804</v>
      </c>
      <c r="E2463" s="273" t="s">
        <v>367</v>
      </c>
    </row>
    <row r="2464" spans="1:5" x14ac:dyDescent="0.2">
      <c r="A2464" s="272">
        <v>211006344</v>
      </c>
      <c r="B2464" s="272">
        <v>4235</v>
      </c>
      <c r="C2464" s="273" t="s">
        <v>4593</v>
      </c>
      <c r="D2464" s="273" t="s">
        <v>2230</v>
      </c>
      <c r="E2464" s="273" t="s">
        <v>367</v>
      </c>
    </row>
    <row r="2465" spans="1:5" x14ac:dyDescent="0.2">
      <c r="A2465" s="272">
        <v>211006345</v>
      </c>
      <c r="B2465" s="272">
        <v>4236</v>
      </c>
      <c r="C2465" s="273" t="s">
        <v>4594</v>
      </c>
      <c r="D2465" s="273" t="s">
        <v>2789</v>
      </c>
      <c r="E2465" s="273" t="s">
        <v>367</v>
      </c>
    </row>
    <row r="2466" spans="1:5" x14ac:dyDescent="0.2">
      <c r="A2466" s="272">
        <v>211006346</v>
      </c>
      <c r="B2466" s="272">
        <v>4237</v>
      </c>
      <c r="C2466" s="273" t="s">
        <v>4595</v>
      </c>
      <c r="D2466" s="273" t="s">
        <v>395</v>
      </c>
      <c r="E2466" s="273" t="s">
        <v>367</v>
      </c>
    </row>
    <row r="2467" spans="1:5" x14ac:dyDescent="0.2">
      <c r="A2467" s="272">
        <v>211006347</v>
      </c>
      <c r="B2467" s="272">
        <v>4239</v>
      </c>
      <c r="C2467" s="273" t="s">
        <v>4596</v>
      </c>
      <c r="D2467" s="273" t="s">
        <v>1325</v>
      </c>
      <c r="E2467" s="273" t="s">
        <v>367</v>
      </c>
    </row>
    <row r="2468" spans="1:5" x14ac:dyDescent="0.2">
      <c r="A2468" s="272">
        <v>211006348</v>
      </c>
      <c r="B2468" s="272">
        <v>4240</v>
      </c>
      <c r="C2468" s="273" t="s">
        <v>406</v>
      </c>
      <c r="D2468" s="273" t="s">
        <v>2213</v>
      </c>
      <c r="E2468" s="273" t="s">
        <v>367</v>
      </c>
    </row>
    <row r="2469" spans="1:5" x14ac:dyDescent="0.2">
      <c r="A2469" s="272">
        <v>211006349</v>
      </c>
      <c r="B2469" s="272">
        <v>4241</v>
      </c>
      <c r="C2469" s="273" t="s">
        <v>4597</v>
      </c>
      <c r="D2469" s="273" t="s">
        <v>4598</v>
      </c>
      <c r="E2469" s="273" t="s">
        <v>367</v>
      </c>
    </row>
    <row r="2470" spans="1:5" x14ac:dyDescent="0.2">
      <c r="A2470" s="272">
        <v>211006350</v>
      </c>
      <c r="B2470" s="272">
        <v>4242</v>
      </c>
      <c r="C2470" s="273" t="s">
        <v>4599</v>
      </c>
      <c r="D2470" s="273" t="s">
        <v>4600</v>
      </c>
      <c r="E2470" s="273" t="s">
        <v>367</v>
      </c>
    </row>
    <row r="2471" spans="1:5" x14ac:dyDescent="0.2">
      <c r="A2471" s="272">
        <v>211006351</v>
      </c>
      <c r="B2471" s="272">
        <v>4243</v>
      </c>
      <c r="C2471" s="273" t="s">
        <v>4583</v>
      </c>
      <c r="D2471" s="273" t="s">
        <v>795</v>
      </c>
      <c r="E2471" s="273" t="s">
        <v>367</v>
      </c>
    </row>
    <row r="2472" spans="1:5" x14ac:dyDescent="0.2">
      <c r="A2472" s="272">
        <v>211006352</v>
      </c>
      <c r="B2472" s="272">
        <v>4244</v>
      </c>
      <c r="C2472" s="273" t="s">
        <v>3805</v>
      </c>
      <c r="D2472" s="273" t="s">
        <v>3806</v>
      </c>
      <c r="E2472" s="273" t="s">
        <v>367</v>
      </c>
    </row>
    <row r="2473" spans="1:5" x14ac:dyDescent="0.2">
      <c r="A2473" s="272">
        <v>211006353</v>
      </c>
      <c r="B2473" s="272">
        <v>4245</v>
      </c>
      <c r="C2473" s="273" t="s">
        <v>4601</v>
      </c>
      <c r="D2473" s="273" t="s">
        <v>1440</v>
      </c>
      <c r="E2473" s="273" t="s">
        <v>367</v>
      </c>
    </row>
    <row r="2474" spans="1:5" x14ac:dyDescent="0.2">
      <c r="A2474" s="272">
        <v>211006354</v>
      </c>
      <c r="B2474" s="272">
        <v>4246</v>
      </c>
      <c r="C2474" s="273" t="s">
        <v>4602</v>
      </c>
      <c r="D2474" s="273" t="s">
        <v>4603</v>
      </c>
      <c r="E2474" s="273" t="s">
        <v>367</v>
      </c>
    </row>
    <row r="2475" spans="1:5" x14ac:dyDescent="0.2">
      <c r="A2475" s="272">
        <v>211006356</v>
      </c>
      <c r="B2475" s="272">
        <v>4248</v>
      </c>
      <c r="C2475" s="273" t="s">
        <v>4604</v>
      </c>
      <c r="D2475" s="273" t="s">
        <v>4605</v>
      </c>
      <c r="E2475" s="273" t="s">
        <v>367</v>
      </c>
    </row>
    <row r="2476" spans="1:5" x14ac:dyDescent="0.2">
      <c r="A2476" s="272">
        <v>211006357</v>
      </c>
      <c r="B2476" s="272">
        <v>4249</v>
      </c>
      <c r="C2476" s="273" t="s">
        <v>4606</v>
      </c>
      <c r="D2476" s="273" t="s">
        <v>4164</v>
      </c>
      <c r="E2476" s="273" t="s">
        <v>367</v>
      </c>
    </row>
    <row r="2477" spans="1:5" x14ac:dyDescent="0.2">
      <c r="A2477" s="272">
        <v>211006359</v>
      </c>
      <c r="B2477" s="272">
        <v>4251</v>
      </c>
      <c r="C2477" s="273" t="s">
        <v>4607</v>
      </c>
      <c r="D2477" s="273" t="s">
        <v>4608</v>
      </c>
      <c r="E2477" s="273" t="s">
        <v>367</v>
      </c>
    </row>
    <row r="2478" spans="1:5" x14ac:dyDescent="0.2">
      <c r="A2478" s="272">
        <v>211006360</v>
      </c>
      <c r="B2478" s="272">
        <v>4252</v>
      </c>
      <c r="C2478" s="273" t="s">
        <v>4609</v>
      </c>
      <c r="D2478" s="273" t="s">
        <v>4610</v>
      </c>
      <c r="E2478" s="273" t="s">
        <v>367</v>
      </c>
    </row>
    <row r="2479" spans="1:5" x14ac:dyDescent="0.2">
      <c r="A2479" s="272">
        <v>211006361</v>
      </c>
      <c r="B2479" s="272">
        <v>4253</v>
      </c>
      <c r="C2479" s="273" t="s">
        <v>4611</v>
      </c>
      <c r="D2479" s="273" t="s">
        <v>3704</v>
      </c>
      <c r="E2479" s="273" t="s">
        <v>367</v>
      </c>
    </row>
    <row r="2480" spans="1:5" x14ac:dyDescent="0.2">
      <c r="A2480" s="272">
        <v>211006362</v>
      </c>
      <c r="B2480" s="272">
        <v>4254</v>
      </c>
      <c r="C2480" s="273" t="s">
        <v>4612</v>
      </c>
      <c r="D2480" s="273" t="s">
        <v>2300</v>
      </c>
      <c r="E2480" s="273" t="s">
        <v>367</v>
      </c>
    </row>
    <row r="2481" spans="1:5" x14ac:dyDescent="0.2">
      <c r="A2481" s="272">
        <v>211006363</v>
      </c>
      <c r="B2481" s="272">
        <v>4255</v>
      </c>
      <c r="C2481" s="273" t="s">
        <v>4613</v>
      </c>
      <c r="D2481" s="273" t="s">
        <v>4614</v>
      </c>
      <c r="E2481" s="273" t="s">
        <v>367</v>
      </c>
    </row>
    <row r="2482" spans="1:5" x14ac:dyDescent="0.2">
      <c r="A2482" s="272">
        <v>211004911</v>
      </c>
      <c r="B2482" s="272">
        <v>4256</v>
      </c>
      <c r="C2482" s="273" t="s">
        <v>4615</v>
      </c>
      <c r="D2482" s="273" t="s">
        <v>3658</v>
      </c>
      <c r="E2482" s="273" t="s">
        <v>902</v>
      </c>
    </row>
    <row r="2483" spans="1:5" x14ac:dyDescent="0.2">
      <c r="A2483" s="272">
        <v>211006364</v>
      </c>
      <c r="B2483" s="272">
        <v>4257</v>
      </c>
      <c r="C2483" s="273" t="s">
        <v>4616</v>
      </c>
      <c r="D2483" s="273" t="s">
        <v>1482</v>
      </c>
      <c r="E2483" s="273" t="s">
        <v>367</v>
      </c>
    </row>
    <row r="2484" spans="1:5" x14ac:dyDescent="0.2">
      <c r="A2484" s="272">
        <v>211006365</v>
      </c>
      <c r="B2484" s="272">
        <v>4259</v>
      </c>
      <c r="C2484" s="273" t="s">
        <v>4617</v>
      </c>
      <c r="D2484" s="273" t="s">
        <v>4618</v>
      </c>
      <c r="E2484" s="273" t="s">
        <v>367</v>
      </c>
    </row>
    <row r="2485" spans="1:5" x14ac:dyDescent="0.2">
      <c r="A2485" s="272">
        <v>211006366</v>
      </c>
      <c r="B2485" s="272">
        <v>4260</v>
      </c>
      <c r="C2485" s="273" t="s">
        <v>3719</v>
      </c>
      <c r="D2485" s="273" t="s">
        <v>4619</v>
      </c>
      <c r="E2485" s="273" t="s">
        <v>367</v>
      </c>
    </row>
    <row r="2486" spans="1:5" x14ac:dyDescent="0.2">
      <c r="A2486" s="272">
        <v>211006367</v>
      </c>
      <c r="B2486" s="272">
        <v>4261</v>
      </c>
      <c r="C2486" s="273" t="s">
        <v>4620</v>
      </c>
      <c r="D2486" s="273" t="s">
        <v>733</v>
      </c>
      <c r="E2486" s="273" t="s">
        <v>367</v>
      </c>
    </row>
    <row r="2487" spans="1:5" x14ac:dyDescent="0.2">
      <c r="A2487" s="272">
        <v>211006368</v>
      </c>
      <c r="B2487" s="272">
        <v>4262</v>
      </c>
      <c r="C2487" s="273" t="s">
        <v>4621</v>
      </c>
      <c r="D2487" s="273" t="s">
        <v>4622</v>
      </c>
      <c r="E2487" s="273" t="s">
        <v>367</v>
      </c>
    </row>
    <row r="2488" spans="1:5" x14ac:dyDescent="0.2">
      <c r="A2488" s="272">
        <v>211006369</v>
      </c>
      <c r="B2488" s="272">
        <v>4263</v>
      </c>
      <c r="C2488" s="273" t="s">
        <v>3768</v>
      </c>
      <c r="D2488" s="273" t="s">
        <v>734</v>
      </c>
      <c r="E2488" s="273" t="s">
        <v>367</v>
      </c>
    </row>
    <row r="2489" spans="1:5" x14ac:dyDescent="0.2">
      <c r="A2489" s="272">
        <v>211006370</v>
      </c>
      <c r="B2489" s="272">
        <v>4264</v>
      </c>
      <c r="C2489" s="273" t="s">
        <v>4623</v>
      </c>
      <c r="D2489" s="273" t="s">
        <v>4397</v>
      </c>
      <c r="E2489" s="273" t="s">
        <v>367</v>
      </c>
    </row>
    <row r="2490" spans="1:5" x14ac:dyDescent="0.2">
      <c r="A2490" s="272">
        <v>211006371</v>
      </c>
      <c r="B2490" s="272">
        <v>4265</v>
      </c>
      <c r="C2490" s="273" t="s">
        <v>3768</v>
      </c>
      <c r="D2490" s="273" t="s">
        <v>3927</v>
      </c>
      <c r="E2490" s="273" t="s">
        <v>367</v>
      </c>
    </row>
    <row r="2491" spans="1:5" x14ac:dyDescent="0.2">
      <c r="A2491" s="272">
        <v>211006372</v>
      </c>
      <c r="B2491" s="272">
        <v>4266</v>
      </c>
      <c r="C2491" s="273" t="s">
        <v>3768</v>
      </c>
      <c r="D2491" s="273" t="s">
        <v>1638</v>
      </c>
      <c r="E2491" s="273" t="s">
        <v>367</v>
      </c>
    </row>
    <row r="2492" spans="1:5" x14ac:dyDescent="0.2">
      <c r="A2492" s="272">
        <v>211006373</v>
      </c>
      <c r="B2492" s="272">
        <v>4267</v>
      </c>
      <c r="C2492" s="273" t="s">
        <v>2583</v>
      </c>
      <c r="D2492" s="273" t="s">
        <v>4624</v>
      </c>
      <c r="E2492" s="273" t="s">
        <v>367</v>
      </c>
    </row>
    <row r="2493" spans="1:5" x14ac:dyDescent="0.2">
      <c r="A2493" s="272">
        <v>211006374</v>
      </c>
      <c r="B2493" s="272">
        <v>4268</v>
      </c>
      <c r="C2493" s="273" t="s">
        <v>4625</v>
      </c>
      <c r="D2493" s="273" t="s">
        <v>4626</v>
      </c>
      <c r="E2493" s="273" t="s">
        <v>367</v>
      </c>
    </row>
    <row r="2494" spans="1:5" x14ac:dyDescent="0.2">
      <c r="A2494" s="272">
        <v>211006375</v>
      </c>
      <c r="B2494" s="272">
        <v>4269</v>
      </c>
      <c r="C2494" s="273" t="s">
        <v>4627</v>
      </c>
      <c r="D2494" s="273" t="s">
        <v>4628</v>
      </c>
      <c r="E2494" s="273" t="s">
        <v>367</v>
      </c>
    </row>
    <row r="2495" spans="1:5" x14ac:dyDescent="0.2">
      <c r="A2495" s="272">
        <v>211006376</v>
      </c>
      <c r="B2495" s="272">
        <v>4270</v>
      </c>
      <c r="C2495" s="273" t="s">
        <v>4629</v>
      </c>
      <c r="D2495" s="273" t="s">
        <v>4630</v>
      </c>
      <c r="E2495" s="273" t="s">
        <v>367</v>
      </c>
    </row>
    <row r="2496" spans="1:5" x14ac:dyDescent="0.2">
      <c r="A2496" s="272">
        <v>211006377</v>
      </c>
      <c r="B2496" s="272">
        <v>4271</v>
      </c>
      <c r="C2496" s="273" t="s">
        <v>4631</v>
      </c>
      <c r="D2496" s="273" t="s">
        <v>4632</v>
      </c>
      <c r="E2496" s="273" t="s">
        <v>367</v>
      </c>
    </row>
    <row r="2497" spans="1:5" x14ac:dyDescent="0.2">
      <c r="A2497" s="272">
        <v>211006378</v>
      </c>
      <c r="B2497" s="272">
        <v>4272</v>
      </c>
      <c r="C2497" s="273" t="s">
        <v>4633</v>
      </c>
      <c r="D2497" s="273" t="s">
        <v>4634</v>
      </c>
      <c r="E2497" s="273" t="s">
        <v>367</v>
      </c>
    </row>
    <row r="2498" spans="1:5" x14ac:dyDescent="0.2">
      <c r="A2498" s="272">
        <v>211006379</v>
      </c>
      <c r="B2498" s="272">
        <v>4273</v>
      </c>
      <c r="C2498" s="273" t="s">
        <v>4635</v>
      </c>
      <c r="D2498" s="273" t="s">
        <v>4636</v>
      </c>
      <c r="E2498" s="273" t="s">
        <v>367</v>
      </c>
    </row>
    <row r="2499" spans="1:5" x14ac:dyDescent="0.2">
      <c r="A2499" s="272">
        <v>211006380</v>
      </c>
      <c r="B2499" s="272">
        <v>4274</v>
      </c>
      <c r="C2499" s="273" t="s">
        <v>4637</v>
      </c>
      <c r="D2499" s="273" t="s">
        <v>3340</v>
      </c>
      <c r="E2499" s="273" t="s">
        <v>367</v>
      </c>
    </row>
    <row r="2500" spans="1:5" x14ac:dyDescent="0.2">
      <c r="A2500" s="272">
        <v>211006381</v>
      </c>
      <c r="B2500" s="272">
        <v>4275</v>
      </c>
      <c r="C2500" s="273" t="s">
        <v>4638</v>
      </c>
      <c r="D2500" s="273" t="s">
        <v>4397</v>
      </c>
      <c r="E2500" s="273" t="s">
        <v>367</v>
      </c>
    </row>
    <row r="2501" spans="1:5" x14ac:dyDescent="0.2">
      <c r="A2501" s="272">
        <v>211006383</v>
      </c>
      <c r="B2501" s="272">
        <v>4277</v>
      </c>
      <c r="C2501" s="273" t="s">
        <v>4639</v>
      </c>
      <c r="D2501" s="273" t="s">
        <v>2211</v>
      </c>
      <c r="E2501" s="273" t="s">
        <v>367</v>
      </c>
    </row>
    <row r="2502" spans="1:5" x14ac:dyDescent="0.2">
      <c r="A2502" s="272">
        <v>211006385</v>
      </c>
      <c r="B2502" s="272">
        <v>4281</v>
      </c>
      <c r="C2502" s="273" t="s">
        <v>4640</v>
      </c>
      <c r="D2502" s="273" t="s">
        <v>4641</v>
      </c>
      <c r="E2502" s="273" t="s">
        <v>367</v>
      </c>
    </row>
    <row r="2503" spans="1:5" x14ac:dyDescent="0.2">
      <c r="A2503" s="272">
        <v>211006386</v>
      </c>
      <c r="B2503" s="272">
        <v>4282</v>
      </c>
      <c r="C2503" s="273" t="s">
        <v>4642</v>
      </c>
      <c r="D2503" s="273" t="s">
        <v>4643</v>
      </c>
      <c r="E2503" s="273" t="s">
        <v>367</v>
      </c>
    </row>
    <row r="2504" spans="1:5" x14ac:dyDescent="0.2">
      <c r="A2504" s="272">
        <v>211006387</v>
      </c>
      <c r="B2504" s="272">
        <v>4283</v>
      </c>
      <c r="C2504" s="273" t="s">
        <v>4644</v>
      </c>
      <c r="D2504" s="273" t="s">
        <v>3902</v>
      </c>
      <c r="E2504" s="273" t="s">
        <v>367</v>
      </c>
    </row>
    <row r="2505" spans="1:5" x14ac:dyDescent="0.2">
      <c r="A2505" s="272">
        <v>211006388</v>
      </c>
      <c r="B2505" s="272">
        <v>4284</v>
      </c>
      <c r="C2505" s="273" t="s">
        <v>4645</v>
      </c>
      <c r="D2505" s="273" t="s">
        <v>2201</v>
      </c>
      <c r="E2505" s="273" t="s">
        <v>367</v>
      </c>
    </row>
    <row r="2506" spans="1:5" x14ac:dyDescent="0.2">
      <c r="A2506" s="272">
        <v>211006389</v>
      </c>
      <c r="B2506" s="272">
        <v>4285</v>
      </c>
      <c r="C2506" s="273" t="s">
        <v>4646</v>
      </c>
      <c r="D2506" s="273" t="s">
        <v>4647</v>
      </c>
      <c r="E2506" s="273" t="s">
        <v>367</v>
      </c>
    </row>
    <row r="2507" spans="1:5" x14ac:dyDescent="0.2">
      <c r="A2507" s="272">
        <v>211006390</v>
      </c>
      <c r="B2507" s="272">
        <v>4286</v>
      </c>
      <c r="C2507" s="273" t="s">
        <v>4648</v>
      </c>
      <c r="D2507" s="273" t="s">
        <v>1690</v>
      </c>
      <c r="E2507" s="273" t="s">
        <v>367</v>
      </c>
    </row>
    <row r="2508" spans="1:5" x14ac:dyDescent="0.2">
      <c r="A2508" s="272">
        <v>211006392</v>
      </c>
      <c r="B2508" s="272">
        <v>4288</v>
      </c>
      <c r="C2508" s="273" t="s">
        <v>4649</v>
      </c>
      <c r="D2508" s="273" t="s">
        <v>4650</v>
      </c>
      <c r="E2508" s="273" t="s">
        <v>367</v>
      </c>
    </row>
    <row r="2509" spans="1:5" x14ac:dyDescent="0.2">
      <c r="A2509" s="272">
        <v>211006393</v>
      </c>
      <c r="B2509" s="272">
        <v>4289</v>
      </c>
      <c r="C2509" s="273" t="s">
        <v>4651</v>
      </c>
      <c r="D2509" s="273" t="s">
        <v>4652</v>
      </c>
      <c r="E2509" s="273" t="s">
        <v>367</v>
      </c>
    </row>
    <row r="2510" spans="1:5" x14ac:dyDescent="0.2">
      <c r="A2510" s="272">
        <v>211005363</v>
      </c>
      <c r="B2510" s="272">
        <v>4290</v>
      </c>
      <c r="C2510" s="273" t="s">
        <v>4653</v>
      </c>
      <c r="D2510" s="273" t="s">
        <v>4654</v>
      </c>
      <c r="E2510" s="273" t="s">
        <v>961</v>
      </c>
    </row>
    <row r="2511" spans="1:5" x14ac:dyDescent="0.2">
      <c r="A2511" s="272">
        <v>211003729</v>
      </c>
      <c r="B2511" s="272">
        <v>4291</v>
      </c>
      <c r="C2511" s="273" t="s">
        <v>4655</v>
      </c>
      <c r="D2511" s="273" t="s">
        <v>4656</v>
      </c>
      <c r="E2511" s="273" t="s">
        <v>2168</v>
      </c>
    </row>
    <row r="2512" spans="1:5" x14ac:dyDescent="0.2">
      <c r="A2512" s="272">
        <v>211006394</v>
      </c>
      <c r="B2512" s="272">
        <v>4292</v>
      </c>
      <c r="C2512" s="273" t="s">
        <v>4657</v>
      </c>
      <c r="D2512" s="273" t="s">
        <v>4658</v>
      </c>
      <c r="E2512" s="273" t="s">
        <v>367</v>
      </c>
    </row>
    <row r="2513" spans="1:5" x14ac:dyDescent="0.2">
      <c r="A2513" s="272">
        <v>211900619</v>
      </c>
      <c r="B2513" s="272">
        <v>4293</v>
      </c>
      <c r="C2513" s="273" t="s">
        <v>4659</v>
      </c>
      <c r="D2513" s="273" t="s">
        <v>4660</v>
      </c>
      <c r="E2513" s="273" t="s">
        <v>865</v>
      </c>
    </row>
    <row r="2514" spans="1:5" x14ac:dyDescent="0.2">
      <c r="A2514" s="272">
        <v>211006395</v>
      </c>
      <c r="B2514" s="272">
        <v>4294</v>
      </c>
      <c r="C2514" s="273" t="s">
        <v>4661</v>
      </c>
      <c r="D2514" s="273" t="s">
        <v>4662</v>
      </c>
      <c r="E2514" s="273" t="s">
        <v>367</v>
      </c>
    </row>
    <row r="2515" spans="1:5" x14ac:dyDescent="0.2">
      <c r="A2515" s="272">
        <v>211006396</v>
      </c>
      <c r="B2515" s="272">
        <v>4295</v>
      </c>
      <c r="C2515" s="273" t="s">
        <v>4663</v>
      </c>
      <c r="D2515" s="273" t="s">
        <v>4664</v>
      </c>
      <c r="E2515" s="273" t="s">
        <v>367</v>
      </c>
    </row>
    <row r="2516" spans="1:5" x14ac:dyDescent="0.2">
      <c r="A2516" s="272">
        <v>211006397</v>
      </c>
      <c r="B2516" s="272">
        <v>4296</v>
      </c>
      <c r="C2516" s="273" t="s">
        <v>4665</v>
      </c>
      <c r="D2516" s="273" t="s">
        <v>4666</v>
      </c>
      <c r="E2516" s="273" t="s">
        <v>367</v>
      </c>
    </row>
    <row r="2517" spans="1:5" x14ac:dyDescent="0.2">
      <c r="A2517" s="272">
        <v>211006398</v>
      </c>
      <c r="B2517" s="272">
        <v>4297</v>
      </c>
      <c r="C2517" s="273" t="s">
        <v>1321</v>
      </c>
      <c r="D2517" s="273" t="s">
        <v>4667</v>
      </c>
      <c r="E2517" s="273" t="s">
        <v>367</v>
      </c>
    </row>
    <row r="2518" spans="1:5" x14ac:dyDescent="0.2">
      <c r="A2518" s="272">
        <v>211006399</v>
      </c>
      <c r="B2518" s="272">
        <v>4298</v>
      </c>
      <c r="C2518" s="273" t="s">
        <v>4668</v>
      </c>
      <c r="D2518" s="273" t="s">
        <v>2576</v>
      </c>
      <c r="E2518" s="273" t="s">
        <v>367</v>
      </c>
    </row>
    <row r="2519" spans="1:5" x14ac:dyDescent="0.2">
      <c r="A2519" s="272">
        <v>211006400</v>
      </c>
      <c r="B2519" s="272">
        <v>4299</v>
      </c>
      <c r="C2519" s="273" t="s">
        <v>4669</v>
      </c>
      <c r="D2519" s="273" t="s">
        <v>3867</v>
      </c>
      <c r="E2519" s="273" t="s">
        <v>367</v>
      </c>
    </row>
    <row r="2520" spans="1:5" x14ac:dyDescent="0.2">
      <c r="A2520" s="272">
        <v>211006403</v>
      </c>
      <c r="B2520" s="272">
        <v>4302</v>
      </c>
      <c r="C2520" s="273" t="s">
        <v>4670</v>
      </c>
      <c r="D2520" s="273" t="s">
        <v>4671</v>
      </c>
      <c r="E2520" s="273" t="s">
        <v>367</v>
      </c>
    </row>
    <row r="2521" spans="1:5" x14ac:dyDescent="0.2">
      <c r="A2521" s="272">
        <v>211006404</v>
      </c>
      <c r="B2521" s="272">
        <v>4303</v>
      </c>
      <c r="C2521" s="273" t="s">
        <v>3591</v>
      </c>
      <c r="D2521" s="273" t="s">
        <v>4672</v>
      </c>
      <c r="E2521" s="273" t="s">
        <v>367</v>
      </c>
    </row>
    <row r="2522" spans="1:5" x14ac:dyDescent="0.2">
      <c r="A2522" s="272">
        <v>211006405</v>
      </c>
      <c r="B2522" s="272">
        <v>4304</v>
      </c>
      <c r="C2522" s="273" t="s">
        <v>4673</v>
      </c>
      <c r="D2522" s="273" t="s">
        <v>4194</v>
      </c>
      <c r="E2522" s="273" t="s">
        <v>367</v>
      </c>
    </row>
    <row r="2523" spans="1:5" x14ac:dyDescent="0.2">
      <c r="A2523" s="272">
        <v>211006406</v>
      </c>
      <c r="B2523" s="272">
        <v>4305</v>
      </c>
      <c r="C2523" s="273" t="s">
        <v>4674</v>
      </c>
      <c r="D2523" s="273" t="s">
        <v>4675</v>
      </c>
      <c r="E2523" s="273" t="s">
        <v>367</v>
      </c>
    </row>
    <row r="2524" spans="1:5" x14ac:dyDescent="0.2">
      <c r="A2524" s="272">
        <v>211006407</v>
      </c>
      <c r="B2524" s="272">
        <v>4306</v>
      </c>
      <c r="C2524" s="273" t="s">
        <v>4673</v>
      </c>
      <c r="D2524" s="273" t="s">
        <v>4194</v>
      </c>
      <c r="E2524" s="273" t="s">
        <v>367</v>
      </c>
    </row>
    <row r="2525" spans="1:5" x14ac:dyDescent="0.2">
      <c r="A2525" s="272">
        <v>211006408</v>
      </c>
      <c r="B2525" s="272">
        <v>4307</v>
      </c>
      <c r="C2525" s="273" t="s">
        <v>4676</v>
      </c>
      <c r="D2525" s="273" t="s">
        <v>2251</v>
      </c>
      <c r="E2525" s="273" t="s">
        <v>367</v>
      </c>
    </row>
    <row r="2526" spans="1:5" x14ac:dyDescent="0.2">
      <c r="A2526" s="272">
        <v>211904738</v>
      </c>
      <c r="B2526" s="272">
        <v>4308</v>
      </c>
      <c r="C2526" s="273" t="s">
        <v>4677</v>
      </c>
      <c r="D2526" s="273" t="s">
        <v>4678</v>
      </c>
      <c r="E2526" s="273" t="s">
        <v>902</v>
      </c>
    </row>
    <row r="2527" spans="1:5" x14ac:dyDescent="0.2">
      <c r="A2527" s="272">
        <v>211006409</v>
      </c>
      <c r="B2527" s="272">
        <v>4309</v>
      </c>
      <c r="C2527" s="273" t="s">
        <v>4679</v>
      </c>
      <c r="D2527" s="273" t="s">
        <v>4680</v>
      </c>
      <c r="E2527" s="273" t="s">
        <v>367</v>
      </c>
    </row>
    <row r="2528" spans="1:5" x14ac:dyDescent="0.2">
      <c r="A2528" s="272">
        <v>211006410</v>
      </c>
      <c r="B2528" s="272">
        <v>4310</v>
      </c>
      <c r="C2528" s="273" t="s">
        <v>4681</v>
      </c>
      <c r="D2528" s="273" t="s">
        <v>4682</v>
      </c>
      <c r="E2528" s="273" t="s">
        <v>367</v>
      </c>
    </row>
    <row r="2529" spans="1:5" x14ac:dyDescent="0.2">
      <c r="A2529" s="272">
        <v>211006411</v>
      </c>
      <c r="B2529" s="272">
        <v>4311</v>
      </c>
      <c r="C2529" s="273" t="s">
        <v>4683</v>
      </c>
      <c r="D2529" s="273" t="s">
        <v>3713</v>
      </c>
      <c r="E2529" s="273" t="s">
        <v>367</v>
      </c>
    </row>
    <row r="2530" spans="1:5" x14ac:dyDescent="0.2">
      <c r="A2530" s="272">
        <v>211006412</v>
      </c>
      <c r="B2530" s="272">
        <v>4312</v>
      </c>
      <c r="C2530" s="273" t="s">
        <v>4684</v>
      </c>
      <c r="D2530" s="273" t="s">
        <v>4685</v>
      </c>
      <c r="E2530" s="273" t="s">
        <v>367</v>
      </c>
    </row>
    <row r="2531" spans="1:5" x14ac:dyDescent="0.2">
      <c r="A2531" s="272">
        <v>211006413</v>
      </c>
      <c r="B2531" s="272">
        <v>4313</v>
      </c>
      <c r="C2531" s="273" t="s">
        <v>4686</v>
      </c>
      <c r="D2531" s="273" t="s">
        <v>1666</v>
      </c>
      <c r="E2531" s="273" t="s">
        <v>367</v>
      </c>
    </row>
    <row r="2532" spans="1:5" x14ac:dyDescent="0.2">
      <c r="A2532" s="272">
        <v>211006414</v>
      </c>
      <c r="B2532" s="272">
        <v>4314</v>
      </c>
      <c r="C2532" s="273" t="s">
        <v>4687</v>
      </c>
      <c r="D2532" s="273" t="s">
        <v>4688</v>
      </c>
      <c r="E2532" s="273" t="s">
        <v>367</v>
      </c>
    </row>
    <row r="2533" spans="1:5" x14ac:dyDescent="0.2">
      <c r="A2533" s="272">
        <v>211006415</v>
      </c>
      <c r="B2533" s="272">
        <v>4315</v>
      </c>
      <c r="C2533" s="273" t="s">
        <v>4689</v>
      </c>
      <c r="D2533" s="273" t="s">
        <v>4690</v>
      </c>
      <c r="E2533" s="273" t="s">
        <v>367</v>
      </c>
    </row>
    <row r="2534" spans="1:5" x14ac:dyDescent="0.2">
      <c r="A2534" s="272">
        <v>211006416</v>
      </c>
      <c r="B2534" s="272">
        <v>4317</v>
      </c>
      <c r="C2534" s="273" t="s">
        <v>4691</v>
      </c>
      <c r="D2534" s="273" t="s">
        <v>4692</v>
      </c>
      <c r="E2534" s="273" t="s">
        <v>367</v>
      </c>
    </row>
    <row r="2535" spans="1:5" x14ac:dyDescent="0.2">
      <c r="A2535" s="272">
        <v>211006418</v>
      </c>
      <c r="B2535" s="272">
        <v>4319</v>
      </c>
      <c r="C2535" s="273" t="s">
        <v>4693</v>
      </c>
      <c r="D2535" s="273" t="s">
        <v>3904</v>
      </c>
      <c r="E2535" s="273" t="s">
        <v>367</v>
      </c>
    </row>
    <row r="2536" spans="1:5" x14ac:dyDescent="0.2">
      <c r="A2536" s="272">
        <v>211006419</v>
      </c>
      <c r="B2536" s="272">
        <v>4320</v>
      </c>
      <c r="C2536" s="273" t="s">
        <v>4694</v>
      </c>
      <c r="D2536" s="273" t="s">
        <v>4695</v>
      </c>
      <c r="E2536" s="273" t="s">
        <v>367</v>
      </c>
    </row>
    <row r="2537" spans="1:5" x14ac:dyDescent="0.2">
      <c r="A2537" s="272">
        <v>211006420</v>
      </c>
      <c r="B2537" s="272">
        <v>4321</v>
      </c>
      <c r="C2537" s="273" t="s">
        <v>4696</v>
      </c>
      <c r="D2537" s="273" t="s">
        <v>4697</v>
      </c>
      <c r="E2537" s="273" t="s">
        <v>367</v>
      </c>
    </row>
    <row r="2538" spans="1:5" x14ac:dyDescent="0.2">
      <c r="A2538" s="272">
        <v>211006421</v>
      </c>
      <c r="B2538" s="272">
        <v>4322</v>
      </c>
      <c r="C2538" s="273" t="s">
        <v>4698</v>
      </c>
      <c r="D2538" s="273" t="s">
        <v>4699</v>
      </c>
      <c r="E2538" s="273" t="s">
        <v>367</v>
      </c>
    </row>
    <row r="2539" spans="1:5" x14ac:dyDescent="0.2">
      <c r="A2539" s="272">
        <v>211006422</v>
      </c>
      <c r="B2539" s="272">
        <v>4323</v>
      </c>
      <c r="C2539" s="273" t="s">
        <v>4700</v>
      </c>
      <c r="D2539" s="273" t="s">
        <v>4701</v>
      </c>
      <c r="E2539" s="273" t="s">
        <v>367</v>
      </c>
    </row>
    <row r="2540" spans="1:5" x14ac:dyDescent="0.2">
      <c r="A2540" s="272">
        <v>211006423</v>
      </c>
      <c r="B2540" s="272">
        <v>4324</v>
      </c>
      <c r="C2540" s="273" t="s">
        <v>4702</v>
      </c>
      <c r="D2540" s="273" t="s">
        <v>4703</v>
      </c>
      <c r="E2540" s="273" t="s">
        <v>367</v>
      </c>
    </row>
    <row r="2541" spans="1:5" x14ac:dyDescent="0.2">
      <c r="A2541" s="272">
        <v>211006424</v>
      </c>
      <c r="B2541" s="272">
        <v>4325</v>
      </c>
      <c r="C2541" s="273" t="s">
        <v>4702</v>
      </c>
      <c r="D2541" s="273" t="s">
        <v>4704</v>
      </c>
      <c r="E2541" s="273" t="s">
        <v>367</v>
      </c>
    </row>
    <row r="2542" spans="1:5" x14ac:dyDescent="0.2">
      <c r="A2542" s="272">
        <v>211003765</v>
      </c>
      <c r="B2542" s="272">
        <v>4326</v>
      </c>
      <c r="C2542" s="273" t="s">
        <v>4705</v>
      </c>
      <c r="D2542" s="273" t="s">
        <v>3594</v>
      </c>
      <c r="E2542" s="273" t="s">
        <v>339</v>
      </c>
    </row>
    <row r="2543" spans="1:5" x14ac:dyDescent="0.2">
      <c r="A2543" s="272">
        <v>211006425</v>
      </c>
      <c r="B2543" s="272">
        <v>4327</v>
      </c>
      <c r="C2543" s="273" t="s">
        <v>4706</v>
      </c>
      <c r="D2543" s="273" t="s">
        <v>1664</v>
      </c>
      <c r="E2543" s="273" t="s">
        <v>367</v>
      </c>
    </row>
    <row r="2544" spans="1:5" x14ac:dyDescent="0.2">
      <c r="A2544" s="272">
        <v>211006427</v>
      </c>
      <c r="B2544" s="272">
        <v>4329</v>
      </c>
      <c r="C2544" s="273" t="s">
        <v>4707</v>
      </c>
      <c r="D2544" s="273" t="s">
        <v>2216</v>
      </c>
      <c r="E2544" s="273" t="s">
        <v>367</v>
      </c>
    </row>
    <row r="2545" spans="1:5" x14ac:dyDescent="0.2">
      <c r="A2545" s="272">
        <v>211906136</v>
      </c>
      <c r="B2545" s="272">
        <v>4330</v>
      </c>
      <c r="C2545" s="273" t="s">
        <v>4708</v>
      </c>
      <c r="D2545" s="273" t="s">
        <v>4376</v>
      </c>
      <c r="E2545" s="273" t="s">
        <v>343</v>
      </c>
    </row>
    <row r="2546" spans="1:5" x14ac:dyDescent="0.2">
      <c r="A2546" s="272">
        <v>211006429</v>
      </c>
      <c r="B2546" s="272">
        <v>4332</v>
      </c>
      <c r="C2546" s="273" t="s">
        <v>4709</v>
      </c>
      <c r="D2546" s="273" t="s">
        <v>3696</v>
      </c>
      <c r="E2546" s="273" t="s">
        <v>367</v>
      </c>
    </row>
    <row r="2547" spans="1:5" x14ac:dyDescent="0.2">
      <c r="A2547" s="272">
        <v>211004738</v>
      </c>
      <c r="B2547" s="272">
        <v>4333</v>
      </c>
      <c r="C2547" s="273" t="s">
        <v>4710</v>
      </c>
      <c r="D2547" s="273" t="s">
        <v>2867</v>
      </c>
      <c r="E2547" s="273" t="s">
        <v>798</v>
      </c>
    </row>
    <row r="2548" spans="1:5" x14ac:dyDescent="0.2">
      <c r="A2548" s="272">
        <v>211006430</v>
      </c>
      <c r="B2548" s="272">
        <v>4334</v>
      </c>
      <c r="C2548" s="273" t="s">
        <v>4711</v>
      </c>
      <c r="D2548" s="273" t="s">
        <v>2211</v>
      </c>
      <c r="E2548" s="273" t="s">
        <v>367</v>
      </c>
    </row>
    <row r="2549" spans="1:5" x14ac:dyDescent="0.2">
      <c r="A2549" s="272">
        <v>211001780</v>
      </c>
      <c r="B2549" s="272">
        <v>4335</v>
      </c>
      <c r="C2549" s="273" t="s">
        <v>4712</v>
      </c>
      <c r="D2549" s="273" t="s">
        <v>2315</v>
      </c>
      <c r="E2549" s="273" t="s">
        <v>865</v>
      </c>
    </row>
    <row r="2550" spans="1:5" x14ac:dyDescent="0.2">
      <c r="A2550" s="272">
        <v>211006431</v>
      </c>
      <c r="B2550" s="272">
        <v>4336</v>
      </c>
      <c r="C2550" s="273" t="s">
        <v>4713</v>
      </c>
      <c r="D2550" s="273" t="s">
        <v>2265</v>
      </c>
      <c r="E2550" s="273" t="s">
        <v>367</v>
      </c>
    </row>
    <row r="2551" spans="1:5" x14ac:dyDescent="0.2">
      <c r="A2551" s="272">
        <v>211006432</v>
      </c>
      <c r="B2551" s="272">
        <v>4337</v>
      </c>
      <c r="C2551" s="273" t="s">
        <v>4714</v>
      </c>
      <c r="D2551" s="273" t="s">
        <v>4715</v>
      </c>
      <c r="E2551" s="273" t="s">
        <v>367</v>
      </c>
    </row>
    <row r="2552" spans="1:5" x14ac:dyDescent="0.2">
      <c r="A2552" s="272">
        <v>211006433</v>
      </c>
      <c r="B2552" s="272">
        <v>4338</v>
      </c>
      <c r="C2552" s="273" t="s">
        <v>4716</v>
      </c>
      <c r="D2552" s="273" t="s">
        <v>4717</v>
      </c>
      <c r="E2552" s="273" t="s">
        <v>367</v>
      </c>
    </row>
    <row r="2553" spans="1:5" x14ac:dyDescent="0.2">
      <c r="A2553" s="272">
        <v>211004739</v>
      </c>
      <c r="B2553" s="272">
        <v>4339</v>
      </c>
      <c r="C2553" s="273" t="s">
        <v>4718</v>
      </c>
      <c r="D2553" s="273" t="s">
        <v>4719</v>
      </c>
      <c r="E2553" s="273" t="s">
        <v>798</v>
      </c>
    </row>
    <row r="2554" spans="1:5" x14ac:dyDescent="0.2">
      <c r="A2554" s="272">
        <v>211006434</v>
      </c>
      <c r="B2554" s="272">
        <v>4340</v>
      </c>
      <c r="C2554" s="273" t="s">
        <v>4193</v>
      </c>
      <c r="D2554" s="273" t="s">
        <v>2677</v>
      </c>
      <c r="E2554" s="273" t="s">
        <v>367</v>
      </c>
    </row>
    <row r="2555" spans="1:5" x14ac:dyDescent="0.2">
      <c r="A2555" s="272">
        <v>211006435</v>
      </c>
      <c r="B2555" s="272">
        <v>4341</v>
      </c>
      <c r="C2555" s="273" t="s">
        <v>4583</v>
      </c>
      <c r="D2555" s="273" t="s">
        <v>4720</v>
      </c>
      <c r="E2555" s="273" t="s">
        <v>367</v>
      </c>
    </row>
    <row r="2556" spans="1:5" x14ac:dyDescent="0.2">
      <c r="A2556" s="272">
        <v>211006436</v>
      </c>
      <c r="B2556" s="272">
        <v>4342</v>
      </c>
      <c r="C2556" s="273" t="s">
        <v>4721</v>
      </c>
      <c r="D2556" s="273" t="s">
        <v>4722</v>
      </c>
      <c r="E2556" s="273" t="s">
        <v>367</v>
      </c>
    </row>
    <row r="2557" spans="1:5" x14ac:dyDescent="0.2">
      <c r="A2557" s="272">
        <v>211006437</v>
      </c>
      <c r="B2557" s="272">
        <v>4343</v>
      </c>
      <c r="C2557" s="273" t="s">
        <v>3666</v>
      </c>
      <c r="D2557" s="273" t="s">
        <v>2964</v>
      </c>
      <c r="E2557" s="273" t="s">
        <v>367</v>
      </c>
    </row>
    <row r="2558" spans="1:5" x14ac:dyDescent="0.2">
      <c r="A2558" s="272">
        <v>211006438</v>
      </c>
      <c r="B2558" s="272">
        <v>4344</v>
      </c>
      <c r="C2558" s="273" t="s">
        <v>4698</v>
      </c>
      <c r="D2558" s="273" t="s">
        <v>4723</v>
      </c>
      <c r="E2558" s="273" t="s">
        <v>367</v>
      </c>
    </row>
    <row r="2559" spans="1:5" x14ac:dyDescent="0.2">
      <c r="A2559" s="272">
        <v>211006439</v>
      </c>
      <c r="B2559" s="272">
        <v>4345</v>
      </c>
      <c r="C2559" s="273" t="s">
        <v>4724</v>
      </c>
      <c r="D2559" s="273" t="s">
        <v>4725</v>
      </c>
      <c r="E2559" s="273" t="s">
        <v>367</v>
      </c>
    </row>
    <row r="2560" spans="1:5" x14ac:dyDescent="0.2">
      <c r="A2560" s="272">
        <v>211006440</v>
      </c>
      <c r="B2560" s="272">
        <v>4346</v>
      </c>
      <c r="C2560" s="273" t="s">
        <v>4724</v>
      </c>
      <c r="D2560" s="273" t="s">
        <v>4725</v>
      </c>
      <c r="E2560" s="273" t="s">
        <v>367</v>
      </c>
    </row>
    <row r="2561" spans="1:5" x14ac:dyDescent="0.2">
      <c r="A2561" s="272">
        <v>211006442</v>
      </c>
      <c r="B2561" s="272">
        <v>4348</v>
      </c>
      <c r="C2561" s="273" t="s">
        <v>4726</v>
      </c>
      <c r="D2561" s="273" t="s">
        <v>4727</v>
      </c>
      <c r="E2561" s="273" t="s">
        <v>367</v>
      </c>
    </row>
    <row r="2562" spans="1:5" x14ac:dyDescent="0.2">
      <c r="A2562" s="272">
        <v>211006443</v>
      </c>
      <c r="B2562" s="272">
        <v>4349</v>
      </c>
      <c r="C2562" s="273" t="s">
        <v>4724</v>
      </c>
      <c r="D2562" s="273" t="s">
        <v>4680</v>
      </c>
      <c r="E2562" s="273" t="s">
        <v>367</v>
      </c>
    </row>
    <row r="2563" spans="1:5" x14ac:dyDescent="0.2">
      <c r="A2563" s="272">
        <v>211006445</v>
      </c>
      <c r="B2563" s="272">
        <v>4351</v>
      </c>
      <c r="C2563" s="273" t="s">
        <v>4728</v>
      </c>
      <c r="D2563" s="273" t="s">
        <v>2170</v>
      </c>
      <c r="E2563" s="273" t="s">
        <v>367</v>
      </c>
    </row>
    <row r="2564" spans="1:5" x14ac:dyDescent="0.2">
      <c r="A2564" s="272">
        <v>211006446</v>
      </c>
      <c r="B2564" s="272">
        <v>4352</v>
      </c>
      <c r="C2564" s="273" t="s">
        <v>4729</v>
      </c>
      <c r="D2564" s="273" t="s">
        <v>4730</v>
      </c>
      <c r="E2564" s="273" t="s">
        <v>367</v>
      </c>
    </row>
    <row r="2565" spans="1:5" x14ac:dyDescent="0.2">
      <c r="A2565" s="272">
        <v>211006447</v>
      </c>
      <c r="B2565" s="272">
        <v>4353</v>
      </c>
      <c r="C2565" s="273" t="s">
        <v>4731</v>
      </c>
      <c r="D2565" s="273" t="s">
        <v>4732</v>
      </c>
      <c r="E2565" s="273" t="s">
        <v>367</v>
      </c>
    </row>
    <row r="2566" spans="1:5" x14ac:dyDescent="0.2">
      <c r="A2566" s="272">
        <v>211905836</v>
      </c>
      <c r="B2566" s="272">
        <v>4354</v>
      </c>
      <c r="C2566" s="273" t="s">
        <v>4733</v>
      </c>
      <c r="D2566" s="273" t="s">
        <v>4734</v>
      </c>
      <c r="E2566" s="273" t="s">
        <v>367</v>
      </c>
    </row>
    <row r="2567" spans="1:5" x14ac:dyDescent="0.2">
      <c r="A2567" s="272">
        <v>211006450</v>
      </c>
      <c r="B2567" s="272">
        <v>4356</v>
      </c>
      <c r="C2567" s="273" t="s">
        <v>4698</v>
      </c>
      <c r="D2567" s="273" t="s">
        <v>4735</v>
      </c>
      <c r="E2567" s="273" t="s">
        <v>367</v>
      </c>
    </row>
    <row r="2568" spans="1:5" x14ac:dyDescent="0.2">
      <c r="A2568" s="272">
        <v>211006451</v>
      </c>
      <c r="B2568" s="272">
        <v>4357</v>
      </c>
      <c r="C2568" s="273" t="s">
        <v>4736</v>
      </c>
      <c r="D2568" s="273" t="s">
        <v>2460</v>
      </c>
      <c r="E2568" s="273" t="s">
        <v>367</v>
      </c>
    </row>
    <row r="2569" spans="1:5" x14ac:dyDescent="0.2">
      <c r="A2569" s="272">
        <v>211001782</v>
      </c>
      <c r="B2569" s="272">
        <v>4358</v>
      </c>
      <c r="C2569" s="273" t="s">
        <v>4737</v>
      </c>
      <c r="D2569" s="273" t="s">
        <v>4738</v>
      </c>
      <c r="E2569" s="273" t="s">
        <v>865</v>
      </c>
    </row>
    <row r="2570" spans="1:5" x14ac:dyDescent="0.2">
      <c r="A2570" s="272">
        <v>211006453</v>
      </c>
      <c r="B2570" s="272">
        <v>4360</v>
      </c>
      <c r="C2570" s="273" t="s">
        <v>4739</v>
      </c>
      <c r="D2570" s="273" t="s">
        <v>4740</v>
      </c>
      <c r="E2570" s="273" t="s">
        <v>367</v>
      </c>
    </row>
    <row r="2571" spans="1:5" x14ac:dyDescent="0.2">
      <c r="A2571" s="272">
        <v>211006454</v>
      </c>
      <c r="B2571" s="272">
        <v>4361</v>
      </c>
      <c r="C2571" s="273" t="s">
        <v>4741</v>
      </c>
      <c r="D2571" s="273" t="s">
        <v>3076</v>
      </c>
      <c r="E2571" s="273" t="s">
        <v>367</v>
      </c>
    </row>
    <row r="2572" spans="1:5" x14ac:dyDescent="0.2">
      <c r="A2572" s="272">
        <v>211006455</v>
      </c>
      <c r="B2572" s="272">
        <v>4362</v>
      </c>
      <c r="C2572" s="273" t="s">
        <v>4742</v>
      </c>
      <c r="D2572" s="273" t="s">
        <v>4605</v>
      </c>
      <c r="E2572" s="273" t="s">
        <v>367</v>
      </c>
    </row>
    <row r="2573" spans="1:5" x14ac:dyDescent="0.2">
      <c r="A2573" s="272">
        <v>211006456</v>
      </c>
      <c r="B2573" s="272">
        <v>4363</v>
      </c>
      <c r="C2573" s="273" t="s">
        <v>4743</v>
      </c>
      <c r="D2573" s="273" t="s">
        <v>4744</v>
      </c>
      <c r="E2573" s="273" t="s">
        <v>367</v>
      </c>
    </row>
    <row r="2574" spans="1:5" x14ac:dyDescent="0.2">
      <c r="A2574" s="272">
        <v>211006457</v>
      </c>
      <c r="B2574" s="272">
        <v>4364</v>
      </c>
      <c r="C2574" s="273" t="s">
        <v>4745</v>
      </c>
      <c r="D2574" s="273" t="s">
        <v>2847</v>
      </c>
      <c r="E2574" s="273" t="s">
        <v>367</v>
      </c>
    </row>
    <row r="2575" spans="1:5" x14ac:dyDescent="0.2">
      <c r="A2575" s="272">
        <v>211900587</v>
      </c>
      <c r="B2575" s="272">
        <v>4365</v>
      </c>
      <c r="C2575" s="273" t="s">
        <v>4746</v>
      </c>
      <c r="D2575" s="273" t="s">
        <v>4747</v>
      </c>
      <c r="E2575" s="273" t="s">
        <v>865</v>
      </c>
    </row>
    <row r="2576" spans="1:5" x14ac:dyDescent="0.2">
      <c r="A2576" s="272">
        <v>211006458</v>
      </c>
      <c r="B2576" s="272">
        <v>4366</v>
      </c>
      <c r="C2576" s="273" t="s">
        <v>4748</v>
      </c>
      <c r="D2576" s="273" t="s">
        <v>4749</v>
      </c>
      <c r="E2576" s="273" t="s">
        <v>367</v>
      </c>
    </row>
    <row r="2577" spans="1:5" x14ac:dyDescent="0.2">
      <c r="A2577" s="272">
        <v>211006459</v>
      </c>
      <c r="B2577" s="272">
        <v>4369</v>
      </c>
      <c r="C2577" s="273" t="s">
        <v>4750</v>
      </c>
      <c r="D2577" s="273" t="s">
        <v>4751</v>
      </c>
      <c r="E2577" s="273" t="s">
        <v>367</v>
      </c>
    </row>
    <row r="2578" spans="1:5" x14ac:dyDescent="0.2">
      <c r="A2578" s="272">
        <v>211007295</v>
      </c>
      <c r="B2578" s="272">
        <v>4371</v>
      </c>
      <c r="C2578" s="273" t="s">
        <v>4752</v>
      </c>
      <c r="D2578" s="273" t="s">
        <v>4753</v>
      </c>
      <c r="E2578" s="273" t="s">
        <v>336</v>
      </c>
    </row>
    <row r="2579" spans="1:5" x14ac:dyDescent="0.2">
      <c r="A2579" s="272">
        <v>211006461</v>
      </c>
      <c r="B2579" s="272">
        <v>4372</v>
      </c>
      <c r="C2579" s="273" t="s">
        <v>4754</v>
      </c>
      <c r="D2579" s="273" t="s">
        <v>4755</v>
      </c>
      <c r="E2579" s="273" t="s">
        <v>367</v>
      </c>
    </row>
    <row r="2580" spans="1:5" x14ac:dyDescent="0.2">
      <c r="A2580" s="272">
        <v>211006462</v>
      </c>
      <c r="B2580" s="272">
        <v>4373</v>
      </c>
      <c r="C2580" s="273" t="s">
        <v>4756</v>
      </c>
      <c r="D2580" s="273" t="s">
        <v>733</v>
      </c>
      <c r="E2580" s="273" t="s">
        <v>367</v>
      </c>
    </row>
    <row r="2581" spans="1:5" x14ac:dyDescent="0.2">
      <c r="A2581" s="272">
        <v>211006463</v>
      </c>
      <c r="B2581" s="272">
        <v>4374</v>
      </c>
      <c r="C2581" s="273" t="s">
        <v>4757</v>
      </c>
      <c r="D2581" s="273" t="s">
        <v>4758</v>
      </c>
      <c r="E2581" s="273" t="s">
        <v>367</v>
      </c>
    </row>
    <row r="2582" spans="1:5" x14ac:dyDescent="0.2">
      <c r="A2582" s="272">
        <v>211006465</v>
      </c>
      <c r="B2582" s="272">
        <v>4376</v>
      </c>
      <c r="C2582" s="273" t="s">
        <v>1489</v>
      </c>
      <c r="D2582" s="273" t="s">
        <v>4075</v>
      </c>
      <c r="E2582" s="273" t="s">
        <v>367</v>
      </c>
    </row>
    <row r="2583" spans="1:5" x14ac:dyDescent="0.2">
      <c r="A2583" s="272">
        <v>211006467</v>
      </c>
      <c r="B2583" s="272">
        <v>4378</v>
      </c>
      <c r="C2583" s="273" t="s">
        <v>4759</v>
      </c>
      <c r="D2583" s="273" t="s">
        <v>2808</v>
      </c>
      <c r="E2583" s="273" t="s">
        <v>367</v>
      </c>
    </row>
    <row r="2584" spans="1:5" x14ac:dyDescent="0.2">
      <c r="A2584" s="272">
        <v>211006468</v>
      </c>
      <c r="B2584" s="272">
        <v>4379</v>
      </c>
      <c r="C2584" s="273" t="s">
        <v>4760</v>
      </c>
      <c r="D2584" s="273" t="s">
        <v>4187</v>
      </c>
      <c r="E2584" s="273" t="s">
        <v>367</v>
      </c>
    </row>
    <row r="2585" spans="1:5" x14ac:dyDescent="0.2">
      <c r="A2585" s="272">
        <v>211001787</v>
      </c>
      <c r="B2585" s="272">
        <v>4381</v>
      </c>
      <c r="C2585" s="273" t="s">
        <v>4761</v>
      </c>
      <c r="D2585" s="273" t="s">
        <v>4762</v>
      </c>
      <c r="E2585" s="273" t="s">
        <v>865</v>
      </c>
    </row>
    <row r="2586" spans="1:5" x14ac:dyDescent="0.2">
      <c r="A2586" s="272">
        <v>211006470</v>
      </c>
      <c r="B2586" s="272">
        <v>4382</v>
      </c>
      <c r="C2586" s="273" t="s">
        <v>4763</v>
      </c>
      <c r="D2586" s="273" t="s">
        <v>4764</v>
      </c>
      <c r="E2586" s="273" t="s">
        <v>367</v>
      </c>
    </row>
    <row r="2587" spans="1:5" x14ac:dyDescent="0.2">
      <c r="A2587" s="272">
        <v>211006471</v>
      </c>
      <c r="B2587" s="272">
        <v>4383</v>
      </c>
      <c r="C2587" s="273" t="s">
        <v>4765</v>
      </c>
      <c r="D2587" s="273" t="s">
        <v>4766</v>
      </c>
      <c r="E2587" s="273" t="s">
        <v>367</v>
      </c>
    </row>
    <row r="2588" spans="1:5" x14ac:dyDescent="0.2">
      <c r="A2588" s="272">
        <v>211006472</v>
      </c>
      <c r="B2588" s="272">
        <v>4384</v>
      </c>
      <c r="C2588" s="273" t="s">
        <v>4767</v>
      </c>
      <c r="D2588" s="273" t="s">
        <v>4768</v>
      </c>
      <c r="E2588" s="273" t="s">
        <v>367</v>
      </c>
    </row>
    <row r="2589" spans="1:5" x14ac:dyDescent="0.2">
      <c r="A2589" s="272">
        <v>211006473</v>
      </c>
      <c r="B2589" s="272">
        <v>4385</v>
      </c>
      <c r="C2589" s="273" t="s">
        <v>4769</v>
      </c>
      <c r="D2589" s="273" t="s">
        <v>4770</v>
      </c>
      <c r="E2589" s="273" t="s">
        <v>367</v>
      </c>
    </row>
    <row r="2590" spans="1:5" x14ac:dyDescent="0.2">
      <c r="A2590" s="272">
        <v>211006474</v>
      </c>
      <c r="B2590" s="272">
        <v>4386</v>
      </c>
      <c r="C2590" s="273" t="s">
        <v>4771</v>
      </c>
      <c r="D2590" s="273" t="s">
        <v>4772</v>
      </c>
      <c r="E2590" s="273" t="s">
        <v>367</v>
      </c>
    </row>
    <row r="2591" spans="1:5" x14ac:dyDescent="0.2">
      <c r="A2591" s="272">
        <v>211006475</v>
      </c>
      <c r="B2591" s="272">
        <v>4387</v>
      </c>
      <c r="C2591" s="273" t="s">
        <v>4714</v>
      </c>
      <c r="D2591" s="273" t="s">
        <v>4773</v>
      </c>
      <c r="E2591" s="273" t="s">
        <v>367</v>
      </c>
    </row>
    <row r="2592" spans="1:5" x14ac:dyDescent="0.2">
      <c r="A2592" s="272">
        <v>211006476</v>
      </c>
      <c r="B2592" s="272">
        <v>4388</v>
      </c>
      <c r="C2592" s="273" t="s">
        <v>4774</v>
      </c>
      <c r="D2592" s="273" t="s">
        <v>4775</v>
      </c>
      <c r="E2592" s="273" t="s">
        <v>367</v>
      </c>
    </row>
    <row r="2593" spans="1:5" x14ac:dyDescent="0.2">
      <c r="A2593" s="272">
        <v>211006477</v>
      </c>
      <c r="B2593" s="272">
        <v>4389</v>
      </c>
      <c r="C2593" s="273" t="s">
        <v>4714</v>
      </c>
      <c r="D2593" s="273" t="s">
        <v>4773</v>
      </c>
      <c r="E2593" s="273" t="s">
        <v>367</v>
      </c>
    </row>
    <row r="2594" spans="1:5" x14ac:dyDescent="0.2">
      <c r="A2594" s="272">
        <v>211006478</v>
      </c>
      <c r="B2594" s="272">
        <v>4390</v>
      </c>
      <c r="C2594" s="273" t="s">
        <v>4642</v>
      </c>
      <c r="D2594" s="273" t="s">
        <v>1666</v>
      </c>
      <c r="E2594" s="273" t="s">
        <v>367</v>
      </c>
    </row>
    <row r="2595" spans="1:5" x14ac:dyDescent="0.2">
      <c r="A2595" s="272">
        <v>211006479</v>
      </c>
      <c r="B2595" s="272">
        <v>4391</v>
      </c>
      <c r="C2595" s="273" t="s">
        <v>4642</v>
      </c>
      <c r="D2595" s="273" t="s">
        <v>1666</v>
      </c>
      <c r="E2595" s="273" t="s">
        <v>367</v>
      </c>
    </row>
    <row r="2596" spans="1:5" x14ac:dyDescent="0.2">
      <c r="A2596" s="272">
        <v>211006480</v>
      </c>
      <c r="B2596" s="272">
        <v>4392</v>
      </c>
      <c r="C2596" s="273" t="s">
        <v>4776</v>
      </c>
      <c r="D2596" s="273" t="s">
        <v>793</v>
      </c>
      <c r="E2596" s="273" t="s">
        <v>367</v>
      </c>
    </row>
    <row r="2597" spans="1:5" x14ac:dyDescent="0.2">
      <c r="A2597" s="272">
        <v>211006481</v>
      </c>
      <c r="B2597" s="272">
        <v>4393</v>
      </c>
      <c r="C2597" s="273" t="s">
        <v>4777</v>
      </c>
      <c r="D2597" s="273" t="s">
        <v>4778</v>
      </c>
      <c r="E2597" s="273" t="s">
        <v>367</v>
      </c>
    </row>
    <row r="2598" spans="1:5" x14ac:dyDescent="0.2">
      <c r="A2598" s="272">
        <v>211006482</v>
      </c>
      <c r="B2598" s="272">
        <v>4394</v>
      </c>
      <c r="C2598" s="273" t="s">
        <v>4779</v>
      </c>
      <c r="D2598" s="273" t="s">
        <v>1325</v>
      </c>
      <c r="E2598" s="273" t="s">
        <v>367</v>
      </c>
    </row>
    <row r="2599" spans="1:5" x14ac:dyDescent="0.2">
      <c r="A2599" s="272">
        <v>211006484</v>
      </c>
      <c r="B2599" s="272">
        <v>4396</v>
      </c>
      <c r="C2599" s="273" t="s">
        <v>4780</v>
      </c>
      <c r="D2599" s="273" t="s">
        <v>3716</v>
      </c>
      <c r="E2599" s="273" t="s">
        <v>367</v>
      </c>
    </row>
    <row r="2600" spans="1:5" x14ac:dyDescent="0.2">
      <c r="A2600" s="272">
        <v>211006485</v>
      </c>
      <c r="B2600" s="272">
        <v>4397</v>
      </c>
      <c r="C2600" s="273" t="s">
        <v>4781</v>
      </c>
      <c r="D2600" s="273" t="s">
        <v>1666</v>
      </c>
      <c r="E2600" s="273" t="s">
        <v>367</v>
      </c>
    </row>
    <row r="2601" spans="1:5" x14ac:dyDescent="0.2">
      <c r="A2601" s="272">
        <v>211006486</v>
      </c>
      <c r="B2601" s="272">
        <v>4398</v>
      </c>
      <c r="C2601" s="273" t="s">
        <v>4782</v>
      </c>
      <c r="D2601" s="273" t="s">
        <v>4783</v>
      </c>
      <c r="E2601" s="273" t="s">
        <v>367</v>
      </c>
    </row>
    <row r="2602" spans="1:5" x14ac:dyDescent="0.2">
      <c r="A2602" s="272">
        <v>211006487</v>
      </c>
      <c r="B2602" s="272">
        <v>4400</v>
      </c>
      <c r="C2602" s="273" t="s">
        <v>4784</v>
      </c>
      <c r="D2602" s="273" t="s">
        <v>4704</v>
      </c>
      <c r="E2602" s="273" t="s">
        <v>367</v>
      </c>
    </row>
    <row r="2603" spans="1:5" x14ac:dyDescent="0.2">
      <c r="A2603" s="272">
        <v>211006489</v>
      </c>
      <c r="B2603" s="272">
        <v>4402</v>
      </c>
      <c r="C2603" s="273" t="s">
        <v>4691</v>
      </c>
      <c r="D2603" s="273" t="s">
        <v>2298</v>
      </c>
      <c r="E2603" s="273" t="s">
        <v>367</v>
      </c>
    </row>
    <row r="2604" spans="1:5" x14ac:dyDescent="0.2">
      <c r="A2604" s="272">
        <v>211006491</v>
      </c>
      <c r="B2604" s="272">
        <v>4404</v>
      </c>
      <c r="C2604" s="273" t="s">
        <v>4583</v>
      </c>
      <c r="D2604" s="273" t="s">
        <v>2212</v>
      </c>
      <c r="E2604" s="273" t="s">
        <v>367</v>
      </c>
    </row>
    <row r="2605" spans="1:5" x14ac:dyDescent="0.2">
      <c r="A2605" s="272">
        <v>211006492</v>
      </c>
      <c r="B2605" s="272">
        <v>4405</v>
      </c>
      <c r="C2605" s="273" t="s">
        <v>4583</v>
      </c>
      <c r="D2605" s="273" t="s">
        <v>2212</v>
      </c>
      <c r="E2605" s="273" t="s">
        <v>367</v>
      </c>
    </row>
    <row r="2606" spans="1:5" x14ac:dyDescent="0.2">
      <c r="A2606" s="272">
        <v>211006493</v>
      </c>
      <c r="B2606" s="272">
        <v>4406</v>
      </c>
      <c r="C2606" s="273" t="s">
        <v>4785</v>
      </c>
      <c r="D2606" s="273" t="s">
        <v>2808</v>
      </c>
      <c r="E2606" s="273" t="s">
        <v>367</v>
      </c>
    </row>
    <row r="2607" spans="1:5" x14ac:dyDescent="0.2">
      <c r="A2607" s="272">
        <v>211006494</v>
      </c>
      <c r="B2607" s="272">
        <v>4407</v>
      </c>
      <c r="C2607" s="273" t="s">
        <v>4786</v>
      </c>
      <c r="D2607" s="273" t="s">
        <v>4787</v>
      </c>
      <c r="E2607" s="273" t="s">
        <v>367</v>
      </c>
    </row>
    <row r="2608" spans="1:5" x14ac:dyDescent="0.2">
      <c r="A2608" s="272">
        <v>211006495</v>
      </c>
      <c r="B2608" s="272">
        <v>4408</v>
      </c>
      <c r="C2608" s="273" t="s">
        <v>4788</v>
      </c>
      <c r="D2608" s="273" t="s">
        <v>924</v>
      </c>
      <c r="E2608" s="273" t="s">
        <v>367</v>
      </c>
    </row>
    <row r="2609" spans="1:5" x14ac:dyDescent="0.2">
      <c r="A2609" s="272">
        <v>211006496</v>
      </c>
      <c r="B2609" s="272">
        <v>4409</v>
      </c>
      <c r="C2609" s="273" t="s">
        <v>4789</v>
      </c>
      <c r="D2609" s="273" t="s">
        <v>924</v>
      </c>
      <c r="E2609" s="273" t="s">
        <v>367</v>
      </c>
    </row>
    <row r="2610" spans="1:5" x14ac:dyDescent="0.2">
      <c r="A2610" s="272">
        <v>211006497</v>
      </c>
      <c r="B2610" s="272">
        <v>4410</v>
      </c>
      <c r="C2610" s="273" t="s">
        <v>4790</v>
      </c>
      <c r="D2610" s="273" t="s">
        <v>4791</v>
      </c>
      <c r="E2610" s="273" t="s">
        <v>367</v>
      </c>
    </row>
    <row r="2611" spans="1:5" x14ac:dyDescent="0.2">
      <c r="A2611" s="272">
        <v>211006498</v>
      </c>
      <c r="B2611" s="272">
        <v>4411</v>
      </c>
      <c r="C2611" s="273" t="s">
        <v>4792</v>
      </c>
      <c r="D2611" s="273" t="s">
        <v>4793</v>
      </c>
      <c r="E2611" s="273" t="s">
        <v>367</v>
      </c>
    </row>
    <row r="2612" spans="1:5" x14ac:dyDescent="0.2">
      <c r="A2612" s="272">
        <v>211006499</v>
      </c>
      <c r="B2612" s="272">
        <v>4412</v>
      </c>
      <c r="C2612" s="273" t="s">
        <v>4794</v>
      </c>
      <c r="D2612" s="273" t="s">
        <v>4495</v>
      </c>
      <c r="E2612" s="273" t="s">
        <v>367</v>
      </c>
    </row>
    <row r="2613" spans="1:5" x14ac:dyDescent="0.2">
      <c r="A2613" s="272">
        <v>211006500</v>
      </c>
      <c r="B2613" s="272">
        <v>4413</v>
      </c>
      <c r="C2613" s="273" t="s">
        <v>4795</v>
      </c>
      <c r="D2613" s="273" t="s">
        <v>2303</v>
      </c>
      <c r="E2613" s="273" t="s">
        <v>367</v>
      </c>
    </row>
    <row r="2614" spans="1:5" x14ac:dyDescent="0.2">
      <c r="A2614" s="272">
        <v>211006501</v>
      </c>
      <c r="B2614" s="272">
        <v>4414</v>
      </c>
      <c r="C2614" s="273" t="s">
        <v>4796</v>
      </c>
      <c r="D2614" s="273" t="s">
        <v>2209</v>
      </c>
      <c r="E2614" s="273" t="s">
        <v>367</v>
      </c>
    </row>
    <row r="2615" spans="1:5" x14ac:dyDescent="0.2">
      <c r="A2615" s="272">
        <v>211006502</v>
      </c>
      <c r="B2615" s="272">
        <v>4415</v>
      </c>
      <c r="C2615" s="273" t="s">
        <v>4797</v>
      </c>
      <c r="D2615" s="273" t="s">
        <v>4798</v>
      </c>
      <c r="E2615" s="273" t="s">
        <v>367</v>
      </c>
    </row>
    <row r="2616" spans="1:5" x14ac:dyDescent="0.2">
      <c r="A2616" s="272">
        <v>211006503</v>
      </c>
      <c r="B2616" s="272">
        <v>4416</v>
      </c>
      <c r="C2616" s="273" t="s">
        <v>4799</v>
      </c>
      <c r="D2616" s="273" t="s">
        <v>4800</v>
      </c>
      <c r="E2616" s="273" t="s">
        <v>367</v>
      </c>
    </row>
    <row r="2617" spans="1:5" x14ac:dyDescent="0.2">
      <c r="A2617" s="272">
        <v>211900122</v>
      </c>
      <c r="B2617" s="272">
        <v>4417</v>
      </c>
      <c r="C2617" s="273" t="s">
        <v>4801</v>
      </c>
      <c r="D2617" s="273" t="s">
        <v>1292</v>
      </c>
      <c r="E2617" s="273" t="s">
        <v>339</v>
      </c>
    </row>
    <row r="2618" spans="1:5" x14ac:dyDescent="0.2">
      <c r="A2618" s="272">
        <v>211006504</v>
      </c>
      <c r="B2618" s="272">
        <v>4418</v>
      </c>
      <c r="C2618" s="273" t="s">
        <v>4802</v>
      </c>
      <c r="D2618" s="273" t="s">
        <v>3995</v>
      </c>
      <c r="E2618" s="273" t="s">
        <v>367</v>
      </c>
    </row>
    <row r="2619" spans="1:5" x14ac:dyDescent="0.2">
      <c r="A2619" s="272">
        <v>211006505</v>
      </c>
      <c r="B2619" s="272">
        <v>4419</v>
      </c>
      <c r="C2619" s="273" t="s">
        <v>4803</v>
      </c>
      <c r="D2619" s="273" t="s">
        <v>4804</v>
      </c>
      <c r="E2619" s="273" t="s">
        <v>367</v>
      </c>
    </row>
    <row r="2620" spans="1:5" x14ac:dyDescent="0.2">
      <c r="A2620" s="272">
        <v>211006506</v>
      </c>
      <c r="B2620" s="272">
        <v>4420</v>
      </c>
      <c r="C2620" s="273" t="s">
        <v>4805</v>
      </c>
      <c r="D2620" s="273" t="s">
        <v>4806</v>
      </c>
      <c r="E2620" s="273" t="s">
        <v>367</v>
      </c>
    </row>
    <row r="2621" spans="1:5" x14ac:dyDescent="0.2">
      <c r="A2621" s="272">
        <v>211006507</v>
      </c>
      <c r="B2621" s="272">
        <v>4421</v>
      </c>
      <c r="C2621" s="273" t="s">
        <v>4807</v>
      </c>
      <c r="D2621" s="273" t="s">
        <v>4704</v>
      </c>
      <c r="E2621" s="273" t="s">
        <v>367</v>
      </c>
    </row>
    <row r="2622" spans="1:5" x14ac:dyDescent="0.2">
      <c r="A2622" s="272">
        <v>211006508</v>
      </c>
      <c r="B2622" s="272">
        <v>4422</v>
      </c>
      <c r="C2622" s="273" t="s">
        <v>4808</v>
      </c>
      <c r="D2622" s="273" t="s">
        <v>4809</v>
      </c>
      <c r="E2622" s="273" t="s">
        <v>367</v>
      </c>
    </row>
    <row r="2623" spans="1:5" x14ac:dyDescent="0.2">
      <c r="A2623" s="272">
        <v>211006509</v>
      </c>
      <c r="B2623" s="272">
        <v>4423</v>
      </c>
      <c r="C2623" s="273" t="s">
        <v>4810</v>
      </c>
      <c r="D2623" s="273" t="s">
        <v>1437</v>
      </c>
      <c r="E2623" s="273" t="s">
        <v>367</v>
      </c>
    </row>
    <row r="2624" spans="1:5" x14ac:dyDescent="0.2">
      <c r="A2624" s="272">
        <v>211006510</v>
      </c>
      <c r="B2624" s="272">
        <v>4424</v>
      </c>
      <c r="C2624" s="273" t="s">
        <v>4811</v>
      </c>
      <c r="D2624" s="273" t="s">
        <v>1650</v>
      </c>
      <c r="E2624" s="273" t="s">
        <v>367</v>
      </c>
    </row>
    <row r="2625" spans="1:5" x14ac:dyDescent="0.2">
      <c r="A2625" s="272">
        <v>211006511</v>
      </c>
      <c r="B2625" s="272">
        <v>4425</v>
      </c>
      <c r="C2625" s="273" t="s">
        <v>3643</v>
      </c>
      <c r="D2625" s="273" t="s">
        <v>4812</v>
      </c>
      <c r="E2625" s="273" t="s">
        <v>367</v>
      </c>
    </row>
    <row r="2626" spans="1:5" x14ac:dyDescent="0.2">
      <c r="A2626" s="272">
        <v>211006512</v>
      </c>
      <c r="B2626" s="272">
        <v>4426</v>
      </c>
      <c r="C2626" s="273" t="s">
        <v>4813</v>
      </c>
      <c r="D2626" s="273" t="s">
        <v>4814</v>
      </c>
      <c r="E2626" s="273" t="s">
        <v>367</v>
      </c>
    </row>
    <row r="2627" spans="1:5" x14ac:dyDescent="0.2">
      <c r="A2627" s="272">
        <v>211006514</v>
      </c>
      <c r="B2627" s="272">
        <v>4428</v>
      </c>
      <c r="C2627" s="273" t="s">
        <v>4815</v>
      </c>
      <c r="D2627" s="273" t="s">
        <v>4816</v>
      </c>
      <c r="E2627" s="273" t="s">
        <v>367</v>
      </c>
    </row>
    <row r="2628" spans="1:5" x14ac:dyDescent="0.2">
      <c r="A2628" s="272">
        <v>211006515</v>
      </c>
      <c r="B2628" s="272">
        <v>4429</v>
      </c>
      <c r="C2628" s="273" t="s">
        <v>4817</v>
      </c>
      <c r="D2628" s="273" t="s">
        <v>4818</v>
      </c>
      <c r="E2628" s="273" t="s">
        <v>367</v>
      </c>
    </row>
    <row r="2629" spans="1:5" x14ac:dyDescent="0.2">
      <c r="A2629" s="272">
        <v>211006516</v>
      </c>
      <c r="B2629" s="272">
        <v>4430</v>
      </c>
      <c r="C2629" s="273" t="s">
        <v>4819</v>
      </c>
      <c r="D2629" s="273" t="s">
        <v>4820</v>
      </c>
      <c r="E2629" s="273" t="s">
        <v>367</v>
      </c>
    </row>
    <row r="2630" spans="1:5" x14ac:dyDescent="0.2">
      <c r="A2630" s="272">
        <v>211006517</v>
      </c>
      <c r="B2630" s="272">
        <v>4431</v>
      </c>
      <c r="C2630" s="273" t="s">
        <v>4821</v>
      </c>
      <c r="D2630" s="273" t="s">
        <v>2197</v>
      </c>
      <c r="E2630" s="273" t="s">
        <v>367</v>
      </c>
    </row>
    <row r="2631" spans="1:5" x14ac:dyDescent="0.2">
      <c r="A2631" s="272">
        <v>211006518</v>
      </c>
      <c r="B2631" s="272">
        <v>4432</v>
      </c>
      <c r="C2631" s="273" t="s">
        <v>4795</v>
      </c>
      <c r="D2631" s="273" t="s">
        <v>4822</v>
      </c>
      <c r="E2631" s="273" t="s">
        <v>367</v>
      </c>
    </row>
    <row r="2632" spans="1:5" x14ac:dyDescent="0.2">
      <c r="A2632" s="272">
        <v>211001791</v>
      </c>
      <c r="B2632" s="272">
        <v>4433</v>
      </c>
      <c r="C2632" s="273" t="s">
        <v>4823</v>
      </c>
      <c r="D2632" s="273" t="s">
        <v>4824</v>
      </c>
      <c r="E2632" s="273" t="s">
        <v>865</v>
      </c>
    </row>
    <row r="2633" spans="1:5" x14ac:dyDescent="0.2">
      <c r="A2633" s="272">
        <v>211006519</v>
      </c>
      <c r="B2633" s="272">
        <v>4434</v>
      </c>
      <c r="C2633" s="273" t="s">
        <v>4597</v>
      </c>
      <c r="D2633" s="273" t="s">
        <v>4598</v>
      </c>
      <c r="E2633" s="273" t="s">
        <v>367</v>
      </c>
    </row>
    <row r="2634" spans="1:5" x14ac:dyDescent="0.2">
      <c r="A2634" s="272">
        <v>211006520</v>
      </c>
      <c r="B2634" s="272">
        <v>4435</v>
      </c>
      <c r="C2634" s="273" t="s">
        <v>4825</v>
      </c>
      <c r="D2634" s="273" t="s">
        <v>3504</v>
      </c>
      <c r="E2634" s="273" t="s">
        <v>367</v>
      </c>
    </row>
    <row r="2635" spans="1:5" x14ac:dyDescent="0.2">
      <c r="A2635" s="272">
        <v>211006521</v>
      </c>
      <c r="B2635" s="272">
        <v>4436</v>
      </c>
      <c r="C2635" s="273" t="s">
        <v>4826</v>
      </c>
      <c r="D2635" s="273" t="s">
        <v>4827</v>
      </c>
      <c r="E2635" s="273" t="s">
        <v>367</v>
      </c>
    </row>
    <row r="2636" spans="1:5" x14ac:dyDescent="0.2">
      <c r="A2636" s="272">
        <v>211006523</v>
      </c>
      <c r="B2636" s="272">
        <v>4438</v>
      </c>
      <c r="C2636" s="273" t="s">
        <v>4828</v>
      </c>
      <c r="D2636" s="273" t="s">
        <v>4829</v>
      </c>
      <c r="E2636" s="273" t="s">
        <v>367</v>
      </c>
    </row>
    <row r="2637" spans="1:5" x14ac:dyDescent="0.2">
      <c r="A2637" s="272">
        <v>211006524</v>
      </c>
      <c r="B2637" s="272">
        <v>4439</v>
      </c>
      <c r="C2637" s="273" t="s">
        <v>4830</v>
      </c>
      <c r="D2637" s="273" t="s">
        <v>2900</v>
      </c>
      <c r="E2637" s="273" t="s">
        <v>367</v>
      </c>
    </row>
    <row r="2638" spans="1:5" x14ac:dyDescent="0.2">
      <c r="A2638" s="272">
        <v>211006525</v>
      </c>
      <c r="B2638" s="272">
        <v>4440</v>
      </c>
      <c r="C2638" s="273" t="s">
        <v>4831</v>
      </c>
      <c r="D2638" s="273" t="s">
        <v>4832</v>
      </c>
      <c r="E2638" s="273" t="s">
        <v>367</v>
      </c>
    </row>
    <row r="2639" spans="1:5" x14ac:dyDescent="0.2">
      <c r="A2639" s="272">
        <v>211006526</v>
      </c>
      <c r="B2639" s="272">
        <v>4441</v>
      </c>
      <c r="C2639" s="273" t="s">
        <v>3693</v>
      </c>
      <c r="D2639" s="273" t="s">
        <v>4247</v>
      </c>
      <c r="E2639" s="273" t="s">
        <v>367</v>
      </c>
    </row>
    <row r="2640" spans="1:5" x14ac:dyDescent="0.2">
      <c r="A2640" s="272">
        <v>211006528</v>
      </c>
      <c r="B2640" s="272">
        <v>4443</v>
      </c>
      <c r="C2640" s="273" t="s">
        <v>4833</v>
      </c>
      <c r="D2640" s="273" t="s">
        <v>4834</v>
      </c>
      <c r="E2640" s="273" t="s">
        <v>367</v>
      </c>
    </row>
    <row r="2641" spans="1:5" x14ac:dyDescent="0.2">
      <c r="A2641" s="272">
        <v>211006530</v>
      </c>
      <c r="B2641" s="272">
        <v>4445</v>
      </c>
      <c r="C2641" s="273" t="s">
        <v>4835</v>
      </c>
      <c r="D2641" s="273" t="s">
        <v>4836</v>
      </c>
      <c r="E2641" s="273" t="s">
        <v>367</v>
      </c>
    </row>
    <row r="2642" spans="1:5" x14ac:dyDescent="0.2">
      <c r="A2642" s="272">
        <v>211006531</v>
      </c>
      <c r="B2642" s="272">
        <v>4446</v>
      </c>
      <c r="C2642" s="273" t="s">
        <v>4837</v>
      </c>
      <c r="D2642" s="273" t="s">
        <v>4838</v>
      </c>
      <c r="E2642" s="273" t="s">
        <v>367</v>
      </c>
    </row>
    <row r="2643" spans="1:5" x14ac:dyDescent="0.2">
      <c r="A2643" s="272">
        <v>211006532</v>
      </c>
      <c r="B2643" s="272">
        <v>4447</v>
      </c>
      <c r="C2643" s="273" t="s">
        <v>4839</v>
      </c>
      <c r="D2643" s="273" t="s">
        <v>2300</v>
      </c>
      <c r="E2643" s="273" t="s">
        <v>367</v>
      </c>
    </row>
    <row r="2644" spans="1:5" x14ac:dyDescent="0.2">
      <c r="A2644" s="272">
        <v>211005211</v>
      </c>
      <c r="B2644" s="272">
        <v>4448</v>
      </c>
      <c r="C2644" s="273" t="s">
        <v>4840</v>
      </c>
      <c r="D2644" s="273" t="s">
        <v>4841</v>
      </c>
      <c r="E2644" s="273" t="s">
        <v>865</v>
      </c>
    </row>
    <row r="2645" spans="1:5" x14ac:dyDescent="0.2">
      <c r="A2645" s="272">
        <v>211006533</v>
      </c>
      <c r="B2645" s="272">
        <v>4449</v>
      </c>
      <c r="C2645" s="273" t="s">
        <v>4842</v>
      </c>
      <c r="D2645" s="273" t="s">
        <v>4843</v>
      </c>
      <c r="E2645" s="273" t="s">
        <v>367</v>
      </c>
    </row>
    <row r="2646" spans="1:5" x14ac:dyDescent="0.2">
      <c r="A2646" s="272">
        <v>211006534</v>
      </c>
      <c r="B2646" s="272">
        <v>4450</v>
      </c>
      <c r="C2646" s="273" t="s">
        <v>4844</v>
      </c>
      <c r="D2646" s="273" t="s">
        <v>4845</v>
      </c>
      <c r="E2646" s="273" t="s">
        <v>367</v>
      </c>
    </row>
    <row r="2647" spans="1:5" x14ac:dyDescent="0.2">
      <c r="A2647" s="272">
        <v>211006535</v>
      </c>
      <c r="B2647" s="272">
        <v>4451</v>
      </c>
      <c r="C2647" s="273" t="s">
        <v>4821</v>
      </c>
      <c r="D2647" s="273" t="s">
        <v>4846</v>
      </c>
      <c r="E2647" s="273" t="s">
        <v>367</v>
      </c>
    </row>
    <row r="2648" spans="1:5" x14ac:dyDescent="0.2">
      <c r="A2648" s="272">
        <v>211006540</v>
      </c>
      <c r="B2648" s="272">
        <v>4456</v>
      </c>
      <c r="C2648" s="273" t="s">
        <v>4847</v>
      </c>
      <c r="D2648" s="273" t="s">
        <v>4848</v>
      </c>
      <c r="E2648" s="273" t="s">
        <v>367</v>
      </c>
    </row>
    <row r="2649" spans="1:5" x14ac:dyDescent="0.2">
      <c r="A2649" s="272">
        <v>211006541</v>
      </c>
      <c r="B2649" s="272">
        <v>4457</v>
      </c>
      <c r="C2649" s="273" t="s">
        <v>4849</v>
      </c>
      <c r="D2649" s="273" t="s">
        <v>2246</v>
      </c>
      <c r="E2649" s="273" t="s">
        <v>367</v>
      </c>
    </row>
    <row r="2650" spans="1:5" x14ac:dyDescent="0.2">
      <c r="A2650" s="272">
        <v>211006542</v>
      </c>
      <c r="B2650" s="272">
        <v>4458</v>
      </c>
      <c r="C2650" s="273" t="s">
        <v>4627</v>
      </c>
      <c r="D2650" s="273" t="s">
        <v>4850</v>
      </c>
      <c r="E2650" s="273" t="s">
        <v>367</v>
      </c>
    </row>
    <row r="2651" spans="1:5" x14ac:dyDescent="0.2">
      <c r="A2651" s="272">
        <v>211006543</v>
      </c>
      <c r="B2651" s="272">
        <v>4459</v>
      </c>
      <c r="C2651" s="273" t="s">
        <v>4851</v>
      </c>
      <c r="D2651" s="273" t="s">
        <v>4852</v>
      </c>
      <c r="E2651" s="273" t="s">
        <v>367</v>
      </c>
    </row>
    <row r="2652" spans="1:5" x14ac:dyDescent="0.2">
      <c r="A2652" s="272">
        <v>211006544</v>
      </c>
      <c r="B2652" s="272">
        <v>4460</v>
      </c>
      <c r="C2652" s="273" t="s">
        <v>4629</v>
      </c>
      <c r="D2652" s="273" t="s">
        <v>4630</v>
      </c>
      <c r="E2652" s="273" t="s">
        <v>367</v>
      </c>
    </row>
    <row r="2653" spans="1:5" x14ac:dyDescent="0.2">
      <c r="A2653" s="272">
        <v>211006545</v>
      </c>
      <c r="B2653" s="272">
        <v>4461</v>
      </c>
      <c r="C2653" s="273" t="s">
        <v>4853</v>
      </c>
      <c r="D2653" s="273" t="s">
        <v>4046</v>
      </c>
      <c r="E2653" s="273" t="s">
        <v>367</v>
      </c>
    </row>
    <row r="2654" spans="1:5" x14ac:dyDescent="0.2">
      <c r="A2654" s="272">
        <v>211006547</v>
      </c>
      <c r="B2654" s="272">
        <v>4463</v>
      </c>
      <c r="C2654" s="273" t="s">
        <v>4854</v>
      </c>
      <c r="D2654" s="273" t="s">
        <v>4855</v>
      </c>
      <c r="E2654" s="273" t="s">
        <v>367</v>
      </c>
    </row>
    <row r="2655" spans="1:5" x14ac:dyDescent="0.2">
      <c r="A2655" s="272">
        <v>211006548</v>
      </c>
      <c r="B2655" s="272">
        <v>4464</v>
      </c>
      <c r="C2655" s="273" t="s">
        <v>4856</v>
      </c>
      <c r="D2655" s="273" t="s">
        <v>4857</v>
      </c>
      <c r="E2655" s="273" t="s">
        <v>367</v>
      </c>
    </row>
    <row r="2656" spans="1:5" x14ac:dyDescent="0.2">
      <c r="A2656" s="272">
        <v>211006549</v>
      </c>
      <c r="B2656" s="272">
        <v>4465</v>
      </c>
      <c r="C2656" s="273" t="s">
        <v>3926</v>
      </c>
      <c r="D2656" s="273" t="s">
        <v>733</v>
      </c>
      <c r="E2656" s="273" t="s">
        <v>367</v>
      </c>
    </row>
    <row r="2657" spans="1:5" x14ac:dyDescent="0.2">
      <c r="A2657" s="272">
        <v>211006550</v>
      </c>
      <c r="B2657" s="272">
        <v>4466</v>
      </c>
      <c r="C2657" s="273" t="s">
        <v>4858</v>
      </c>
      <c r="D2657" s="273" t="s">
        <v>4859</v>
      </c>
      <c r="E2657" s="273" t="s">
        <v>367</v>
      </c>
    </row>
    <row r="2658" spans="1:5" x14ac:dyDescent="0.2">
      <c r="A2658" s="272">
        <v>211006551</v>
      </c>
      <c r="B2658" s="272">
        <v>4467</v>
      </c>
      <c r="C2658" s="273" t="s">
        <v>4860</v>
      </c>
      <c r="D2658" s="273" t="s">
        <v>4861</v>
      </c>
      <c r="E2658" s="273" t="s">
        <v>367</v>
      </c>
    </row>
    <row r="2659" spans="1:5" x14ac:dyDescent="0.2">
      <c r="A2659" s="272">
        <v>211003768</v>
      </c>
      <c r="B2659" s="272">
        <v>4468</v>
      </c>
      <c r="C2659" s="273" t="s">
        <v>4862</v>
      </c>
      <c r="D2659" s="273" t="s">
        <v>848</v>
      </c>
      <c r="E2659" s="273" t="s">
        <v>339</v>
      </c>
    </row>
    <row r="2660" spans="1:5" x14ac:dyDescent="0.2">
      <c r="A2660" s="272">
        <v>211006552</v>
      </c>
      <c r="B2660" s="272">
        <v>4469</v>
      </c>
      <c r="C2660" s="273" t="s">
        <v>4863</v>
      </c>
      <c r="D2660" s="273" t="s">
        <v>4355</v>
      </c>
      <c r="E2660" s="273" t="s">
        <v>367</v>
      </c>
    </row>
    <row r="2661" spans="1:5" x14ac:dyDescent="0.2">
      <c r="A2661" s="272">
        <v>211004841</v>
      </c>
      <c r="B2661" s="272">
        <v>4472</v>
      </c>
      <c r="C2661" s="273" t="s">
        <v>4864</v>
      </c>
      <c r="D2661" s="273" t="s">
        <v>3631</v>
      </c>
      <c r="E2661" s="273" t="s">
        <v>2181</v>
      </c>
    </row>
    <row r="2662" spans="1:5" x14ac:dyDescent="0.2">
      <c r="A2662" s="272">
        <v>211006555</v>
      </c>
      <c r="B2662" s="272">
        <v>4473</v>
      </c>
      <c r="C2662" s="273" t="s">
        <v>4865</v>
      </c>
      <c r="D2662" s="273" t="s">
        <v>1017</v>
      </c>
      <c r="E2662" s="273" t="s">
        <v>367</v>
      </c>
    </row>
    <row r="2663" spans="1:5" x14ac:dyDescent="0.2">
      <c r="A2663" s="272">
        <v>211006556</v>
      </c>
      <c r="B2663" s="272">
        <v>4474</v>
      </c>
      <c r="C2663" s="273" t="s">
        <v>1316</v>
      </c>
      <c r="D2663" s="273" t="s">
        <v>3675</v>
      </c>
      <c r="E2663" s="273" t="s">
        <v>367</v>
      </c>
    </row>
    <row r="2664" spans="1:5" x14ac:dyDescent="0.2">
      <c r="A2664" s="272">
        <v>211006557</v>
      </c>
      <c r="B2664" s="272">
        <v>4475</v>
      </c>
      <c r="C2664" s="273" t="s">
        <v>4866</v>
      </c>
      <c r="D2664" s="273" t="s">
        <v>4867</v>
      </c>
      <c r="E2664" s="273" t="s">
        <v>367</v>
      </c>
    </row>
    <row r="2665" spans="1:5" x14ac:dyDescent="0.2">
      <c r="A2665" s="272">
        <v>211006558</v>
      </c>
      <c r="B2665" s="272">
        <v>4476</v>
      </c>
      <c r="C2665" s="273" t="s">
        <v>4868</v>
      </c>
      <c r="D2665" s="273" t="s">
        <v>4869</v>
      </c>
      <c r="E2665" s="273" t="s">
        <v>367</v>
      </c>
    </row>
    <row r="2666" spans="1:5" x14ac:dyDescent="0.2">
      <c r="A2666" s="272">
        <v>211006559</v>
      </c>
      <c r="B2666" s="272">
        <v>4477</v>
      </c>
      <c r="C2666" s="273" t="s">
        <v>4870</v>
      </c>
      <c r="D2666" s="273" t="s">
        <v>1302</v>
      </c>
      <c r="E2666" s="273" t="s">
        <v>367</v>
      </c>
    </row>
    <row r="2667" spans="1:5" x14ac:dyDescent="0.2">
      <c r="A2667" s="272">
        <v>211006560</v>
      </c>
      <c r="B2667" s="272">
        <v>4478</v>
      </c>
      <c r="C2667" s="273" t="s">
        <v>4871</v>
      </c>
      <c r="D2667" s="273" t="s">
        <v>3042</v>
      </c>
      <c r="E2667" s="273" t="s">
        <v>367</v>
      </c>
    </row>
    <row r="2668" spans="1:5" x14ac:dyDescent="0.2">
      <c r="A2668" s="272">
        <v>211006561</v>
      </c>
      <c r="B2668" s="272">
        <v>4479</v>
      </c>
      <c r="C2668" s="273" t="s">
        <v>4872</v>
      </c>
      <c r="D2668" s="273" t="s">
        <v>4873</v>
      </c>
      <c r="E2668" s="273" t="s">
        <v>367</v>
      </c>
    </row>
    <row r="2669" spans="1:5" x14ac:dyDescent="0.2">
      <c r="A2669" s="272">
        <v>211006562</v>
      </c>
      <c r="B2669" s="272">
        <v>4480</v>
      </c>
      <c r="C2669" s="273" t="s">
        <v>4872</v>
      </c>
      <c r="D2669" s="273" t="s">
        <v>4874</v>
      </c>
      <c r="E2669" s="273" t="s">
        <v>367</v>
      </c>
    </row>
    <row r="2670" spans="1:5" x14ac:dyDescent="0.2">
      <c r="A2670" s="272">
        <v>211006563</v>
      </c>
      <c r="B2670" s="272">
        <v>4481</v>
      </c>
      <c r="C2670" s="273" t="s">
        <v>4875</v>
      </c>
      <c r="D2670" s="273" t="s">
        <v>1930</v>
      </c>
      <c r="E2670" s="273" t="s">
        <v>367</v>
      </c>
    </row>
    <row r="2671" spans="1:5" x14ac:dyDescent="0.2">
      <c r="A2671" s="272">
        <v>211006564</v>
      </c>
      <c r="B2671" s="272">
        <v>4482</v>
      </c>
      <c r="C2671" s="273" t="s">
        <v>4876</v>
      </c>
      <c r="D2671" s="273" t="s">
        <v>3692</v>
      </c>
      <c r="E2671" s="273" t="s">
        <v>367</v>
      </c>
    </row>
    <row r="2672" spans="1:5" x14ac:dyDescent="0.2">
      <c r="A2672" s="272">
        <v>211006565</v>
      </c>
      <c r="B2672" s="272">
        <v>4483</v>
      </c>
      <c r="C2672" s="273" t="s">
        <v>4877</v>
      </c>
      <c r="D2672" s="273" t="s">
        <v>4878</v>
      </c>
      <c r="E2672" s="273" t="s">
        <v>367</v>
      </c>
    </row>
    <row r="2673" spans="1:5" x14ac:dyDescent="0.2">
      <c r="A2673" s="272">
        <v>211006566</v>
      </c>
      <c r="B2673" s="272">
        <v>4485</v>
      </c>
      <c r="C2673" s="273" t="s">
        <v>4879</v>
      </c>
      <c r="D2673" s="273" t="s">
        <v>4880</v>
      </c>
      <c r="E2673" s="273" t="s">
        <v>367</v>
      </c>
    </row>
    <row r="2674" spans="1:5" x14ac:dyDescent="0.2">
      <c r="A2674" s="272">
        <v>211006567</v>
      </c>
      <c r="B2674" s="272">
        <v>4486</v>
      </c>
      <c r="C2674" s="273" t="s">
        <v>4881</v>
      </c>
      <c r="D2674" s="273" t="s">
        <v>4882</v>
      </c>
      <c r="E2674" s="273" t="s">
        <v>367</v>
      </c>
    </row>
    <row r="2675" spans="1:5" x14ac:dyDescent="0.2">
      <c r="A2675" s="272">
        <v>211006568</v>
      </c>
      <c r="B2675" s="272">
        <v>4487</v>
      </c>
      <c r="C2675" s="273" t="s">
        <v>3926</v>
      </c>
      <c r="D2675" s="273" t="s">
        <v>4883</v>
      </c>
      <c r="E2675" s="273" t="s">
        <v>367</v>
      </c>
    </row>
    <row r="2676" spans="1:5" x14ac:dyDescent="0.2">
      <c r="A2676" s="272">
        <v>211006569</v>
      </c>
      <c r="B2676" s="272">
        <v>4488</v>
      </c>
      <c r="C2676" s="273" t="s">
        <v>4884</v>
      </c>
      <c r="D2676" s="273" t="s">
        <v>4885</v>
      </c>
      <c r="E2676" s="273" t="s">
        <v>367</v>
      </c>
    </row>
    <row r="2677" spans="1:5" x14ac:dyDescent="0.2">
      <c r="A2677" s="272">
        <v>211006570</v>
      </c>
      <c r="B2677" s="272">
        <v>4489</v>
      </c>
      <c r="C2677" s="273" t="s">
        <v>4886</v>
      </c>
      <c r="D2677" s="273" t="s">
        <v>4126</v>
      </c>
      <c r="E2677" s="273" t="s">
        <v>367</v>
      </c>
    </row>
    <row r="2678" spans="1:5" x14ac:dyDescent="0.2">
      <c r="A2678" s="272">
        <v>211006572</v>
      </c>
      <c r="B2678" s="272">
        <v>4491</v>
      </c>
      <c r="C2678" s="273" t="s">
        <v>4887</v>
      </c>
      <c r="D2678" s="273" t="s">
        <v>4888</v>
      </c>
      <c r="E2678" s="273" t="s">
        <v>367</v>
      </c>
    </row>
    <row r="2679" spans="1:5" x14ac:dyDescent="0.2">
      <c r="A2679" s="272">
        <v>211006573</v>
      </c>
      <c r="B2679" s="272">
        <v>4492</v>
      </c>
      <c r="C2679" s="273" t="s">
        <v>4889</v>
      </c>
      <c r="D2679" s="273" t="s">
        <v>3653</v>
      </c>
      <c r="E2679" s="273" t="s">
        <v>367</v>
      </c>
    </row>
    <row r="2680" spans="1:5" x14ac:dyDescent="0.2">
      <c r="A2680" s="272">
        <v>211006574</v>
      </c>
      <c r="B2680" s="272">
        <v>4493</v>
      </c>
      <c r="C2680" s="273" t="s">
        <v>4886</v>
      </c>
      <c r="D2680" s="273" t="s">
        <v>3698</v>
      </c>
      <c r="E2680" s="273" t="s">
        <v>367</v>
      </c>
    </row>
    <row r="2681" spans="1:5" x14ac:dyDescent="0.2">
      <c r="A2681" s="272">
        <v>211006575</v>
      </c>
      <c r="B2681" s="272">
        <v>4494</v>
      </c>
      <c r="C2681" s="273" t="s">
        <v>4890</v>
      </c>
      <c r="D2681" s="273" t="s">
        <v>4460</v>
      </c>
      <c r="E2681" s="273" t="s">
        <v>367</v>
      </c>
    </row>
    <row r="2682" spans="1:5" x14ac:dyDescent="0.2">
      <c r="A2682" s="272">
        <v>211006576</v>
      </c>
      <c r="B2682" s="272">
        <v>4495</v>
      </c>
      <c r="C2682" s="273" t="s">
        <v>4891</v>
      </c>
      <c r="D2682" s="273" t="s">
        <v>4892</v>
      </c>
      <c r="E2682" s="273" t="s">
        <v>367</v>
      </c>
    </row>
    <row r="2683" spans="1:5" x14ac:dyDescent="0.2">
      <c r="A2683" s="272">
        <v>211006577</v>
      </c>
      <c r="B2683" s="272">
        <v>4496</v>
      </c>
      <c r="C2683" s="273" t="s">
        <v>4893</v>
      </c>
      <c r="D2683" s="273" t="s">
        <v>1362</v>
      </c>
      <c r="E2683" s="273" t="s">
        <v>367</v>
      </c>
    </row>
    <row r="2684" spans="1:5" x14ac:dyDescent="0.2">
      <c r="A2684" s="272">
        <v>211003772</v>
      </c>
      <c r="B2684" s="272">
        <v>4497</v>
      </c>
      <c r="C2684" s="273" t="s">
        <v>4894</v>
      </c>
      <c r="D2684" s="273" t="s">
        <v>4895</v>
      </c>
      <c r="E2684" s="273" t="s">
        <v>339</v>
      </c>
    </row>
    <row r="2685" spans="1:5" x14ac:dyDescent="0.2">
      <c r="A2685" s="272">
        <v>211906191</v>
      </c>
      <c r="B2685" s="272">
        <v>4498</v>
      </c>
      <c r="C2685" s="273" t="s">
        <v>4896</v>
      </c>
      <c r="D2685" s="273" t="s">
        <v>371</v>
      </c>
      <c r="E2685" s="273" t="s">
        <v>339</v>
      </c>
    </row>
    <row r="2686" spans="1:5" x14ac:dyDescent="0.2">
      <c r="A2686" s="272">
        <v>211006578</v>
      </c>
      <c r="B2686" s="272">
        <v>4499</v>
      </c>
      <c r="C2686" s="273" t="s">
        <v>4897</v>
      </c>
      <c r="D2686" s="273" t="s">
        <v>4461</v>
      </c>
      <c r="E2686" s="273" t="s">
        <v>367</v>
      </c>
    </row>
    <row r="2687" spans="1:5" x14ac:dyDescent="0.2">
      <c r="A2687" s="272">
        <v>211006585</v>
      </c>
      <c r="B2687" s="272">
        <v>4506</v>
      </c>
      <c r="C2687" s="273" t="s">
        <v>4898</v>
      </c>
      <c r="D2687" s="273" t="s">
        <v>2992</v>
      </c>
      <c r="E2687" s="273" t="s">
        <v>367</v>
      </c>
    </row>
    <row r="2688" spans="1:5" x14ac:dyDescent="0.2">
      <c r="A2688" s="272">
        <v>211006587</v>
      </c>
      <c r="B2688" s="272">
        <v>4508</v>
      </c>
      <c r="C2688" s="273" t="s">
        <v>4899</v>
      </c>
      <c r="D2688" s="273" t="s">
        <v>4900</v>
      </c>
      <c r="E2688" s="273" t="s">
        <v>367</v>
      </c>
    </row>
    <row r="2689" spans="1:5" x14ac:dyDescent="0.2">
      <c r="A2689" s="272">
        <v>211004842</v>
      </c>
      <c r="B2689" s="272">
        <v>4509</v>
      </c>
      <c r="C2689" s="273" t="s">
        <v>4901</v>
      </c>
      <c r="D2689" s="273" t="s">
        <v>4902</v>
      </c>
      <c r="E2689" s="273" t="s">
        <v>2181</v>
      </c>
    </row>
    <row r="2690" spans="1:5" x14ac:dyDescent="0.2">
      <c r="A2690" s="272">
        <v>211001803</v>
      </c>
      <c r="B2690" s="272">
        <v>4510</v>
      </c>
      <c r="C2690" s="273" t="s">
        <v>4903</v>
      </c>
      <c r="D2690" s="273" t="s">
        <v>4904</v>
      </c>
      <c r="E2690" s="273" t="s">
        <v>865</v>
      </c>
    </row>
    <row r="2691" spans="1:5" x14ac:dyDescent="0.2">
      <c r="A2691" s="272">
        <v>211006588</v>
      </c>
      <c r="B2691" s="272">
        <v>4511</v>
      </c>
      <c r="C2691" s="273" t="s">
        <v>4905</v>
      </c>
      <c r="D2691" s="273" t="s">
        <v>4906</v>
      </c>
      <c r="E2691" s="273" t="s">
        <v>367</v>
      </c>
    </row>
    <row r="2692" spans="1:5" x14ac:dyDescent="0.2">
      <c r="A2692" s="272">
        <v>211006589</v>
      </c>
      <c r="B2692" s="272">
        <v>4512</v>
      </c>
      <c r="C2692" s="273" t="s">
        <v>3926</v>
      </c>
      <c r="D2692" s="273" t="s">
        <v>4248</v>
      </c>
      <c r="E2692" s="273" t="s">
        <v>367</v>
      </c>
    </row>
    <row r="2693" spans="1:5" x14ac:dyDescent="0.2">
      <c r="A2693" s="272">
        <v>211006590</v>
      </c>
      <c r="B2693" s="272">
        <v>4513</v>
      </c>
      <c r="C2693" s="273" t="s">
        <v>4907</v>
      </c>
      <c r="D2693" s="273" t="s">
        <v>4908</v>
      </c>
      <c r="E2693" s="273" t="s">
        <v>367</v>
      </c>
    </row>
    <row r="2694" spans="1:5" x14ac:dyDescent="0.2">
      <c r="A2694" s="272">
        <v>211006591</v>
      </c>
      <c r="B2694" s="272">
        <v>4514</v>
      </c>
      <c r="C2694" s="273" t="s">
        <v>4909</v>
      </c>
      <c r="D2694" s="273" t="s">
        <v>1474</v>
      </c>
      <c r="E2694" s="273" t="s">
        <v>367</v>
      </c>
    </row>
    <row r="2695" spans="1:5" x14ac:dyDescent="0.2">
      <c r="A2695" s="272">
        <v>211006592</v>
      </c>
      <c r="B2695" s="272">
        <v>4515</v>
      </c>
      <c r="C2695" s="273" t="s">
        <v>4910</v>
      </c>
      <c r="D2695" s="273" t="s">
        <v>4911</v>
      </c>
      <c r="E2695" s="273" t="s">
        <v>367</v>
      </c>
    </row>
    <row r="2696" spans="1:5" x14ac:dyDescent="0.2">
      <c r="A2696" s="272">
        <v>211006593</v>
      </c>
      <c r="B2696" s="272">
        <v>4516</v>
      </c>
      <c r="C2696" s="273" t="s">
        <v>4912</v>
      </c>
      <c r="D2696" s="273" t="s">
        <v>3992</v>
      </c>
      <c r="E2696" s="273" t="s">
        <v>367</v>
      </c>
    </row>
    <row r="2697" spans="1:5" x14ac:dyDescent="0.2">
      <c r="A2697" s="272">
        <v>211006594</v>
      </c>
      <c r="B2697" s="272">
        <v>4517</v>
      </c>
      <c r="C2697" s="273" t="s">
        <v>4913</v>
      </c>
      <c r="D2697" s="273" t="s">
        <v>4643</v>
      </c>
      <c r="E2697" s="273" t="s">
        <v>367</v>
      </c>
    </row>
    <row r="2698" spans="1:5" x14ac:dyDescent="0.2">
      <c r="A2698" s="272">
        <v>211006595</v>
      </c>
      <c r="B2698" s="272">
        <v>4518</v>
      </c>
      <c r="C2698" s="273" t="s">
        <v>4599</v>
      </c>
      <c r="D2698" s="273" t="s">
        <v>3990</v>
      </c>
      <c r="E2698" s="273" t="s">
        <v>367</v>
      </c>
    </row>
    <row r="2699" spans="1:5" x14ac:dyDescent="0.2">
      <c r="A2699" s="272">
        <v>211006596</v>
      </c>
      <c r="B2699" s="272">
        <v>4519</v>
      </c>
      <c r="C2699" s="273" t="s">
        <v>4914</v>
      </c>
      <c r="D2699" s="273" t="s">
        <v>4915</v>
      </c>
      <c r="E2699" s="273" t="s">
        <v>367</v>
      </c>
    </row>
    <row r="2700" spans="1:5" x14ac:dyDescent="0.2">
      <c r="A2700" s="272">
        <v>211006597</v>
      </c>
      <c r="B2700" s="272">
        <v>4520</v>
      </c>
      <c r="C2700" s="273" t="s">
        <v>4916</v>
      </c>
      <c r="D2700" s="273" t="s">
        <v>3484</v>
      </c>
      <c r="E2700" s="273" t="s">
        <v>367</v>
      </c>
    </row>
    <row r="2701" spans="1:5" x14ac:dyDescent="0.2">
      <c r="A2701" s="272">
        <v>211006598</v>
      </c>
      <c r="B2701" s="272">
        <v>4521</v>
      </c>
      <c r="C2701" s="273" t="s">
        <v>4917</v>
      </c>
      <c r="D2701" s="273" t="s">
        <v>4918</v>
      </c>
      <c r="E2701" s="273" t="s">
        <v>367</v>
      </c>
    </row>
    <row r="2702" spans="1:5" x14ac:dyDescent="0.2">
      <c r="A2702" s="272">
        <v>211001806</v>
      </c>
      <c r="B2702" s="272">
        <v>4522</v>
      </c>
      <c r="C2702" s="273" t="s">
        <v>4919</v>
      </c>
      <c r="D2702" s="273" t="s">
        <v>4920</v>
      </c>
      <c r="E2702" s="273" t="s">
        <v>865</v>
      </c>
    </row>
    <row r="2703" spans="1:5" x14ac:dyDescent="0.2">
      <c r="A2703" s="272">
        <v>211006599</v>
      </c>
      <c r="B2703" s="272">
        <v>4523</v>
      </c>
      <c r="C2703" s="273" t="s">
        <v>4921</v>
      </c>
      <c r="D2703" s="273" t="s">
        <v>4922</v>
      </c>
      <c r="E2703" s="273" t="s">
        <v>367</v>
      </c>
    </row>
    <row r="2704" spans="1:5" x14ac:dyDescent="0.2">
      <c r="A2704" s="272">
        <v>211006600</v>
      </c>
      <c r="B2704" s="272">
        <v>4524</v>
      </c>
      <c r="C2704" s="273" t="s">
        <v>4923</v>
      </c>
      <c r="D2704" s="273" t="s">
        <v>3609</v>
      </c>
      <c r="E2704" s="273" t="s">
        <v>367</v>
      </c>
    </row>
    <row r="2705" spans="1:5" x14ac:dyDescent="0.2">
      <c r="A2705" s="272">
        <v>211003435</v>
      </c>
      <c r="B2705" s="272">
        <v>4525</v>
      </c>
      <c r="C2705" s="273" t="s">
        <v>4924</v>
      </c>
      <c r="D2705" s="273" t="s">
        <v>371</v>
      </c>
      <c r="E2705" s="273" t="s">
        <v>339</v>
      </c>
    </row>
    <row r="2706" spans="1:5" x14ac:dyDescent="0.2">
      <c r="A2706" s="272">
        <v>211006601</v>
      </c>
      <c r="B2706" s="272">
        <v>4526</v>
      </c>
      <c r="C2706" s="273" t="s">
        <v>4925</v>
      </c>
      <c r="D2706" s="273" t="s">
        <v>4926</v>
      </c>
      <c r="E2706" s="273" t="s">
        <v>367</v>
      </c>
    </row>
    <row r="2707" spans="1:5" x14ac:dyDescent="0.2">
      <c r="A2707" s="272">
        <v>211006602</v>
      </c>
      <c r="B2707" s="272">
        <v>4527</v>
      </c>
      <c r="C2707" s="273" t="s">
        <v>4927</v>
      </c>
      <c r="D2707" s="273" t="s">
        <v>4928</v>
      </c>
      <c r="E2707" s="273" t="s">
        <v>367</v>
      </c>
    </row>
    <row r="2708" spans="1:5" x14ac:dyDescent="0.2">
      <c r="A2708" s="272">
        <v>211006603</v>
      </c>
      <c r="B2708" s="272">
        <v>4528</v>
      </c>
      <c r="C2708" s="273" t="s">
        <v>4929</v>
      </c>
      <c r="D2708" s="273" t="s">
        <v>4930</v>
      </c>
      <c r="E2708" s="273" t="s">
        <v>367</v>
      </c>
    </row>
    <row r="2709" spans="1:5" x14ac:dyDescent="0.2">
      <c r="A2709" s="272">
        <v>211006604</v>
      </c>
      <c r="B2709" s="272">
        <v>4529</v>
      </c>
      <c r="C2709" s="273" t="s">
        <v>4931</v>
      </c>
      <c r="D2709" s="273" t="s">
        <v>4932</v>
      </c>
      <c r="E2709" s="273" t="s">
        <v>367</v>
      </c>
    </row>
    <row r="2710" spans="1:5" x14ac:dyDescent="0.2">
      <c r="A2710" s="272">
        <v>211006605</v>
      </c>
      <c r="B2710" s="272">
        <v>4530</v>
      </c>
      <c r="C2710" s="273" t="s">
        <v>3666</v>
      </c>
      <c r="D2710" s="273" t="s">
        <v>2964</v>
      </c>
      <c r="E2710" s="273" t="s">
        <v>367</v>
      </c>
    </row>
    <row r="2711" spans="1:5" x14ac:dyDescent="0.2">
      <c r="A2711" s="272">
        <v>211006606</v>
      </c>
      <c r="B2711" s="272">
        <v>4531</v>
      </c>
      <c r="C2711" s="273" t="s">
        <v>4933</v>
      </c>
      <c r="D2711" s="273" t="s">
        <v>4934</v>
      </c>
      <c r="E2711" s="273" t="s">
        <v>367</v>
      </c>
    </row>
    <row r="2712" spans="1:5" x14ac:dyDescent="0.2">
      <c r="A2712" s="272">
        <v>211900618</v>
      </c>
      <c r="B2712" s="272">
        <v>4533</v>
      </c>
      <c r="C2712" s="273" t="s">
        <v>4935</v>
      </c>
      <c r="D2712" s="273" t="s">
        <v>1743</v>
      </c>
      <c r="E2712" s="273" t="s">
        <v>865</v>
      </c>
    </row>
    <row r="2713" spans="1:5" x14ac:dyDescent="0.2">
      <c r="A2713" s="272">
        <v>211006608</v>
      </c>
      <c r="B2713" s="272">
        <v>4534</v>
      </c>
      <c r="C2713" s="273" t="s">
        <v>4936</v>
      </c>
      <c r="D2713" s="273" t="s">
        <v>4937</v>
      </c>
      <c r="E2713" s="273" t="s">
        <v>367</v>
      </c>
    </row>
    <row r="2714" spans="1:5" x14ac:dyDescent="0.2">
      <c r="A2714" s="272">
        <v>211006609</v>
      </c>
      <c r="B2714" s="272">
        <v>4535</v>
      </c>
      <c r="C2714" s="273" t="s">
        <v>4583</v>
      </c>
      <c r="D2714" s="273" t="s">
        <v>407</v>
      </c>
      <c r="E2714" s="273" t="s">
        <v>367</v>
      </c>
    </row>
    <row r="2715" spans="1:5" x14ac:dyDescent="0.2">
      <c r="A2715" s="272">
        <v>211006610</v>
      </c>
      <c r="B2715" s="272">
        <v>4536</v>
      </c>
      <c r="C2715" s="273" t="s">
        <v>4938</v>
      </c>
      <c r="D2715" s="273" t="s">
        <v>924</v>
      </c>
      <c r="E2715" s="273" t="s">
        <v>367</v>
      </c>
    </row>
    <row r="2716" spans="1:5" x14ac:dyDescent="0.2">
      <c r="A2716" s="272">
        <v>211006611</v>
      </c>
      <c r="B2716" s="272">
        <v>4537</v>
      </c>
      <c r="C2716" s="273" t="s">
        <v>4938</v>
      </c>
      <c r="D2716" s="273" t="s">
        <v>924</v>
      </c>
      <c r="E2716" s="273" t="s">
        <v>367</v>
      </c>
    </row>
    <row r="2717" spans="1:5" x14ac:dyDescent="0.2">
      <c r="A2717" s="272">
        <v>211006612</v>
      </c>
      <c r="B2717" s="272">
        <v>4538</v>
      </c>
      <c r="C2717" s="273" t="s">
        <v>4939</v>
      </c>
      <c r="D2717" s="273" t="s">
        <v>1616</v>
      </c>
      <c r="E2717" s="273" t="s">
        <v>367</v>
      </c>
    </row>
    <row r="2718" spans="1:5" x14ac:dyDescent="0.2">
      <c r="A2718" s="272">
        <v>211006613</v>
      </c>
      <c r="B2718" s="272">
        <v>4539</v>
      </c>
      <c r="C2718" s="273" t="s">
        <v>4940</v>
      </c>
      <c r="D2718" s="273" t="s">
        <v>4941</v>
      </c>
      <c r="E2718" s="273" t="s">
        <v>367</v>
      </c>
    </row>
    <row r="2719" spans="1:5" x14ac:dyDescent="0.2">
      <c r="A2719" s="272">
        <v>211006614</v>
      </c>
      <c r="B2719" s="272">
        <v>4540</v>
      </c>
      <c r="C2719" s="273" t="s">
        <v>4912</v>
      </c>
      <c r="D2719" s="273" t="s">
        <v>4942</v>
      </c>
      <c r="E2719" s="273" t="s">
        <v>367</v>
      </c>
    </row>
    <row r="2720" spans="1:5" x14ac:dyDescent="0.2">
      <c r="A2720" s="272">
        <v>211006615</v>
      </c>
      <c r="B2720" s="272">
        <v>4541</v>
      </c>
      <c r="C2720" s="273" t="s">
        <v>4912</v>
      </c>
      <c r="D2720" s="273" t="s">
        <v>4943</v>
      </c>
      <c r="E2720" s="273" t="s">
        <v>367</v>
      </c>
    </row>
    <row r="2721" spans="1:5" x14ac:dyDescent="0.2">
      <c r="A2721" s="272">
        <v>211006616</v>
      </c>
      <c r="B2721" s="272">
        <v>4542</v>
      </c>
      <c r="C2721" s="273" t="s">
        <v>4944</v>
      </c>
      <c r="D2721" s="273" t="s">
        <v>4717</v>
      </c>
      <c r="E2721" s="273" t="s">
        <v>367</v>
      </c>
    </row>
    <row r="2722" spans="1:5" x14ac:dyDescent="0.2">
      <c r="A2722" s="272">
        <v>211006617</v>
      </c>
      <c r="B2722" s="272">
        <v>4543</v>
      </c>
      <c r="C2722" s="273" t="s">
        <v>3717</v>
      </c>
      <c r="D2722" s="273" t="s">
        <v>2170</v>
      </c>
      <c r="E2722" s="273" t="s">
        <v>367</v>
      </c>
    </row>
    <row r="2723" spans="1:5" x14ac:dyDescent="0.2">
      <c r="A2723" s="272">
        <v>211006618</v>
      </c>
      <c r="B2723" s="272">
        <v>4544</v>
      </c>
      <c r="C2723" s="273" t="s">
        <v>4865</v>
      </c>
      <c r="D2723" s="273" t="s">
        <v>4945</v>
      </c>
      <c r="E2723" s="273" t="s">
        <v>367</v>
      </c>
    </row>
    <row r="2724" spans="1:5" x14ac:dyDescent="0.2">
      <c r="A2724" s="272">
        <v>211006619</v>
      </c>
      <c r="B2724" s="272">
        <v>4545</v>
      </c>
      <c r="C2724" s="273" t="s">
        <v>4597</v>
      </c>
      <c r="D2724" s="273" t="s">
        <v>2062</v>
      </c>
      <c r="E2724" s="273" t="s">
        <v>367</v>
      </c>
    </row>
    <row r="2725" spans="1:5" x14ac:dyDescent="0.2">
      <c r="A2725" s="272">
        <v>211006621</v>
      </c>
      <c r="B2725" s="272">
        <v>4547</v>
      </c>
      <c r="C2725" s="273" t="s">
        <v>4946</v>
      </c>
      <c r="D2725" s="273" t="s">
        <v>2214</v>
      </c>
      <c r="E2725" s="273" t="s">
        <v>367</v>
      </c>
    </row>
    <row r="2726" spans="1:5" x14ac:dyDescent="0.2">
      <c r="A2726" s="272">
        <v>211006622</v>
      </c>
      <c r="B2726" s="272">
        <v>4548</v>
      </c>
      <c r="C2726" s="273" t="s">
        <v>4947</v>
      </c>
      <c r="D2726" s="273" t="s">
        <v>2062</v>
      </c>
      <c r="E2726" s="273" t="s">
        <v>367</v>
      </c>
    </row>
    <row r="2727" spans="1:5" x14ac:dyDescent="0.2">
      <c r="A2727" s="272">
        <v>211006623</v>
      </c>
      <c r="B2727" s="272">
        <v>4549</v>
      </c>
      <c r="C2727" s="273" t="s">
        <v>4948</v>
      </c>
      <c r="D2727" s="273" t="s">
        <v>4793</v>
      </c>
      <c r="E2727" s="273" t="s">
        <v>367</v>
      </c>
    </row>
    <row r="2728" spans="1:5" x14ac:dyDescent="0.2">
      <c r="A2728" s="272">
        <v>211006624</v>
      </c>
      <c r="B2728" s="272">
        <v>4550</v>
      </c>
      <c r="C2728" s="273" t="s">
        <v>4949</v>
      </c>
      <c r="D2728" s="273" t="s">
        <v>4950</v>
      </c>
      <c r="E2728" s="273" t="s">
        <v>367</v>
      </c>
    </row>
    <row r="2729" spans="1:5" x14ac:dyDescent="0.2">
      <c r="A2729" s="272">
        <v>211006625</v>
      </c>
      <c r="B2729" s="272">
        <v>4551</v>
      </c>
      <c r="C2729" s="273" t="s">
        <v>4951</v>
      </c>
      <c r="D2729" s="273" t="s">
        <v>3806</v>
      </c>
      <c r="E2729" s="273" t="s">
        <v>367</v>
      </c>
    </row>
    <row r="2730" spans="1:5" x14ac:dyDescent="0.2">
      <c r="A2730" s="272">
        <v>211006626</v>
      </c>
      <c r="B2730" s="272">
        <v>4552</v>
      </c>
      <c r="C2730" s="273" t="s">
        <v>4952</v>
      </c>
      <c r="D2730" s="273" t="s">
        <v>1490</v>
      </c>
      <c r="E2730" s="273" t="s">
        <v>367</v>
      </c>
    </row>
    <row r="2731" spans="1:5" x14ac:dyDescent="0.2">
      <c r="A2731" s="272">
        <v>211001322</v>
      </c>
      <c r="B2731" s="272">
        <v>4553</v>
      </c>
      <c r="C2731" s="273" t="s">
        <v>4953</v>
      </c>
      <c r="D2731" s="273" t="s">
        <v>842</v>
      </c>
      <c r="E2731" s="273" t="s">
        <v>339</v>
      </c>
    </row>
    <row r="2732" spans="1:5" x14ac:dyDescent="0.2">
      <c r="A2732" s="272">
        <v>211006627</v>
      </c>
      <c r="B2732" s="272">
        <v>4554</v>
      </c>
      <c r="C2732" s="273" t="s">
        <v>4954</v>
      </c>
      <c r="D2732" s="273" t="s">
        <v>4955</v>
      </c>
      <c r="E2732" s="273" t="s">
        <v>367</v>
      </c>
    </row>
    <row r="2733" spans="1:5" x14ac:dyDescent="0.2">
      <c r="A2733" s="272">
        <v>211006628</v>
      </c>
      <c r="B2733" s="272">
        <v>4555</v>
      </c>
      <c r="C2733" s="273" t="s">
        <v>4956</v>
      </c>
      <c r="D2733" s="273" t="s">
        <v>4955</v>
      </c>
      <c r="E2733" s="273" t="s">
        <v>367</v>
      </c>
    </row>
    <row r="2734" spans="1:5" x14ac:dyDescent="0.2">
      <c r="A2734" s="272">
        <v>211006629</v>
      </c>
      <c r="B2734" s="272">
        <v>4556</v>
      </c>
      <c r="C2734" s="273" t="s">
        <v>4957</v>
      </c>
      <c r="D2734" s="273" t="s">
        <v>3543</v>
      </c>
      <c r="E2734" s="273" t="s">
        <v>367</v>
      </c>
    </row>
    <row r="2735" spans="1:5" x14ac:dyDescent="0.2">
      <c r="A2735" s="272">
        <v>211006630</v>
      </c>
      <c r="B2735" s="272">
        <v>4557</v>
      </c>
      <c r="C2735" s="273" t="s">
        <v>4954</v>
      </c>
      <c r="D2735" s="273" t="s">
        <v>3543</v>
      </c>
      <c r="E2735" s="273" t="s">
        <v>367</v>
      </c>
    </row>
    <row r="2736" spans="1:5" x14ac:dyDescent="0.2">
      <c r="A2736" s="272">
        <v>211005328</v>
      </c>
      <c r="B2736" s="272">
        <v>4558</v>
      </c>
      <c r="C2736" s="273" t="s">
        <v>4958</v>
      </c>
      <c r="D2736" s="273" t="s">
        <v>4959</v>
      </c>
      <c r="E2736" s="273" t="s">
        <v>346</v>
      </c>
    </row>
    <row r="2737" spans="1:5" x14ac:dyDescent="0.2">
      <c r="A2737" s="272">
        <v>211006631</v>
      </c>
      <c r="B2737" s="272">
        <v>4559</v>
      </c>
      <c r="C2737" s="273" t="s">
        <v>4724</v>
      </c>
      <c r="D2737" s="273" t="s">
        <v>4960</v>
      </c>
      <c r="E2737" s="273" t="s">
        <v>367</v>
      </c>
    </row>
    <row r="2738" spans="1:5" x14ac:dyDescent="0.2">
      <c r="A2738" s="272">
        <v>211006632</v>
      </c>
      <c r="B2738" s="272">
        <v>4560</v>
      </c>
      <c r="C2738" s="273" t="s">
        <v>4961</v>
      </c>
      <c r="D2738" s="273" t="s">
        <v>4590</v>
      </c>
      <c r="E2738" s="273" t="s">
        <v>367</v>
      </c>
    </row>
    <row r="2739" spans="1:5" x14ac:dyDescent="0.2">
      <c r="A2739" s="272">
        <v>211006633</v>
      </c>
      <c r="B2739" s="272">
        <v>4561</v>
      </c>
      <c r="C2739" s="273" t="s">
        <v>4962</v>
      </c>
      <c r="D2739" s="273" t="s">
        <v>2211</v>
      </c>
      <c r="E2739" s="273" t="s">
        <v>367</v>
      </c>
    </row>
    <row r="2740" spans="1:5" x14ac:dyDescent="0.2">
      <c r="A2740" s="272">
        <v>211006634</v>
      </c>
      <c r="B2740" s="272">
        <v>4562</v>
      </c>
      <c r="C2740" s="273" t="s">
        <v>4963</v>
      </c>
      <c r="D2740" s="273" t="s">
        <v>4188</v>
      </c>
      <c r="E2740" s="273" t="s">
        <v>367</v>
      </c>
    </row>
    <row r="2741" spans="1:5" x14ac:dyDescent="0.2">
      <c r="A2741" s="272">
        <v>211006635</v>
      </c>
      <c r="B2741" s="272">
        <v>4563</v>
      </c>
      <c r="C2741" s="273" t="s">
        <v>4964</v>
      </c>
      <c r="D2741" s="273" t="s">
        <v>4557</v>
      </c>
      <c r="E2741" s="273" t="s">
        <v>367</v>
      </c>
    </row>
    <row r="2742" spans="1:5" x14ac:dyDescent="0.2">
      <c r="A2742" s="272">
        <v>211006636</v>
      </c>
      <c r="B2742" s="272">
        <v>4565</v>
      </c>
      <c r="C2742" s="273" t="s">
        <v>4965</v>
      </c>
      <c r="D2742" s="273" t="s">
        <v>4966</v>
      </c>
      <c r="E2742" s="273" t="s">
        <v>367</v>
      </c>
    </row>
    <row r="2743" spans="1:5" x14ac:dyDescent="0.2">
      <c r="A2743" s="272">
        <v>211004740</v>
      </c>
      <c r="B2743" s="272">
        <v>4567</v>
      </c>
      <c r="C2743" s="273" t="s">
        <v>4967</v>
      </c>
      <c r="D2743" s="273" t="s">
        <v>4968</v>
      </c>
      <c r="E2743" s="273" t="s">
        <v>798</v>
      </c>
    </row>
    <row r="2744" spans="1:5" x14ac:dyDescent="0.2">
      <c r="A2744" s="272">
        <v>211006638</v>
      </c>
      <c r="B2744" s="272">
        <v>4568</v>
      </c>
      <c r="C2744" s="273" t="s">
        <v>4969</v>
      </c>
      <c r="D2744" s="273" t="s">
        <v>4970</v>
      </c>
      <c r="E2744" s="273" t="s">
        <v>367</v>
      </c>
    </row>
    <row r="2745" spans="1:5" x14ac:dyDescent="0.2">
      <c r="A2745" s="272">
        <v>211006639</v>
      </c>
      <c r="B2745" s="272">
        <v>4570</v>
      </c>
      <c r="C2745" s="273" t="s">
        <v>4971</v>
      </c>
      <c r="D2745" s="273" t="s">
        <v>4972</v>
      </c>
      <c r="E2745" s="273" t="s">
        <v>367</v>
      </c>
    </row>
    <row r="2746" spans="1:5" x14ac:dyDescent="0.2">
      <c r="A2746" s="272">
        <v>211006640</v>
      </c>
      <c r="B2746" s="272">
        <v>4571</v>
      </c>
      <c r="C2746" s="273" t="s">
        <v>4973</v>
      </c>
      <c r="D2746" s="273" t="s">
        <v>4974</v>
      </c>
      <c r="E2746" s="273" t="s">
        <v>367</v>
      </c>
    </row>
    <row r="2747" spans="1:5" x14ac:dyDescent="0.2">
      <c r="A2747" s="272">
        <v>211006641</v>
      </c>
      <c r="B2747" s="272">
        <v>4572</v>
      </c>
      <c r="C2747" s="273" t="s">
        <v>3719</v>
      </c>
      <c r="D2747" s="273" t="s">
        <v>4619</v>
      </c>
      <c r="E2747" s="273" t="s">
        <v>367</v>
      </c>
    </row>
    <row r="2748" spans="1:5" x14ac:dyDescent="0.2">
      <c r="A2748" s="272">
        <v>211006642</v>
      </c>
      <c r="B2748" s="272">
        <v>4573</v>
      </c>
      <c r="C2748" s="273" t="s">
        <v>4975</v>
      </c>
      <c r="D2748" s="273" t="s">
        <v>3708</v>
      </c>
      <c r="E2748" s="273" t="s">
        <v>367</v>
      </c>
    </row>
    <row r="2749" spans="1:5" x14ac:dyDescent="0.2">
      <c r="A2749" s="272">
        <v>211003780</v>
      </c>
      <c r="B2749" s="272">
        <v>4574</v>
      </c>
      <c r="C2749" s="273" t="s">
        <v>4976</v>
      </c>
      <c r="D2749" s="273" t="s">
        <v>4077</v>
      </c>
      <c r="E2749" s="273" t="s">
        <v>3835</v>
      </c>
    </row>
    <row r="2750" spans="1:5" x14ac:dyDescent="0.2">
      <c r="A2750" s="272">
        <v>211006643</v>
      </c>
      <c r="B2750" s="272">
        <v>4575</v>
      </c>
      <c r="C2750" s="273" t="s">
        <v>4977</v>
      </c>
      <c r="D2750" s="273" t="s">
        <v>4978</v>
      </c>
      <c r="E2750" s="273" t="s">
        <v>367</v>
      </c>
    </row>
    <row r="2751" spans="1:5" x14ac:dyDescent="0.2">
      <c r="A2751" s="272">
        <v>211006644</v>
      </c>
      <c r="B2751" s="272">
        <v>4576</v>
      </c>
      <c r="C2751" s="273" t="s">
        <v>4979</v>
      </c>
      <c r="D2751" s="273" t="s">
        <v>4980</v>
      </c>
      <c r="E2751" s="273" t="s">
        <v>367</v>
      </c>
    </row>
    <row r="2752" spans="1:5" x14ac:dyDescent="0.2">
      <c r="A2752" s="272">
        <v>211006646</v>
      </c>
      <c r="B2752" s="272">
        <v>4578</v>
      </c>
      <c r="C2752" s="273" t="s">
        <v>4981</v>
      </c>
      <c r="D2752" s="273" t="s">
        <v>4982</v>
      </c>
      <c r="E2752" s="273" t="s">
        <v>367</v>
      </c>
    </row>
    <row r="2753" spans="1:5" x14ac:dyDescent="0.2">
      <c r="A2753" s="272">
        <v>211006649</v>
      </c>
      <c r="B2753" s="272">
        <v>4582</v>
      </c>
      <c r="C2753" s="273" t="s">
        <v>4983</v>
      </c>
      <c r="D2753" s="273" t="s">
        <v>3769</v>
      </c>
      <c r="E2753" s="273" t="s">
        <v>367</v>
      </c>
    </row>
    <row r="2754" spans="1:5" x14ac:dyDescent="0.2">
      <c r="A2754" s="272">
        <v>211006650</v>
      </c>
      <c r="B2754" s="272">
        <v>4583</v>
      </c>
      <c r="C2754" s="273" t="s">
        <v>4984</v>
      </c>
      <c r="D2754" s="273" t="s">
        <v>4985</v>
      </c>
      <c r="E2754" s="273" t="s">
        <v>367</v>
      </c>
    </row>
    <row r="2755" spans="1:5" x14ac:dyDescent="0.2">
      <c r="A2755" s="272">
        <v>211006651</v>
      </c>
      <c r="B2755" s="272">
        <v>4584</v>
      </c>
      <c r="C2755" s="273" t="s">
        <v>4986</v>
      </c>
      <c r="D2755" s="273" t="s">
        <v>2214</v>
      </c>
      <c r="E2755" s="273" t="s">
        <v>367</v>
      </c>
    </row>
    <row r="2756" spans="1:5" x14ac:dyDescent="0.2">
      <c r="A2756" s="272">
        <v>211900620</v>
      </c>
      <c r="B2756" s="272">
        <v>4586</v>
      </c>
      <c r="C2756" s="273" t="s">
        <v>4987</v>
      </c>
      <c r="D2756" s="273" t="s">
        <v>3453</v>
      </c>
      <c r="E2756" s="273" t="s">
        <v>865</v>
      </c>
    </row>
    <row r="2757" spans="1:5" x14ac:dyDescent="0.2">
      <c r="A2757" s="272">
        <v>211005364</v>
      </c>
      <c r="B2757" s="272">
        <v>4587</v>
      </c>
      <c r="C2757" s="273" t="s">
        <v>4988</v>
      </c>
      <c r="D2757" s="273" t="s">
        <v>4989</v>
      </c>
      <c r="E2757" s="273" t="s">
        <v>961</v>
      </c>
    </row>
    <row r="2758" spans="1:5" x14ac:dyDescent="0.2">
      <c r="A2758" s="272">
        <v>211006653</v>
      </c>
      <c r="B2758" s="272">
        <v>4588</v>
      </c>
      <c r="C2758" s="273" t="s">
        <v>4990</v>
      </c>
      <c r="D2758" s="273" t="s">
        <v>4991</v>
      </c>
      <c r="E2758" s="273" t="s">
        <v>367</v>
      </c>
    </row>
    <row r="2759" spans="1:5" x14ac:dyDescent="0.2">
      <c r="A2759" s="272">
        <v>211006654</v>
      </c>
      <c r="B2759" s="272">
        <v>4590</v>
      </c>
      <c r="C2759" s="273" t="s">
        <v>4992</v>
      </c>
      <c r="D2759" s="273" t="s">
        <v>4930</v>
      </c>
      <c r="E2759" s="273" t="s">
        <v>367</v>
      </c>
    </row>
    <row r="2760" spans="1:5" x14ac:dyDescent="0.2">
      <c r="A2760" s="272">
        <v>211006655</v>
      </c>
      <c r="B2760" s="272">
        <v>4591</v>
      </c>
      <c r="C2760" s="273" t="s">
        <v>4993</v>
      </c>
      <c r="D2760" s="273" t="s">
        <v>4994</v>
      </c>
      <c r="E2760" s="273" t="s">
        <v>367</v>
      </c>
    </row>
    <row r="2761" spans="1:5" x14ac:dyDescent="0.2">
      <c r="A2761" s="272">
        <v>211006657</v>
      </c>
      <c r="B2761" s="272">
        <v>4593</v>
      </c>
      <c r="C2761" s="273" t="s">
        <v>4995</v>
      </c>
      <c r="D2761" s="273" t="s">
        <v>4126</v>
      </c>
      <c r="E2761" s="273" t="s">
        <v>367</v>
      </c>
    </row>
    <row r="2762" spans="1:5" x14ac:dyDescent="0.2">
      <c r="A2762" s="272">
        <v>211006658</v>
      </c>
      <c r="B2762" s="272">
        <v>4594</v>
      </c>
      <c r="C2762" s="273" t="s">
        <v>4996</v>
      </c>
      <c r="D2762" s="273" t="s">
        <v>3358</v>
      </c>
      <c r="E2762" s="273" t="s">
        <v>367</v>
      </c>
    </row>
    <row r="2763" spans="1:5" x14ac:dyDescent="0.2">
      <c r="A2763" s="272">
        <v>211006659</v>
      </c>
      <c r="B2763" s="272">
        <v>4595</v>
      </c>
      <c r="C2763" s="273" t="s">
        <v>4997</v>
      </c>
      <c r="D2763" s="273" t="s">
        <v>4998</v>
      </c>
      <c r="E2763" s="273" t="s">
        <v>367</v>
      </c>
    </row>
    <row r="2764" spans="1:5" x14ac:dyDescent="0.2">
      <c r="A2764" s="272">
        <v>211006660</v>
      </c>
      <c r="B2764" s="272">
        <v>4596</v>
      </c>
      <c r="C2764" s="273" t="s">
        <v>4999</v>
      </c>
      <c r="D2764" s="273" t="s">
        <v>5000</v>
      </c>
      <c r="E2764" s="273" t="s">
        <v>367</v>
      </c>
    </row>
    <row r="2765" spans="1:5" x14ac:dyDescent="0.2">
      <c r="A2765" s="272">
        <v>211006661</v>
      </c>
      <c r="B2765" s="272">
        <v>4598</v>
      </c>
      <c r="C2765" s="273" t="s">
        <v>5001</v>
      </c>
      <c r="D2765" s="273" t="s">
        <v>5002</v>
      </c>
      <c r="E2765" s="273" t="s">
        <v>367</v>
      </c>
    </row>
    <row r="2766" spans="1:5" x14ac:dyDescent="0.2">
      <c r="A2766" s="272">
        <v>211006662</v>
      </c>
      <c r="B2766" s="272">
        <v>4599</v>
      </c>
      <c r="C2766" s="273" t="s">
        <v>5003</v>
      </c>
      <c r="D2766" s="273" t="s">
        <v>2235</v>
      </c>
      <c r="E2766" s="273" t="s">
        <v>367</v>
      </c>
    </row>
    <row r="2767" spans="1:5" x14ac:dyDescent="0.2">
      <c r="A2767" s="272">
        <v>211006664</v>
      </c>
      <c r="B2767" s="272">
        <v>4601</v>
      </c>
      <c r="C2767" s="273" t="s">
        <v>5004</v>
      </c>
      <c r="D2767" s="273" t="s">
        <v>5005</v>
      </c>
      <c r="E2767" s="273" t="s">
        <v>367</v>
      </c>
    </row>
    <row r="2768" spans="1:5" x14ac:dyDescent="0.2">
      <c r="A2768" s="272">
        <v>211906016</v>
      </c>
      <c r="B2768" s="272">
        <v>4602</v>
      </c>
      <c r="C2768" s="273" t="s">
        <v>5006</v>
      </c>
      <c r="D2768" s="273" t="s">
        <v>5007</v>
      </c>
      <c r="E2768" s="273" t="s">
        <v>367</v>
      </c>
    </row>
    <row r="2769" spans="1:5" x14ac:dyDescent="0.2">
      <c r="A2769" s="272">
        <v>211006666</v>
      </c>
      <c r="B2769" s="272">
        <v>4604</v>
      </c>
      <c r="C2769" s="273" t="s">
        <v>5008</v>
      </c>
      <c r="D2769" s="273" t="s">
        <v>4010</v>
      </c>
      <c r="E2769" s="273" t="s">
        <v>367</v>
      </c>
    </row>
    <row r="2770" spans="1:5" x14ac:dyDescent="0.2">
      <c r="A2770" s="272">
        <v>211006667</v>
      </c>
      <c r="B2770" s="272">
        <v>4605</v>
      </c>
      <c r="C2770" s="273" t="s">
        <v>5009</v>
      </c>
      <c r="D2770" s="273" t="s">
        <v>2464</v>
      </c>
      <c r="E2770" s="273" t="s">
        <v>367</v>
      </c>
    </row>
    <row r="2771" spans="1:5" x14ac:dyDescent="0.2">
      <c r="A2771" s="272">
        <v>211006668</v>
      </c>
      <c r="B2771" s="272">
        <v>4606</v>
      </c>
      <c r="C2771" s="273" t="s">
        <v>4612</v>
      </c>
      <c r="D2771" s="273" t="s">
        <v>5010</v>
      </c>
      <c r="E2771" s="273" t="s">
        <v>367</v>
      </c>
    </row>
    <row r="2772" spans="1:5" x14ac:dyDescent="0.2">
      <c r="A2772" s="272">
        <v>211001812</v>
      </c>
      <c r="B2772" s="272">
        <v>4607</v>
      </c>
      <c r="C2772" s="273" t="s">
        <v>5011</v>
      </c>
      <c r="D2772" s="273" t="s">
        <v>5012</v>
      </c>
      <c r="E2772" s="273" t="s">
        <v>865</v>
      </c>
    </row>
    <row r="2773" spans="1:5" x14ac:dyDescent="0.2">
      <c r="A2773" s="272">
        <v>211006669</v>
      </c>
      <c r="B2773" s="272">
        <v>4608</v>
      </c>
      <c r="C2773" s="273" t="s">
        <v>5013</v>
      </c>
      <c r="D2773" s="273" t="s">
        <v>5014</v>
      </c>
      <c r="E2773" s="273" t="s">
        <v>367</v>
      </c>
    </row>
    <row r="2774" spans="1:5" x14ac:dyDescent="0.2">
      <c r="A2774" s="272">
        <v>211006671</v>
      </c>
      <c r="B2774" s="272">
        <v>4611</v>
      </c>
      <c r="C2774" s="273" t="s">
        <v>5015</v>
      </c>
      <c r="D2774" s="273" t="s">
        <v>5016</v>
      </c>
      <c r="E2774" s="273" t="s">
        <v>367</v>
      </c>
    </row>
    <row r="2775" spans="1:5" x14ac:dyDescent="0.2">
      <c r="A2775" s="272">
        <v>211004912</v>
      </c>
      <c r="B2775" s="272">
        <v>4613</v>
      </c>
      <c r="C2775" s="273" t="s">
        <v>5017</v>
      </c>
      <c r="D2775" s="273" t="s">
        <v>5018</v>
      </c>
      <c r="E2775" s="273" t="s">
        <v>902</v>
      </c>
    </row>
    <row r="2776" spans="1:5" x14ac:dyDescent="0.2">
      <c r="A2776" s="272">
        <v>211006672</v>
      </c>
      <c r="B2776" s="272">
        <v>4614</v>
      </c>
      <c r="C2776" s="273" t="s">
        <v>5019</v>
      </c>
      <c r="D2776" s="273" t="s">
        <v>5020</v>
      </c>
      <c r="E2776" s="273" t="s">
        <v>367</v>
      </c>
    </row>
    <row r="2777" spans="1:5" x14ac:dyDescent="0.2">
      <c r="A2777" s="272">
        <v>211006673</v>
      </c>
      <c r="B2777" s="272">
        <v>4615</v>
      </c>
      <c r="C2777" s="273" t="s">
        <v>5021</v>
      </c>
      <c r="D2777" s="273" t="s">
        <v>4692</v>
      </c>
      <c r="E2777" s="273" t="s">
        <v>367</v>
      </c>
    </row>
    <row r="2778" spans="1:5" x14ac:dyDescent="0.2">
      <c r="A2778" s="272">
        <v>211006674</v>
      </c>
      <c r="B2778" s="272">
        <v>4616</v>
      </c>
      <c r="C2778" s="273" t="s">
        <v>5021</v>
      </c>
      <c r="D2778" s="273" t="s">
        <v>5022</v>
      </c>
      <c r="E2778" s="273" t="s">
        <v>367</v>
      </c>
    </row>
    <row r="2779" spans="1:5" x14ac:dyDescent="0.2">
      <c r="A2779" s="272">
        <v>211006675</v>
      </c>
      <c r="B2779" s="272">
        <v>4617</v>
      </c>
      <c r="C2779" s="273" t="s">
        <v>5021</v>
      </c>
      <c r="D2779" s="273" t="s">
        <v>5023</v>
      </c>
      <c r="E2779" s="273" t="s">
        <v>367</v>
      </c>
    </row>
    <row r="2780" spans="1:5" x14ac:dyDescent="0.2">
      <c r="A2780" s="272">
        <v>211006676</v>
      </c>
      <c r="B2780" s="272">
        <v>4618</v>
      </c>
      <c r="C2780" s="273" t="s">
        <v>5024</v>
      </c>
      <c r="D2780" s="273" t="s">
        <v>2214</v>
      </c>
      <c r="E2780" s="273" t="s">
        <v>367</v>
      </c>
    </row>
    <row r="2781" spans="1:5" x14ac:dyDescent="0.2">
      <c r="A2781" s="272">
        <v>211006677</v>
      </c>
      <c r="B2781" s="272">
        <v>4619</v>
      </c>
      <c r="C2781" s="273" t="s">
        <v>5025</v>
      </c>
      <c r="D2781" s="273" t="s">
        <v>1327</v>
      </c>
      <c r="E2781" s="273" t="s">
        <v>367</v>
      </c>
    </row>
    <row r="2782" spans="1:5" x14ac:dyDescent="0.2">
      <c r="A2782" s="272">
        <v>211006678</v>
      </c>
      <c r="B2782" s="272">
        <v>4620</v>
      </c>
      <c r="C2782" s="273" t="s">
        <v>5025</v>
      </c>
      <c r="D2782" s="273" t="s">
        <v>4565</v>
      </c>
      <c r="E2782" s="273" t="s">
        <v>367</v>
      </c>
    </row>
    <row r="2783" spans="1:5" x14ac:dyDescent="0.2">
      <c r="A2783" s="272">
        <v>211006679</v>
      </c>
      <c r="B2783" s="272">
        <v>4621</v>
      </c>
      <c r="C2783" s="273" t="s">
        <v>5025</v>
      </c>
      <c r="D2783" s="273" t="s">
        <v>5026</v>
      </c>
      <c r="E2783" s="273" t="s">
        <v>367</v>
      </c>
    </row>
    <row r="2784" spans="1:5" x14ac:dyDescent="0.2">
      <c r="A2784" s="272">
        <v>211006680</v>
      </c>
      <c r="B2784" s="272">
        <v>4622</v>
      </c>
      <c r="C2784" s="273" t="s">
        <v>5025</v>
      </c>
      <c r="D2784" s="273" t="s">
        <v>4793</v>
      </c>
      <c r="E2784" s="273" t="s">
        <v>367</v>
      </c>
    </row>
    <row r="2785" spans="1:5" x14ac:dyDescent="0.2">
      <c r="A2785" s="272">
        <v>211006681</v>
      </c>
      <c r="B2785" s="272">
        <v>4623</v>
      </c>
      <c r="C2785" s="273" t="s">
        <v>5025</v>
      </c>
      <c r="D2785" s="273" t="s">
        <v>5027</v>
      </c>
      <c r="E2785" s="273" t="s">
        <v>367</v>
      </c>
    </row>
    <row r="2786" spans="1:5" x14ac:dyDescent="0.2">
      <c r="A2786" s="272">
        <v>211006682</v>
      </c>
      <c r="B2786" s="272">
        <v>4624</v>
      </c>
      <c r="C2786" s="273" t="s">
        <v>5025</v>
      </c>
      <c r="D2786" s="273" t="s">
        <v>3990</v>
      </c>
      <c r="E2786" s="273" t="s">
        <v>367</v>
      </c>
    </row>
    <row r="2787" spans="1:5" x14ac:dyDescent="0.2">
      <c r="A2787" s="272">
        <v>211006683</v>
      </c>
      <c r="B2787" s="272">
        <v>4625</v>
      </c>
      <c r="C2787" s="273" t="s">
        <v>5025</v>
      </c>
      <c r="D2787" s="273" t="s">
        <v>1324</v>
      </c>
      <c r="E2787" s="273" t="s">
        <v>367</v>
      </c>
    </row>
    <row r="2788" spans="1:5" x14ac:dyDescent="0.2">
      <c r="A2788" s="272">
        <v>211006684</v>
      </c>
      <c r="B2788" s="272">
        <v>4626</v>
      </c>
      <c r="C2788" s="273" t="s">
        <v>5025</v>
      </c>
      <c r="D2788" s="273" t="s">
        <v>1930</v>
      </c>
      <c r="E2788" s="273" t="s">
        <v>367</v>
      </c>
    </row>
    <row r="2789" spans="1:5" x14ac:dyDescent="0.2">
      <c r="A2789" s="272">
        <v>211006685</v>
      </c>
      <c r="B2789" s="272">
        <v>4627</v>
      </c>
      <c r="C2789" s="273" t="s">
        <v>5025</v>
      </c>
      <c r="D2789" s="273" t="s">
        <v>795</v>
      </c>
      <c r="E2789" s="273" t="s">
        <v>367</v>
      </c>
    </row>
    <row r="2790" spans="1:5" x14ac:dyDescent="0.2">
      <c r="A2790" s="272">
        <v>211006686</v>
      </c>
      <c r="B2790" s="272">
        <v>4628</v>
      </c>
      <c r="C2790" s="273" t="s">
        <v>5025</v>
      </c>
      <c r="D2790" s="273" t="s">
        <v>4283</v>
      </c>
      <c r="E2790" s="273" t="s">
        <v>367</v>
      </c>
    </row>
    <row r="2791" spans="1:5" x14ac:dyDescent="0.2">
      <c r="A2791" s="272">
        <v>211006687</v>
      </c>
      <c r="B2791" s="272">
        <v>4629</v>
      </c>
      <c r="C2791" s="273" t="s">
        <v>5025</v>
      </c>
      <c r="D2791" s="273" t="s">
        <v>1325</v>
      </c>
      <c r="E2791" s="273" t="s">
        <v>367</v>
      </c>
    </row>
    <row r="2792" spans="1:5" x14ac:dyDescent="0.2">
      <c r="A2792" s="272">
        <v>211006688</v>
      </c>
      <c r="B2792" s="272">
        <v>4630</v>
      </c>
      <c r="C2792" s="273" t="s">
        <v>5025</v>
      </c>
      <c r="D2792" s="273" t="s">
        <v>407</v>
      </c>
      <c r="E2792" s="273" t="s">
        <v>367</v>
      </c>
    </row>
    <row r="2793" spans="1:5" x14ac:dyDescent="0.2">
      <c r="A2793" s="272">
        <v>211006689</v>
      </c>
      <c r="B2793" s="272">
        <v>4631</v>
      </c>
      <c r="C2793" s="273" t="s">
        <v>5025</v>
      </c>
      <c r="D2793" s="273" t="s">
        <v>5028</v>
      </c>
      <c r="E2793" s="273" t="s">
        <v>367</v>
      </c>
    </row>
    <row r="2794" spans="1:5" x14ac:dyDescent="0.2">
      <c r="A2794" s="272">
        <v>211006690</v>
      </c>
      <c r="B2794" s="272">
        <v>4632</v>
      </c>
      <c r="C2794" s="273" t="s">
        <v>5029</v>
      </c>
      <c r="D2794" s="273" t="s">
        <v>5030</v>
      </c>
      <c r="E2794" s="273" t="s">
        <v>367</v>
      </c>
    </row>
    <row r="2795" spans="1:5" x14ac:dyDescent="0.2">
      <c r="A2795" s="272">
        <v>211006691</v>
      </c>
      <c r="B2795" s="272">
        <v>4634</v>
      </c>
      <c r="C2795" s="273" t="s">
        <v>5031</v>
      </c>
      <c r="D2795" s="273" t="s">
        <v>2836</v>
      </c>
      <c r="E2795" s="273" t="s">
        <v>367</v>
      </c>
    </row>
    <row r="2796" spans="1:5" x14ac:dyDescent="0.2">
      <c r="A2796" s="272">
        <v>211003220</v>
      </c>
      <c r="B2796" s="272">
        <v>4635</v>
      </c>
      <c r="C2796" s="273" t="s">
        <v>5032</v>
      </c>
      <c r="D2796" s="273" t="s">
        <v>5033</v>
      </c>
      <c r="E2796" s="273" t="s">
        <v>865</v>
      </c>
    </row>
    <row r="2797" spans="1:5" x14ac:dyDescent="0.2">
      <c r="A2797" s="272">
        <v>211006692</v>
      </c>
      <c r="B2797" s="272">
        <v>4636</v>
      </c>
      <c r="C2797" s="273" t="s">
        <v>5034</v>
      </c>
      <c r="D2797" s="273" t="s">
        <v>5022</v>
      </c>
      <c r="E2797" s="273" t="s">
        <v>367</v>
      </c>
    </row>
    <row r="2798" spans="1:5" x14ac:dyDescent="0.2">
      <c r="A2798" s="272">
        <v>211006693</v>
      </c>
      <c r="B2798" s="272">
        <v>4637</v>
      </c>
      <c r="C2798" s="273" t="s">
        <v>5035</v>
      </c>
      <c r="D2798" s="273" t="s">
        <v>2808</v>
      </c>
      <c r="E2798" s="273" t="s">
        <v>367</v>
      </c>
    </row>
    <row r="2799" spans="1:5" x14ac:dyDescent="0.2">
      <c r="A2799" s="272">
        <v>211006694</v>
      </c>
      <c r="B2799" s="272">
        <v>4638</v>
      </c>
      <c r="C2799" s="273" t="s">
        <v>5036</v>
      </c>
      <c r="D2799" s="273" t="s">
        <v>5037</v>
      </c>
      <c r="E2799" s="273" t="s">
        <v>367</v>
      </c>
    </row>
    <row r="2800" spans="1:5" x14ac:dyDescent="0.2">
      <c r="A2800" s="272">
        <v>211006695</v>
      </c>
      <c r="B2800" s="272">
        <v>4639</v>
      </c>
      <c r="C2800" s="273" t="s">
        <v>5038</v>
      </c>
      <c r="D2800" s="273" t="s">
        <v>5039</v>
      </c>
      <c r="E2800" s="273" t="s">
        <v>367</v>
      </c>
    </row>
    <row r="2801" spans="1:5" x14ac:dyDescent="0.2">
      <c r="A2801" s="272">
        <v>211006696</v>
      </c>
      <c r="B2801" s="272">
        <v>4640</v>
      </c>
      <c r="C2801" s="273" t="s">
        <v>5040</v>
      </c>
      <c r="D2801" s="273" t="s">
        <v>2847</v>
      </c>
      <c r="E2801" s="273" t="s">
        <v>367</v>
      </c>
    </row>
    <row r="2802" spans="1:5" x14ac:dyDescent="0.2">
      <c r="A2802" s="272">
        <v>211006697</v>
      </c>
      <c r="B2802" s="272">
        <v>4641</v>
      </c>
      <c r="C2802" s="273" t="s">
        <v>5041</v>
      </c>
      <c r="D2802" s="273" t="s">
        <v>2238</v>
      </c>
      <c r="E2802" s="273" t="s">
        <v>367</v>
      </c>
    </row>
    <row r="2803" spans="1:5" x14ac:dyDescent="0.2">
      <c r="A2803" s="272">
        <v>211006698</v>
      </c>
      <c r="B2803" s="272">
        <v>4642</v>
      </c>
      <c r="C2803" s="273" t="s">
        <v>5042</v>
      </c>
      <c r="D2803" s="273" t="s">
        <v>2597</v>
      </c>
      <c r="E2803" s="273" t="s">
        <v>367</v>
      </c>
    </row>
    <row r="2804" spans="1:5" x14ac:dyDescent="0.2">
      <c r="A2804" s="272">
        <v>211006699</v>
      </c>
      <c r="B2804" s="272">
        <v>4643</v>
      </c>
      <c r="C2804" s="273" t="s">
        <v>5042</v>
      </c>
      <c r="D2804" s="273" t="s">
        <v>5043</v>
      </c>
      <c r="E2804" s="273" t="s">
        <v>367</v>
      </c>
    </row>
    <row r="2805" spans="1:5" x14ac:dyDescent="0.2">
      <c r="A2805" s="272">
        <v>211006700</v>
      </c>
      <c r="B2805" s="272">
        <v>4644</v>
      </c>
      <c r="C2805" s="273" t="s">
        <v>4583</v>
      </c>
      <c r="D2805" s="273" t="s">
        <v>795</v>
      </c>
      <c r="E2805" s="273" t="s">
        <v>367</v>
      </c>
    </row>
    <row r="2806" spans="1:5" x14ac:dyDescent="0.2">
      <c r="A2806" s="272">
        <v>211006701</v>
      </c>
      <c r="B2806" s="272">
        <v>4645</v>
      </c>
      <c r="C2806" s="273" t="s">
        <v>5044</v>
      </c>
      <c r="D2806" s="273" t="s">
        <v>5045</v>
      </c>
      <c r="E2806" s="273" t="s">
        <v>367</v>
      </c>
    </row>
    <row r="2807" spans="1:5" x14ac:dyDescent="0.2">
      <c r="A2807" s="272">
        <v>211006702</v>
      </c>
      <c r="B2807" s="272">
        <v>4646</v>
      </c>
      <c r="C2807" s="273" t="s">
        <v>5046</v>
      </c>
      <c r="D2807" s="273" t="s">
        <v>3902</v>
      </c>
      <c r="E2807" s="273" t="s">
        <v>367</v>
      </c>
    </row>
    <row r="2808" spans="1:5" x14ac:dyDescent="0.2">
      <c r="A2808" s="272">
        <v>211001821</v>
      </c>
      <c r="B2808" s="272">
        <v>4647</v>
      </c>
      <c r="C2808" s="273" t="s">
        <v>5047</v>
      </c>
      <c r="D2808" s="273" t="s">
        <v>5048</v>
      </c>
      <c r="E2808" s="273" t="s">
        <v>865</v>
      </c>
    </row>
    <row r="2809" spans="1:5" x14ac:dyDescent="0.2">
      <c r="A2809" s="272">
        <v>211006703</v>
      </c>
      <c r="B2809" s="272">
        <v>4648</v>
      </c>
      <c r="C2809" s="273" t="s">
        <v>5049</v>
      </c>
      <c r="D2809" s="273" t="s">
        <v>5050</v>
      </c>
      <c r="E2809" s="273" t="s">
        <v>367</v>
      </c>
    </row>
    <row r="2810" spans="1:5" x14ac:dyDescent="0.2">
      <c r="A2810" s="272">
        <v>211006704</v>
      </c>
      <c r="B2810" s="272">
        <v>4649</v>
      </c>
      <c r="C2810" s="273" t="s">
        <v>5051</v>
      </c>
      <c r="D2810" s="273" t="s">
        <v>3718</v>
      </c>
      <c r="E2810" s="273" t="s">
        <v>367</v>
      </c>
    </row>
    <row r="2811" spans="1:5" x14ac:dyDescent="0.2">
      <c r="A2811" s="272">
        <v>211006706</v>
      </c>
      <c r="B2811" s="272">
        <v>4651</v>
      </c>
      <c r="C2811" s="273" t="s">
        <v>5052</v>
      </c>
      <c r="D2811" s="273" t="s">
        <v>2836</v>
      </c>
      <c r="E2811" s="273" t="s">
        <v>367</v>
      </c>
    </row>
    <row r="2812" spans="1:5" x14ac:dyDescent="0.2">
      <c r="A2812" s="272">
        <v>211902187</v>
      </c>
      <c r="B2812" s="272">
        <v>4653</v>
      </c>
      <c r="C2812" s="273" t="s">
        <v>5053</v>
      </c>
      <c r="D2812" s="273" t="s">
        <v>5054</v>
      </c>
      <c r="E2812" s="273" t="s">
        <v>356</v>
      </c>
    </row>
    <row r="2813" spans="1:5" x14ac:dyDescent="0.2">
      <c r="A2813" s="272">
        <v>211006707</v>
      </c>
      <c r="B2813" s="272">
        <v>4654</v>
      </c>
      <c r="C2813" s="273" t="s">
        <v>5055</v>
      </c>
      <c r="D2813" s="273" t="s">
        <v>2211</v>
      </c>
      <c r="E2813" s="273" t="s">
        <v>367</v>
      </c>
    </row>
    <row r="2814" spans="1:5" x14ac:dyDescent="0.2">
      <c r="A2814" s="272">
        <v>211006708</v>
      </c>
      <c r="B2814" s="272">
        <v>4655</v>
      </c>
      <c r="C2814" s="273" t="s">
        <v>5056</v>
      </c>
      <c r="D2814" s="273" t="s">
        <v>5057</v>
      </c>
      <c r="E2814" s="273" t="s">
        <v>367</v>
      </c>
    </row>
    <row r="2815" spans="1:5" x14ac:dyDescent="0.2">
      <c r="A2815" s="272">
        <v>211006709</v>
      </c>
      <c r="B2815" s="272">
        <v>4656</v>
      </c>
      <c r="C2815" s="273" t="s">
        <v>4788</v>
      </c>
      <c r="D2815" s="273" t="s">
        <v>5058</v>
      </c>
      <c r="E2815" s="273" t="s">
        <v>367</v>
      </c>
    </row>
    <row r="2816" spans="1:5" x14ac:dyDescent="0.2">
      <c r="A2816" s="272">
        <v>211006710</v>
      </c>
      <c r="B2816" s="272">
        <v>4657</v>
      </c>
      <c r="C2816" s="273" t="s">
        <v>5059</v>
      </c>
      <c r="D2816" s="273" t="s">
        <v>5060</v>
      </c>
      <c r="E2816" s="273" t="s">
        <v>367</v>
      </c>
    </row>
    <row r="2817" spans="1:5" x14ac:dyDescent="0.2">
      <c r="A2817" s="272">
        <v>211006711</v>
      </c>
      <c r="B2817" s="272">
        <v>4658</v>
      </c>
      <c r="C2817" s="273" t="s">
        <v>5061</v>
      </c>
      <c r="D2817" s="273" t="s">
        <v>793</v>
      </c>
      <c r="E2817" s="273" t="s">
        <v>367</v>
      </c>
    </row>
    <row r="2818" spans="1:5" x14ac:dyDescent="0.2">
      <c r="A2818" s="272">
        <v>211006712</v>
      </c>
      <c r="B2818" s="272">
        <v>4659</v>
      </c>
      <c r="C2818" s="273" t="s">
        <v>5062</v>
      </c>
      <c r="D2818" s="273" t="s">
        <v>793</v>
      </c>
      <c r="E2818" s="273" t="s">
        <v>367</v>
      </c>
    </row>
    <row r="2819" spans="1:5" x14ac:dyDescent="0.2">
      <c r="A2819" s="272">
        <v>211006713</v>
      </c>
      <c r="B2819" s="272">
        <v>4661</v>
      </c>
      <c r="C2819" s="273" t="s">
        <v>4821</v>
      </c>
      <c r="D2819" s="273" t="s">
        <v>1320</v>
      </c>
      <c r="E2819" s="273" t="s">
        <v>367</v>
      </c>
    </row>
    <row r="2820" spans="1:5" x14ac:dyDescent="0.2">
      <c r="A2820" s="272">
        <v>211006715</v>
      </c>
      <c r="B2820" s="272">
        <v>4663</v>
      </c>
      <c r="C2820" s="273" t="s">
        <v>4821</v>
      </c>
      <c r="D2820" s="273" t="s">
        <v>1320</v>
      </c>
      <c r="E2820" s="273" t="s">
        <v>367</v>
      </c>
    </row>
    <row r="2821" spans="1:5" x14ac:dyDescent="0.2">
      <c r="A2821" s="272">
        <v>211006716</v>
      </c>
      <c r="B2821" s="272">
        <v>4664</v>
      </c>
      <c r="C2821" s="273" t="s">
        <v>4821</v>
      </c>
      <c r="D2821" s="273" t="s">
        <v>1320</v>
      </c>
      <c r="E2821" s="273" t="s">
        <v>367</v>
      </c>
    </row>
    <row r="2822" spans="1:5" x14ac:dyDescent="0.2">
      <c r="A2822" s="272">
        <v>211006718</v>
      </c>
      <c r="B2822" s="272">
        <v>4666</v>
      </c>
      <c r="C2822" s="273" t="s">
        <v>5063</v>
      </c>
      <c r="D2822" s="273" t="s">
        <v>2194</v>
      </c>
      <c r="E2822" s="273" t="s">
        <v>367</v>
      </c>
    </row>
    <row r="2823" spans="1:5" x14ac:dyDescent="0.2">
      <c r="A2823" s="272">
        <v>211006720</v>
      </c>
      <c r="B2823" s="272">
        <v>4668</v>
      </c>
      <c r="C2823" s="273" t="s">
        <v>5063</v>
      </c>
      <c r="D2823" s="273" t="s">
        <v>2194</v>
      </c>
      <c r="E2823" s="273" t="s">
        <v>367</v>
      </c>
    </row>
    <row r="2824" spans="1:5" x14ac:dyDescent="0.2">
      <c r="A2824" s="272">
        <v>211006721</v>
      </c>
      <c r="B2824" s="272">
        <v>4669</v>
      </c>
      <c r="C2824" s="273" t="s">
        <v>5064</v>
      </c>
      <c r="D2824" s="273" t="s">
        <v>2204</v>
      </c>
      <c r="E2824" s="273" t="s">
        <v>367</v>
      </c>
    </row>
    <row r="2825" spans="1:5" x14ac:dyDescent="0.2">
      <c r="A2825" s="272">
        <v>211006722</v>
      </c>
      <c r="B2825" s="272">
        <v>4670</v>
      </c>
      <c r="C2825" s="273" t="s">
        <v>5065</v>
      </c>
      <c r="D2825" s="273" t="s">
        <v>2206</v>
      </c>
      <c r="E2825" s="273" t="s">
        <v>367</v>
      </c>
    </row>
    <row r="2826" spans="1:5" x14ac:dyDescent="0.2">
      <c r="A2826" s="272">
        <v>211006723</v>
      </c>
      <c r="B2826" s="272">
        <v>4671</v>
      </c>
      <c r="C2826" s="273" t="s">
        <v>5066</v>
      </c>
      <c r="D2826" s="273" t="s">
        <v>5067</v>
      </c>
      <c r="E2826" s="273" t="s">
        <v>367</v>
      </c>
    </row>
    <row r="2827" spans="1:5" x14ac:dyDescent="0.2">
      <c r="A2827" s="272">
        <v>211006724</v>
      </c>
      <c r="B2827" s="272">
        <v>4672</v>
      </c>
      <c r="C2827" s="273" t="s">
        <v>5044</v>
      </c>
      <c r="D2827" s="273" t="s">
        <v>5068</v>
      </c>
      <c r="E2827" s="273" t="s">
        <v>367</v>
      </c>
    </row>
    <row r="2828" spans="1:5" x14ac:dyDescent="0.2">
      <c r="A2828" s="272">
        <v>211001826</v>
      </c>
      <c r="B2828" s="272">
        <v>4674</v>
      </c>
      <c r="C2828" s="273" t="s">
        <v>5069</v>
      </c>
      <c r="D2828" s="273" t="s">
        <v>5070</v>
      </c>
      <c r="E2828" s="273" t="s">
        <v>865</v>
      </c>
    </row>
    <row r="2829" spans="1:5" x14ac:dyDescent="0.2">
      <c r="A2829" s="272">
        <v>211006726</v>
      </c>
      <c r="B2829" s="272">
        <v>4675</v>
      </c>
      <c r="C2829" s="273" t="s">
        <v>5071</v>
      </c>
      <c r="D2829" s="273" t="s">
        <v>1324</v>
      </c>
      <c r="E2829" s="273" t="s">
        <v>367</v>
      </c>
    </row>
    <row r="2830" spans="1:5" x14ac:dyDescent="0.2">
      <c r="A2830" s="272">
        <v>211006727</v>
      </c>
      <c r="B2830" s="272">
        <v>4676</v>
      </c>
      <c r="C2830" s="273" t="s">
        <v>5071</v>
      </c>
      <c r="D2830" s="273" t="s">
        <v>1324</v>
      </c>
      <c r="E2830" s="273" t="s">
        <v>367</v>
      </c>
    </row>
    <row r="2831" spans="1:5" x14ac:dyDescent="0.2">
      <c r="A2831" s="272">
        <v>211006728</v>
      </c>
      <c r="B2831" s="272">
        <v>4677</v>
      </c>
      <c r="C2831" s="273" t="s">
        <v>5072</v>
      </c>
      <c r="D2831" s="273" t="s">
        <v>5073</v>
      </c>
      <c r="E2831" s="273" t="s">
        <v>367</v>
      </c>
    </row>
    <row r="2832" spans="1:5" x14ac:dyDescent="0.2">
      <c r="A2832" s="272">
        <v>211006729</v>
      </c>
      <c r="B2832" s="272">
        <v>4678</v>
      </c>
      <c r="C2832" s="273" t="s">
        <v>4774</v>
      </c>
      <c r="D2832" s="273" t="s">
        <v>1324</v>
      </c>
      <c r="E2832" s="273" t="s">
        <v>367</v>
      </c>
    </row>
    <row r="2833" spans="1:5" x14ac:dyDescent="0.2">
      <c r="A2833" s="272">
        <v>211006730</v>
      </c>
      <c r="B2833" s="272">
        <v>4679</v>
      </c>
      <c r="C2833" s="273" t="s">
        <v>4583</v>
      </c>
      <c r="D2833" s="273" t="s">
        <v>739</v>
      </c>
      <c r="E2833" s="273" t="s">
        <v>367</v>
      </c>
    </row>
    <row r="2834" spans="1:5" x14ac:dyDescent="0.2">
      <c r="A2834" s="272">
        <v>211006731</v>
      </c>
      <c r="B2834" s="272">
        <v>4680</v>
      </c>
      <c r="C2834" s="273" t="s">
        <v>5074</v>
      </c>
      <c r="D2834" s="273" t="s">
        <v>5022</v>
      </c>
      <c r="E2834" s="273" t="s">
        <v>367</v>
      </c>
    </row>
    <row r="2835" spans="1:5" x14ac:dyDescent="0.2">
      <c r="A2835" s="272">
        <v>211006732</v>
      </c>
      <c r="B2835" s="272">
        <v>4681</v>
      </c>
      <c r="C2835" s="273" t="s">
        <v>5075</v>
      </c>
      <c r="D2835" s="273" t="s">
        <v>1713</v>
      </c>
      <c r="E2835" s="273" t="s">
        <v>367</v>
      </c>
    </row>
    <row r="2836" spans="1:5" x14ac:dyDescent="0.2">
      <c r="A2836" s="272">
        <v>211006733</v>
      </c>
      <c r="B2836" s="272">
        <v>4682</v>
      </c>
      <c r="C2836" s="273" t="s">
        <v>5076</v>
      </c>
      <c r="D2836" s="273" t="s">
        <v>2230</v>
      </c>
      <c r="E2836" s="273" t="s">
        <v>367</v>
      </c>
    </row>
    <row r="2837" spans="1:5" x14ac:dyDescent="0.2">
      <c r="A2837" s="272">
        <v>211006734</v>
      </c>
      <c r="B2837" s="272">
        <v>4683</v>
      </c>
      <c r="C2837" s="273" t="s">
        <v>5077</v>
      </c>
      <c r="D2837" s="273" t="s">
        <v>3741</v>
      </c>
      <c r="E2837" s="273" t="s">
        <v>367</v>
      </c>
    </row>
    <row r="2838" spans="1:5" x14ac:dyDescent="0.2">
      <c r="A2838" s="272">
        <v>211006735</v>
      </c>
      <c r="B2838" s="272">
        <v>4684</v>
      </c>
      <c r="C2838" s="273" t="s">
        <v>5078</v>
      </c>
      <c r="D2838" s="273" t="s">
        <v>738</v>
      </c>
      <c r="E2838" s="273" t="s">
        <v>367</v>
      </c>
    </row>
    <row r="2839" spans="1:5" x14ac:dyDescent="0.2">
      <c r="A2839" s="272">
        <v>211006736</v>
      </c>
      <c r="B2839" s="272">
        <v>4685</v>
      </c>
      <c r="C2839" s="273" t="s">
        <v>5079</v>
      </c>
      <c r="D2839" s="273" t="s">
        <v>2211</v>
      </c>
      <c r="E2839" s="273" t="s">
        <v>367</v>
      </c>
    </row>
    <row r="2840" spans="1:5" x14ac:dyDescent="0.2">
      <c r="A2840" s="272">
        <v>211006737</v>
      </c>
      <c r="B2840" s="272">
        <v>4686</v>
      </c>
      <c r="C2840" s="273" t="s">
        <v>5080</v>
      </c>
      <c r="D2840" s="273" t="s">
        <v>4188</v>
      </c>
      <c r="E2840" s="273" t="s">
        <v>367</v>
      </c>
    </row>
    <row r="2841" spans="1:5" x14ac:dyDescent="0.2">
      <c r="A2841" s="272">
        <v>211006738</v>
      </c>
      <c r="B2841" s="272">
        <v>4687</v>
      </c>
      <c r="C2841" s="273" t="s">
        <v>5081</v>
      </c>
      <c r="D2841" s="273" t="s">
        <v>5082</v>
      </c>
      <c r="E2841" s="273" t="s">
        <v>367</v>
      </c>
    </row>
    <row r="2842" spans="1:5" x14ac:dyDescent="0.2">
      <c r="A2842" s="272">
        <v>211003916</v>
      </c>
      <c r="B2842" s="272">
        <v>4690</v>
      </c>
      <c r="C2842" s="273" t="s">
        <v>5083</v>
      </c>
      <c r="D2842" s="273" t="s">
        <v>5084</v>
      </c>
      <c r="E2842" s="273" t="s">
        <v>359</v>
      </c>
    </row>
    <row r="2843" spans="1:5" x14ac:dyDescent="0.2">
      <c r="A2843" s="272">
        <v>211006739</v>
      </c>
      <c r="B2843" s="272">
        <v>4692</v>
      </c>
      <c r="C2843" s="273" t="s">
        <v>1321</v>
      </c>
      <c r="D2843" s="273" t="s">
        <v>4397</v>
      </c>
      <c r="E2843" s="273" t="s">
        <v>367</v>
      </c>
    </row>
    <row r="2844" spans="1:5" x14ac:dyDescent="0.2">
      <c r="A2844" s="272">
        <v>211006740</v>
      </c>
      <c r="B2844" s="272">
        <v>4693</v>
      </c>
      <c r="C2844" s="273" t="s">
        <v>1323</v>
      </c>
      <c r="D2844" s="273" t="s">
        <v>3995</v>
      </c>
      <c r="E2844" s="273" t="s">
        <v>367</v>
      </c>
    </row>
    <row r="2845" spans="1:5" x14ac:dyDescent="0.2">
      <c r="A2845" s="272">
        <v>211006741</v>
      </c>
      <c r="B2845" s="272">
        <v>4694</v>
      </c>
      <c r="C2845" s="273" t="s">
        <v>4912</v>
      </c>
      <c r="D2845" s="273" t="s">
        <v>3962</v>
      </c>
      <c r="E2845" s="273" t="s">
        <v>367</v>
      </c>
    </row>
    <row r="2846" spans="1:5" x14ac:dyDescent="0.2">
      <c r="A2846" s="272">
        <v>211006742</v>
      </c>
      <c r="B2846" s="272">
        <v>4695</v>
      </c>
      <c r="C2846" s="273" t="s">
        <v>5085</v>
      </c>
      <c r="D2846" s="273" t="s">
        <v>5086</v>
      </c>
      <c r="E2846" s="273" t="s">
        <v>367</v>
      </c>
    </row>
    <row r="2847" spans="1:5" x14ac:dyDescent="0.2">
      <c r="A2847" s="272">
        <v>211003204</v>
      </c>
      <c r="B2847" s="272">
        <v>4697</v>
      </c>
      <c r="C2847" s="273" t="s">
        <v>5087</v>
      </c>
      <c r="D2847" s="273" t="s">
        <v>3395</v>
      </c>
      <c r="E2847" s="273" t="s">
        <v>2513</v>
      </c>
    </row>
    <row r="2848" spans="1:5" x14ac:dyDescent="0.2">
      <c r="A2848" s="272">
        <v>211006744</v>
      </c>
      <c r="B2848" s="272">
        <v>4698</v>
      </c>
      <c r="C2848" s="273" t="s">
        <v>5088</v>
      </c>
      <c r="D2848" s="273" t="s">
        <v>2218</v>
      </c>
      <c r="E2848" s="273" t="s">
        <v>367</v>
      </c>
    </row>
    <row r="2849" spans="1:5" x14ac:dyDescent="0.2">
      <c r="A2849" s="272">
        <v>211006745</v>
      </c>
      <c r="B2849" s="272">
        <v>4699</v>
      </c>
      <c r="C2849" s="273" t="s">
        <v>5089</v>
      </c>
      <c r="D2849" s="273" t="s">
        <v>2218</v>
      </c>
      <c r="E2849" s="273" t="s">
        <v>367</v>
      </c>
    </row>
    <row r="2850" spans="1:5" x14ac:dyDescent="0.2">
      <c r="A2850" s="272">
        <v>211006746</v>
      </c>
      <c r="B2850" s="272">
        <v>4700</v>
      </c>
      <c r="C2850" s="273" t="s">
        <v>5090</v>
      </c>
      <c r="D2850" s="273" t="s">
        <v>5091</v>
      </c>
      <c r="E2850" s="273" t="s">
        <v>367</v>
      </c>
    </row>
    <row r="2851" spans="1:5" x14ac:dyDescent="0.2">
      <c r="A2851" s="272">
        <v>211006747</v>
      </c>
      <c r="B2851" s="272">
        <v>4701</v>
      </c>
      <c r="C2851" s="273" t="s">
        <v>5092</v>
      </c>
      <c r="D2851" s="273" t="s">
        <v>2870</v>
      </c>
      <c r="E2851" s="273" t="s">
        <v>367</v>
      </c>
    </row>
    <row r="2852" spans="1:5" x14ac:dyDescent="0.2">
      <c r="A2852" s="272">
        <v>211002840</v>
      </c>
      <c r="B2852" s="272">
        <v>4704</v>
      </c>
      <c r="C2852" s="273" t="s">
        <v>5093</v>
      </c>
      <c r="D2852" s="273" t="s">
        <v>5094</v>
      </c>
      <c r="E2852" s="273" t="s">
        <v>339</v>
      </c>
    </row>
    <row r="2853" spans="1:5" x14ac:dyDescent="0.2">
      <c r="A2853" s="272">
        <v>211006748</v>
      </c>
      <c r="B2853" s="272">
        <v>4705</v>
      </c>
      <c r="C2853" s="273" t="s">
        <v>5095</v>
      </c>
      <c r="D2853" s="273" t="s">
        <v>4176</v>
      </c>
      <c r="E2853" s="273" t="s">
        <v>367</v>
      </c>
    </row>
    <row r="2854" spans="1:5" x14ac:dyDescent="0.2">
      <c r="A2854" s="272">
        <v>211006749</v>
      </c>
      <c r="B2854" s="272">
        <v>4706</v>
      </c>
      <c r="C2854" s="273" t="s">
        <v>5095</v>
      </c>
      <c r="D2854" s="273" t="s">
        <v>4176</v>
      </c>
      <c r="E2854" s="273" t="s">
        <v>367</v>
      </c>
    </row>
    <row r="2855" spans="1:5" x14ac:dyDescent="0.2">
      <c r="A2855" s="272">
        <v>211006751</v>
      </c>
      <c r="B2855" s="272">
        <v>4708</v>
      </c>
      <c r="C2855" s="273" t="s">
        <v>5096</v>
      </c>
      <c r="D2855" s="273" t="s">
        <v>5097</v>
      </c>
      <c r="E2855" s="273" t="s">
        <v>367</v>
      </c>
    </row>
    <row r="2856" spans="1:5" x14ac:dyDescent="0.2">
      <c r="A2856" s="272">
        <v>211006752</v>
      </c>
      <c r="B2856" s="272">
        <v>4709</v>
      </c>
      <c r="C2856" s="273" t="s">
        <v>5098</v>
      </c>
      <c r="D2856" s="273" t="s">
        <v>409</v>
      </c>
      <c r="E2856" s="273" t="s">
        <v>367</v>
      </c>
    </row>
    <row r="2857" spans="1:5" x14ac:dyDescent="0.2">
      <c r="A2857" s="272">
        <v>211006753</v>
      </c>
      <c r="B2857" s="272">
        <v>4710</v>
      </c>
      <c r="C2857" s="273" t="s">
        <v>2065</v>
      </c>
      <c r="D2857" s="273" t="s">
        <v>2066</v>
      </c>
      <c r="E2857" s="273" t="s">
        <v>367</v>
      </c>
    </row>
    <row r="2858" spans="1:5" x14ac:dyDescent="0.2">
      <c r="A2858" s="272">
        <v>211006754</v>
      </c>
      <c r="B2858" s="272">
        <v>4711</v>
      </c>
      <c r="C2858" s="273" t="s">
        <v>5099</v>
      </c>
      <c r="D2858" s="273" t="s">
        <v>5100</v>
      </c>
      <c r="E2858" s="273" t="s">
        <v>367</v>
      </c>
    </row>
    <row r="2859" spans="1:5" x14ac:dyDescent="0.2">
      <c r="A2859" s="272">
        <v>211006756</v>
      </c>
      <c r="B2859" s="272">
        <v>4713</v>
      </c>
      <c r="C2859" s="273" t="s">
        <v>5101</v>
      </c>
      <c r="D2859" s="273" t="s">
        <v>3074</v>
      </c>
      <c r="E2859" s="273" t="s">
        <v>367</v>
      </c>
    </row>
    <row r="2860" spans="1:5" x14ac:dyDescent="0.2">
      <c r="A2860" s="272">
        <v>211006757</v>
      </c>
      <c r="B2860" s="272">
        <v>4714</v>
      </c>
      <c r="C2860" s="273" t="s">
        <v>5102</v>
      </c>
      <c r="D2860" s="273" t="s">
        <v>5103</v>
      </c>
      <c r="E2860" s="273" t="s">
        <v>367</v>
      </c>
    </row>
    <row r="2861" spans="1:5" x14ac:dyDescent="0.2">
      <c r="A2861" s="272">
        <v>211006758</v>
      </c>
      <c r="B2861" s="272">
        <v>4715</v>
      </c>
      <c r="C2861" s="273" t="s">
        <v>5104</v>
      </c>
      <c r="D2861" s="273" t="s">
        <v>5105</v>
      </c>
      <c r="E2861" s="273" t="s">
        <v>367</v>
      </c>
    </row>
    <row r="2862" spans="1:5" x14ac:dyDescent="0.2">
      <c r="A2862" s="272">
        <v>211006761</v>
      </c>
      <c r="B2862" s="272">
        <v>4718</v>
      </c>
      <c r="C2862" s="273" t="s">
        <v>5106</v>
      </c>
      <c r="D2862" s="273" t="s">
        <v>2204</v>
      </c>
      <c r="E2862" s="273" t="s">
        <v>367</v>
      </c>
    </row>
    <row r="2863" spans="1:5" x14ac:dyDescent="0.2">
      <c r="A2863" s="272">
        <v>211006762</v>
      </c>
      <c r="B2863" s="272">
        <v>4719</v>
      </c>
      <c r="C2863" s="273" t="s">
        <v>5107</v>
      </c>
      <c r="D2863" s="273" t="s">
        <v>5108</v>
      </c>
      <c r="E2863" s="273" t="s">
        <v>367</v>
      </c>
    </row>
    <row r="2864" spans="1:5" x14ac:dyDescent="0.2">
      <c r="A2864" s="272">
        <v>211006763</v>
      </c>
      <c r="B2864" s="272">
        <v>4720</v>
      </c>
      <c r="C2864" s="273" t="s">
        <v>5109</v>
      </c>
      <c r="D2864" s="273" t="s">
        <v>3057</v>
      </c>
      <c r="E2864" s="273" t="s">
        <v>367</v>
      </c>
    </row>
    <row r="2865" spans="1:5" x14ac:dyDescent="0.2">
      <c r="A2865" s="272">
        <v>211001830</v>
      </c>
      <c r="B2865" s="272">
        <v>4721</v>
      </c>
      <c r="C2865" s="273" t="s">
        <v>5110</v>
      </c>
      <c r="D2865" s="273" t="s">
        <v>4384</v>
      </c>
      <c r="E2865" s="273" t="s">
        <v>865</v>
      </c>
    </row>
    <row r="2866" spans="1:5" x14ac:dyDescent="0.2">
      <c r="A2866" s="272">
        <v>211900123</v>
      </c>
      <c r="B2866" s="272">
        <v>4722</v>
      </c>
      <c r="C2866" s="273" t="s">
        <v>5111</v>
      </c>
      <c r="D2866" s="273" t="s">
        <v>5112</v>
      </c>
      <c r="E2866" s="273" t="s">
        <v>897</v>
      </c>
    </row>
    <row r="2867" spans="1:5" x14ac:dyDescent="0.2">
      <c r="A2867" s="272">
        <v>211006764</v>
      </c>
      <c r="B2867" s="272">
        <v>4723</v>
      </c>
      <c r="C2867" s="273" t="s">
        <v>5113</v>
      </c>
      <c r="D2867" s="273" t="s">
        <v>5114</v>
      </c>
      <c r="E2867" s="273" t="s">
        <v>367</v>
      </c>
    </row>
    <row r="2868" spans="1:5" x14ac:dyDescent="0.2">
      <c r="A2868" s="272">
        <v>211006765</v>
      </c>
      <c r="B2868" s="272">
        <v>4724</v>
      </c>
      <c r="C2868" s="273" t="s">
        <v>4849</v>
      </c>
      <c r="D2868" s="273" t="s">
        <v>1666</v>
      </c>
      <c r="E2868" s="273" t="s">
        <v>367</v>
      </c>
    </row>
    <row r="2869" spans="1:5" x14ac:dyDescent="0.2">
      <c r="A2869" s="272">
        <v>211006767</v>
      </c>
      <c r="B2869" s="272">
        <v>4726</v>
      </c>
      <c r="C2869" s="273" t="s">
        <v>5115</v>
      </c>
      <c r="D2869" s="273" t="s">
        <v>2070</v>
      </c>
      <c r="E2869" s="273" t="s">
        <v>367</v>
      </c>
    </row>
    <row r="2870" spans="1:5" x14ac:dyDescent="0.2">
      <c r="A2870" s="272">
        <v>211006768</v>
      </c>
      <c r="B2870" s="272">
        <v>4727</v>
      </c>
      <c r="C2870" s="273" t="s">
        <v>5116</v>
      </c>
      <c r="D2870" s="273" t="s">
        <v>2243</v>
      </c>
      <c r="E2870" s="273" t="s">
        <v>367</v>
      </c>
    </row>
    <row r="2871" spans="1:5" x14ac:dyDescent="0.2">
      <c r="A2871" s="272">
        <v>211006769</v>
      </c>
      <c r="B2871" s="272">
        <v>4728</v>
      </c>
      <c r="C2871" s="273" t="s">
        <v>5117</v>
      </c>
      <c r="D2871" s="273" t="s">
        <v>737</v>
      </c>
      <c r="E2871" s="273" t="s">
        <v>367</v>
      </c>
    </row>
    <row r="2872" spans="1:5" x14ac:dyDescent="0.2">
      <c r="A2872" s="272">
        <v>211006770</v>
      </c>
      <c r="B2872" s="272">
        <v>4729</v>
      </c>
      <c r="C2872" s="273" t="s">
        <v>5118</v>
      </c>
      <c r="D2872" s="273" t="s">
        <v>2207</v>
      </c>
      <c r="E2872" s="273" t="s">
        <v>367</v>
      </c>
    </row>
    <row r="2873" spans="1:5" x14ac:dyDescent="0.2">
      <c r="A2873" s="272">
        <v>211006771</v>
      </c>
      <c r="B2873" s="272">
        <v>4730</v>
      </c>
      <c r="C2873" s="273" t="s">
        <v>5099</v>
      </c>
      <c r="D2873" s="273" t="s">
        <v>5119</v>
      </c>
      <c r="E2873" s="273" t="s">
        <v>367</v>
      </c>
    </row>
    <row r="2874" spans="1:5" x14ac:dyDescent="0.2">
      <c r="A2874" s="272">
        <v>211004741</v>
      </c>
      <c r="B2874" s="272">
        <v>4731</v>
      </c>
      <c r="C2874" s="273" t="s">
        <v>3031</v>
      </c>
      <c r="D2874" s="273" t="s">
        <v>5120</v>
      </c>
      <c r="E2874" s="273" t="s">
        <v>798</v>
      </c>
    </row>
    <row r="2875" spans="1:5" x14ac:dyDescent="0.2">
      <c r="A2875" s="272">
        <v>211006772</v>
      </c>
      <c r="B2875" s="272">
        <v>4733</v>
      </c>
      <c r="C2875" s="273" t="s">
        <v>2980</v>
      </c>
      <c r="D2875" s="273" t="s">
        <v>5121</v>
      </c>
      <c r="E2875" s="273" t="s">
        <v>367</v>
      </c>
    </row>
    <row r="2876" spans="1:5" x14ac:dyDescent="0.2">
      <c r="A2876" s="272">
        <v>211003808</v>
      </c>
      <c r="B2876" s="272">
        <v>4735</v>
      </c>
      <c r="C2876" s="273" t="s">
        <v>5122</v>
      </c>
      <c r="D2876" s="273" t="s">
        <v>5123</v>
      </c>
      <c r="E2876" s="273" t="s">
        <v>865</v>
      </c>
    </row>
    <row r="2877" spans="1:5" x14ac:dyDescent="0.2">
      <c r="A2877" s="272">
        <v>211003809</v>
      </c>
      <c r="B2877" s="272">
        <v>4736</v>
      </c>
      <c r="C2877" s="273" t="s">
        <v>5124</v>
      </c>
      <c r="D2877" s="273" t="s">
        <v>5125</v>
      </c>
      <c r="E2877" s="273" t="s">
        <v>351</v>
      </c>
    </row>
    <row r="2878" spans="1:5" x14ac:dyDescent="0.2">
      <c r="A2878" s="272">
        <v>211003810</v>
      </c>
      <c r="B2878" s="272">
        <v>4737</v>
      </c>
      <c r="C2878" s="273" t="s">
        <v>5126</v>
      </c>
      <c r="D2878" s="273" t="s">
        <v>5127</v>
      </c>
      <c r="E2878" s="273" t="s">
        <v>966</v>
      </c>
    </row>
    <row r="2879" spans="1:5" x14ac:dyDescent="0.2">
      <c r="A2879" s="272">
        <v>211003811</v>
      </c>
      <c r="B2879" s="272">
        <v>4738</v>
      </c>
      <c r="C2879" s="273" t="s">
        <v>5128</v>
      </c>
      <c r="D2879" s="273" t="s">
        <v>5129</v>
      </c>
      <c r="E2879" s="273" t="s">
        <v>902</v>
      </c>
    </row>
    <row r="2880" spans="1:5" x14ac:dyDescent="0.2">
      <c r="A2880" s="272">
        <v>211006773</v>
      </c>
      <c r="B2880" s="272">
        <v>4739</v>
      </c>
      <c r="C2880" s="273" t="s">
        <v>1321</v>
      </c>
      <c r="D2880" s="273" t="s">
        <v>2515</v>
      </c>
      <c r="E2880" s="273" t="s">
        <v>367</v>
      </c>
    </row>
    <row r="2881" spans="1:5" x14ac:dyDescent="0.2">
      <c r="A2881" s="272">
        <v>211006774</v>
      </c>
      <c r="B2881" s="272">
        <v>4740</v>
      </c>
      <c r="C2881" s="273" t="s">
        <v>5130</v>
      </c>
      <c r="D2881" s="273" t="s">
        <v>1334</v>
      </c>
      <c r="E2881" s="273" t="s">
        <v>367</v>
      </c>
    </row>
    <row r="2882" spans="1:5" x14ac:dyDescent="0.2">
      <c r="A2882" s="272">
        <v>211006775</v>
      </c>
      <c r="B2882" s="272">
        <v>4741</v>
      </c>
      <c r="C2882" s="273" t="s">
        <v>5131</v>
      </c>
      <c r="D2882" s="273" t="s">
        <v>5132</v>
      </c>
      <c r="E2882" s="273" t="s">
        <v>367</v>
      </c>
    </row>
    <row r="2883" spans="1:5" x14ac:dyDescent="0.2">
      <c r="A2883" s="272">
        <v>211003230</v>
      </c>
      <c r="B2883" s="272">
        <v>4742</v>
      </c>
      <c r="C2883" s="273" t="s">
        <v>5133</v>
      </c>
      <c r="D2883" s="273" t="s">
        <v>3395</v>
      </c>
      <c r="E2883" s="273" t="s">
        <v>2513</v>
      </c>
    </row>
    <row r="2884" spans="1:5" x14ac:dyDescent="0.2">
      <c r="A2884" s="272">
        <v>211003816</v>
      </c>
      <c r="B2884" s="272">
        <v>4744</v>
      </c>
      <c r="C2884" s="273" t="s">
        <v>5134</v>
      </c>
      <c r="D2884" s="273" t="s">
        <v>5135</v>
      </c>
      <c r="E2884" s="273" t="s">
        <v>865</v>
      </c>
    </row>
    <row r="2885" spans="1:5" x14ac:dyDescent="0.2">
      <c r="A2885" s="272">
        <v>211903764</v>
      </c>
      <c r="B2885" s="272">
        <v>4745</v>
      </c>
      <c r="C2885" s="273" t="s">
        <v>5136</v>
      </c>
      <c r="D2885" s="273" t="s">
        <v>5137</v>
      </c>
      <c r="E2885" s="273" t="s">
        <v>902</v>
      </c>
    </row>
    <row r="2886" spans="1:5" x14ac:dyDescent="0.2">
      <c r="A2886" s="272">
        <v>211900124</v>
      </c>
      <c r="B2886" s="272">
        <v>4746</v>
      </c>
      <c r="C2886" s="273" t="s">
        <v>5138</v>
      </c>
      <c r="D2886" s="273" t="s">
        <v>5139</v>
      </c>
      <c r="E2886" s="273" t="s">
        <v>343</v>
      </c>
    </row>
    <row r="2887" spans="1:5" x14ac:dyDescent="0.2">
      <c r="A2887" s="272">
        <v>211001828</v>
      </c>
      <c r="B2887" s="272">
        <v>4749</v>
      </c>
      <c r="C2887" s="273" t="s">
        <v>5140</v>
      </c>
      <c r="D2887" s="273" t="s">
        <v>5141</v>
      </c>
      <c r="E2887" s="273" t="s">
        <v>865</v>
      </c>
    </row>
    <row r="2888" spans="1:5" x14ac:dyDescent="0.2">
      <c r="A2888" s="272">
        <v>211001283</v>
      </c>
      <c r="B2888" s="272">
        <v>4750</v>
      </c>
      <c r="C2888" s="273" t="s">
        <v>5142</v>
      </c>
      <c r="D2888" s="273" t="s">
        <v>5143</v>
      </c>
      <c r="E2888" s="273" t="s">
        <v>339</v>
      </c>
    </row>
    <row r="2889" spans="1:5" x14ac:dyDescent="0.2">
      <c r="A2889" s="272">
        <v>211005365</v>
      </c>
      <c r="B2889" s="272">
        <v>4751</v>
      </c>
      <c r="C2889" s="273" t="s">
        <v>4486</v>
      </c>
      <c r="D2889" s="273" t="s">
        <v>5144</v>
      </c>
      <c r="E2889" s="273" t="s">
        <v>961</v>
      </c>
    </row>
    <row r="2890" spans="1:5" x14ac:dyDescent="0.2">
      <c r="A2890" s="272">
        <v>211006776</v>
      </c>
      <c r="B2890" s="272">
        <v>4752</v>
      </c>
      <c r="C2890" s="273" t="s">
        <v>5145</v>
      </c>
      <c r="D2890" s="273" t="s">
        <v>5146</v>
      </c>
      <c r="E2890" s="273" t="s">
        <v>367</v>
      </c>
    </row>
    <row r="2891" spans="1:5" x14ac:dyDescent="0.2">
      <c r="A2891" s="272">
        <v>211001838</v>
      </c>
      <c r="B2891" s="272">
        <v>4753</v>
      </c>
      <c r="C2891" s="273" t="s">
        <v>5147</v>
      </c>
      <c r="D2891" s="273" t="s">
        <v>1799</v>
      </c>
      <c r="E2891" s="273" t="s">
        <v>343</v>
      </c>
    </row>
    <row r="2892" spans="1:5" x14ac:dyDescent="0.2">
      <c r="A2892" s="272">
        <v>211006777</v>
      </c>
      <c r="B2892" s="272">
        <v>4754</v>
      </c>
      <c r="C2892" s="273" t="s">
        <v>5148</v>
      </c>
      <c r="D2892" s="273" t="s">
        <v>5149</v>
      </c>
      <c r="E2892" s="273" t="s">
        <v>367</v>
      </c>
    </row>
    <row r="2893" spans="1:5" x14ac:dyDescent="0.2">
      <c r="A2893" s="272">
        <v>211005213</v>
      </c>
      <c r="B2893" s="272">
        <v>4755</v>
      </c>
      <c r="C2893" s="273" t="s">
        <v>5150</v>
      </c>
      <c r="D2893" s="273" t="s">
        <v>5151</v>
      </c>
      <c r="E2893" s="273" t="s">
        <v>865</v>
      </c>
    </row>
    <row r="2894" spans="1:5" x14ac:dyDescent="0.2">
      <c r="A2894" s="272">
        <v>211905810</v>
      </c>
      <c r="B2894" s="272">
        <v>4757</v>
      </c>
      <c r="C2894" s="273" t="s">
        <v>5152</v>
      </c>
      <c r="D2894" s="273" t="s">
        <v>5153</v>
      </c>
      <c r="E2894" s="273" t="s">
        <v>339</v>
      </c>
    </row>
    <row r="2895" spans="1:5" x14ac:dyDescent="0.2">
      <c r="A2895" s="272">
        <v>211002448</v>
      </c>
      <c r="B2895" s="272">
        <v>4758</v>
      </c>
      <c r="C2895" s="273" t="s">
        <v>5154</v>
      </c>
      <c r="D2895" s="273" t="s">
        <v>5155</v>
      </c>
      <c r="E2895" s="273" t="s">
        <v>343</v>
      </c>
    </row>
    <row r="2896" spans="1:5" x14ac:dyDescent="0.2">
      <c r="A2896" s="272">
        <v>211006780</v>
      </c>
      <c r="B2896" s="272">
        <v>4761</v>
      </c>
      <c r="C2896" s="273" t="s">
        <v>5156</v>
      </c>
      <c r="D2896" s="273" t="s">
        <v>5157</v>
      </c>
      <c r="E2896" s="273" t="s">
        <v>367</v>
      </c>
    </row>
    <row r="2897" spans="1:5" x14ac:dyDescent="0.2">
      <c r="A2897" s="272">
        <v>211006781</v>
      </c>
      <c r="B2897" s="272">
        <v>4762</v>
      </c>
      <c r="C2897" s="273" t="s">
        <v>5158</v>
      </c>
      <c r="D2897" s="273" t="s">
        <v>5159</v>
      </c>
      <c r="E2897" s="273" t="s">
        <v>367</v>
      </c>
    </row>
    <row r="2898" spans="1:5" x14ac:dyDescent="0.2">
      <c r="A2898" s="272">
        <v>211006782</v>
      </c>
      <c r="B2898" s="272">
        <v>4763</v>
      </c>
      <c r="C2898" s="273" t="s">
        <v>5160</v>
      </c>
      <c r="D2898" s="273" t="s">
        <v>3644</v>
      </c>
      <c r="E2898" s="273" t="s">
        <v>367</v>
      </c>
    </row>
    <row r="2899" spans="1:5" x14ac:dyDescent="0.2">
      <c r="A2899" s="272">
        <v>211006784</v>
      </c>
      <c r="B2899" s="272">
        <v>4765</v>
      </c>
      <c r="C2899" s="273" t="s">
        <v>5161</v>
      </c>
      <c r="D2899" s="273" t="s">
        <v>5162</v>
      </c>
      <c r="E2899" s="273" t="s">
        <v>367</v>
      </c>
    </row>
    <row r="2900" spans="1:5" x14ac:dyDescent="0.2">
      <c r="A2900" s="272">
        <v>211006785</v>
      </c>
      <c r="B2900" s="272">
        <v>4766</v>
      </c>
      <c r="C2900" s="273" t="s">
        <v>5163</v>
      </c>
      <c r="D2900" s="273" t="s">
        <v>5164</v>
      </c>
      <c r="E2900" s="273" t="s">
        <v>367</v>
      </c>
    </row>
    <row r="2901" spans="1:5" x14ac:dyDescent="0.2">
      <c r="A2901" s="272">
        <v>211006786</v>
      </c>
      <c r="B2901" s="272">
        <v>4767</v>
      </c>
      <c r="C2901" s="273" t="s">
        <v>5165</v>
      </c>
      <c r="D2901" s="273" t="s">
        <v>5166</v>
      </c>
      <c r="E2901" s="273" t="s">
        <v>367</v>
      </c>
    </row>
    <row r="2902" spans="1:5" x14ac:dyDescent="0.2">
      <c r="A2902" s="272">
        <v>211006787</v>
      </c>
      <c r="B2902" s="272">
        <v>4768</v>
      </c>
      <c r="C2902" s="273" t="s">
        <v>5167</v>
      </c>
      <c r="D2902" s="273" t="s">
        <v>4176</v>
      </c>
      <c r="E2902" s="273" t="s">
        <v>367</v>
      </c>
    </row>
    <row r="2903" spans="1:5" x14ac:dyDescent="0.2">
      <c r="A2903" s="272">
        <v>211006788</v>
      </c>
      <c r="B2903" s="272">
        <v>4769</v>
      </c>
      <c r="C2903" s="273" t="s">
        <v>5168</v>
      </c>
      <c r="D2903" s="273" t="s">
        <v>5169</v>
      </c>
      <c r="E2903" s="273" t="s">
        <v>367</v>
      </c>
    </row>
    <row r="2904" spans="1:5" x14ac:dyDescent="0.2">
      <c r="A2904" s="272">
        <v>211005171</v>
      </c>
      <c r="B2904" s="272">
        <v>4771</v>
      </c>
      <c r="C2904" s="273" t="s">
        <v>5170</v>
      </c>
      <c r="D2904" s="273" t="s">
        <v>5171</v>
      </c>
      <c r="E2904" s="273" t="s">
        <v>336</v>
      </c>
    </row>
    <row r="2905" spans="1:5" x14ac:dyDescent="0.2">
      <c r="A2905" s="272">
        <v>211001850</v>
      </c>
      <c r="B2905" s="272">
        <v>4775</v>
      </c>
      <c r="C2905" s="273" t="s">
        <v>5172</v>
      </c>
      <c r="D2905" s="273" t="s">
        <v>5173</v>
      </c>
      <c r="E2905" s="273" t="s">
        <v>343</v>
      </c>
    </row>
    <row r="2906" spans="1:5" x14ac:dyDescent="0.2">
      <c r="A2906" s="272">
        <v>211006790</v>
      </c>
      <c r="B2906" s="272">
        <v>4777</v>
      </c>
      <c r="C2906" s="273" t="s">
        <v>2191</v>
      </c>
      <c r="D2906" s="273" t="s">
        <v>5174</v>
      </c>
      <c r="E2906" s="273" t="s">
        <v>367</v>
      </c>
    </row>
    <row r="2907" spans="1:5" x14ac:dyDescent="0.2">
      <c r="A2907" s="272">
        <v>211004916</v>
      </c>
      <c r="B2907" s="272">
        <v>4778</v>
      </c>
      <c r="C2907" s="273" t="s">
        <v>5175</v>
      </c>
      <c r="D2907" s="273" t="s">
        <v>5176</v>
      </c>
      <c r="E2907" s="273" t="s">
        <v>902</v>
      </c>
    </row>
    <row r="2908" spans="1:5" x14ac:dyDescent="0.2">
      <c r="A2908" s="272">
        <v>211004321</v>
      </c>
      <c r="B2908" s="272">
        <v>4779</v>
      </c>
      <c r="C2908" s="273" t="s">
        <v>5177</v>
      </c>
      <c r="D2908" s="273" t="s">
        <v>5178</v>
      </c>
      <c r="E2908" s="273" t="s">
        <v>351</v>
      </c>
    </row>
    <row r="2909" spans="1:5" x14ac:dyDescent="0.2">
      <c r="A2909" s="272">
        <v>211006791</v>
      </c>
      <c r="B2909" s="272">
        <v>4780</v>
      </c>
      <c r="C2909" s="273" t="s">
        <v>5179</v>
      </c>
      <c r="D2909" s="273" t="s">
        <v>4598</v>
      </c>
      <c r="E2909" s="273" t="s">
        <v>367</v>
      </c>
    </row>
    <row r="2910" spans="1:5" x14ac:dyDescent="0.2">
      <c r="A2910" s="272">
        <v>211006792</v>
      </c>
      <c r="B2910" s="272">
        <v>4781</v>
      </c>
      <c r="C2910" s="273" t="s">
        <v>5179</v>
      </c>
      <c r="D2910" s="273" t="s">
        <v>5180</v>
      </c>
      <c r="E2910" s="273" t="s">
        <v>367</v>
      </c>
    </row>
    <row r="2911" spans="1:5" x14ac:dyDescent="0.2">
      <c r="A2911" s="272">
        <v>211006793</v>
      </c>
      <c r="B2911" s="272">
        <v>4782</v>
      </c>
      <c r="C2911" s="273" t="s">
        <v>5179</v>
      </c>
      <c r="D2911" s="273" t="s">
        <v>1616</v>
      </c>
      <c r="E2911" s="273" t="s">
        <v>367</v>
      </c>
    </row>
    <row r="2912" spans="1:5" x14ac:dyDescent="0.2">
      <c r="A2912" s="272">
        <v>211003838</v>
      </c>
      <c r="B2912" s="272">
        <v>4784</v>
      </c>
      <c r="C2912" s="273" t="s">
        <v>5181</v>
      </c>
      <c r="D2912" s="273" t="s">
        <v>938</v>
      </c>
      <c r="E2912" s="273" t="s">
        <v>339</v>
      </c>
    </row>
    <row r="2913" spans="1:5" x14ac:dyDescent="0.2">
      <c r="A2913" s="272">
        <v>211005366</v>
      </c>
      <c r="B2913" s="272">
        <v>4786</v>
      </c>
      <c r="C2913" s="273" t="s">
        <v>5182</v>
      </c>
      <c r="D2913" s="273" t="s">
        <v>5183</v>
      </c>
      <c r="E2913" s="273" t="s">
        <v>961</v>
      </c>
    </row>
    <row r="2914" spans="1:5" x14ac:dyDescent="0.2">
      <c r="A2914" s="272">
        <v>211006794</v>
      </c>
      <c r="B2914" s="272">
        <v>4787</v>
      </c>
      <c r="C2914" s="273" t="s">
        <v>5184</v>
      </c>
      <c r="D2914" s="273" t="s">
        <v>2211</v>
      </c>
      <c r="E2914" s="273" t="s">
        <v>367</v>
      </c>
    </row>
    <row r="2915" spans="1:5" x14ac:dyDescent="0.2">
      <c r="A2915" s="272">
        <v>211006795</v>
      </c>
      <c r="B2915" s="272">
        <v>4788</v>
      </c>
      <c r="C2915" s="273" t="s">
        <v>5185</v>
      </c>
      <c r="D2915" s="273" t="s">
        <v>5186</v>
      </c>
      <c r="E2915" s="273" t="s">
        <v>367</v>
      </c>
    </row>
    <row r="2916" spans="1:5" x14ac:dyDescent="0.2">
      <c r="A2916" s="272">
        <v>211905025</v>
      </c>
      <c r="B2916" s="272">
        <v>4789</v>
      </c>
      <c r="C2916" s="273" t="s">
        <v>5187</v>
      </c>
      <c r="D2916" s="273" t="s">
        <v>5188</v>
      </c>
      <c r="E2916" s="273" t="s">
        <v>343</v>
      </c>
    </row>
    <row r="2917" spans="1:5" x14ac:dyDescent="0.2">
      <c r="A2917" s="272">
        <v>211006796</v>
      </c>
      <c r="B2917" s="272">
        <v>4790</v>
      </c>
      <c r="C2917" s="273" t="s">
        <v>5189</v>
      </c>
      <c r="D2917" s="273" t="s">
        <v>5190</v>
      </c>
      <c r="E2917" s="273" t="s">
        <v>367</v>
      </c>
    </row>
    <row r="2918" spans="1:5" x14ac:dyDescent="0.2">
      <c r="A2918" s="272">
        <v>211900656</v>
      </c>
      <c r="B2918" s="272">
        <v>4791</v>
      </c>
      <c r="C2918" s="273" t="s">
        <v>5191</v>
      </c>
      <c r="D2918" s="273" t="s">
        <v>5192</v>
      </c>
      <c r="E2918" s="273" t="s">
        <v>830</v>
      </c>
    </row>
    <row r="2919" spans="1:5" x14ac:dyDescent="0.2">
      <c r="A2919" s="272">
        <v>211900253</v>
      </c>
      <c r="B2919" s="272">
        <v>4792</v>
      </c>
      <c r="C2919" s="273" t="s">
        <v>5193</v>
      </c>
      <c r="D2919" s="273" t="s">
        <v>5194</v>
      </c>
      <c r="E2919" s="273" t="s">
        <v>343</v>
      </c>
    </row>
    <row r="2920" spans="1:5" x14ac:dyDescent="0.2">
      <c r="A2920" s="272">
        <v>211001867</v>
      </c>
      <c r="B2920" s="272">
        <v>4793</v>
      </c>
      <c r="C2920" s="273" t="s">
        <v>5195</v>
      </c>
      <c r="D2920" s="273" t="s">
        <v>5196</v>
      </c>
      <c r="E2920" s="273" t="s">
        <v>343</v>
      </c>
    </row>
    <row r="2921" spans="1:5" x14ac:dyDescent="0.2">
      <c r="A2921" s="272">
        <v>211003152</v>
      </c>
      <c r="B2921" s="272">
        <v>4794</v>
      </c>
      <c r="C2921" s="273" t="s">
        <v>5197</v>
      </c>
      <c r="D2921" s="273" t="s">
        <v>5198</v>
      </c>
      <c r="E2921" s="273" t="s">
        <v>2346</v>
      </c>
    </row>
    <row r="2922" spans="1:5" x14ac:dyDescent="0.2">
      <c r="A2922" s="272">
        <v>211900622</v>
      </c>
      <c r="B2922" s="272">
        <v>4795</v>
      </c>
      <c r="C2922" s="273" t="s">
        <v>5199</v>
      </c>
      <c r="D2922" s="273" t="s">
        <v>5200</v>
      </c>
      <c r="E2922" s="273" t="s">
        <v>343</v>
      </c>
    </row>
    <row r="2923" spans="1:5" x14ac:dyDescent="0.2">
      <c r="A2923" s="272">
        <v>211006797</v>
      </c>
      <c r="B2923" s="272">
        <v>4797</v>
      </c>
      <c r="C2923" s="273" t="s">
        <v>5201</v>
      </c>
      <c r="D2923" s="273" t="s">
        <v>5202</v>
      </c>
      <c r="E2923" s="273" t="s">
        <v>367</v>
      </c>
    </row>
    <row r="2924" spans="1:5" x14ac:dyDescent="0.2">
      <c r="A2924" s="272">
        <v>211904103</v>
      </c>
      <c r="B2924" s="272">
        <v>4798</v>
      </c>
      <c r="C2924" s="273" t="s">
        <v>4530</v>
      </c>
      <c r="D2924" s="273" t="s">
        <v>5203</v>
      </c>
      <c r="E2924" s="273" t="s">
        <v>339</v>
      </c>
    </row>
    <row r="2925" spans="1:5" x14ac:dyDescent="0.2">
      <c r="A2925" s="272">
        <v>211006798</v>
      </c>
      <c r="B2925" s="272">
        <v>4799</v>
      </c>
      <c r="C2925" s="273" t="s">
        <v>5204</v>
      </c>
      <c r="D2925" s="273" t="s">
        <v>3290</v>
      </c>
      <c r="E2925" s="273" t="s">
        <v>367</v>
      </c>
    </row>
    <row r="2926" spans="1:5" x14ac:dyDescent="0.2">
      <c r="A2926" s="272">
        <v>211003846</v>
      </c>
      <c r="B2926" s="272">
        <v>4800</v>
      </c>
      <c r="C2926" s="273" t="s">
        <v>5205</v>
      </c>
      <c r="D2926" s="273" t="s">
        <v>2319</v>
      </c>
      <c r="E2926" s="273" t="s">
        <v>2181</v>
      </c>
    </row>
    <row r="2927" spans="1:5" x14ac:dyDescent="0.2">
      <c r="A2927" s="272">
        <v>211003986</v>
      </c>
      <c r="B2927" s="272">
        <v>4801</v>
      </c>
      <c r="C2927" s="273" t="s">
        <v>5206</v>
      </c>
      <c r="D2927" s="273" t="s">
        <v>5207</v>
      </c>
      <c r="E2927" s="273" t="s">
        <v>351</v>
      </c>
    </row>
    <row r="2928" spans="1:5" x14ac:dyDescent="0.2">
      <c r="A2928" s="272">
        <v>211003847</v>
      </c>
      <c r="B2928" s="272">
        <v>4803</v>
      </c>
      <c r="C2928" s="273" t="s">
        <v>5208</v>
      </c>
      <c r="D2928" s="273" t="s">
        <v>955</v>
      </c>
      <c r="E2928" s="273" t="s">
        <v>339</v>
      </c>
    </row>
    <row r="2929" spans="1:5" x14ac:dyDescent="0.2">
      <c r="A2929" s="272">
        <v>211006799</v>
      </c>
      <c r="B2929" s="272">
        <v>4804</v>
      </c>
      <c r="C2929" s="273" t="s">
        <v>5209</v>
      </c>
      <c r="D2929" s="273" t="s">
        <v>1666</v>
      </c>
      <c r="E2929" s="273" t="s">
        <v>367</v>
      </c>
    </row>
    <row r="2930" spans="1:5" x14ac:dyDescent="0.2">
      <c r="A2930" s="272">
        <v>211006800</v>
      </c>
      <c r="B2930" s="272">
        <v>4806</v>
      </c>
      <c r="C2930" s="273" t="s">
        <v>5210</v>
      </c>
      <c r="D2930" s="273" t="s">
        <v>5211</v>
      </c>
      <c r="E2930" s="273" t="s">
        <v>367</v>
      </c>
    </row>
    <row r="2931" spans="1:5" x14ac:dyDescent="0.2">
      <c r="A2931" s="272">
        <v>211006801</v>
      </c>
      <c r="B2931" s="272">
        <v>4807</v>
      </c>
      <c r="C2931" s="273" t="s">
        <v>5212</v>
      </c>
      <c r="D2931" s="273" t="s">
        <v>5132</v>
      </c>
      <c r="E2931" s="273" t="s">
        <v>367</v>
      </c>
    </row>
    <row r="2932" spans="1:5" x14ac:dyDescent="0.2">
      <c r="A2932" s="272">
        <v>211006802</v>
      </c>
      <c r="B2932" s="272">
        <v>4808</v>
      </c>
      <c r="C2932" s="273" t="s">
        <v>5210</v>
      </c>
      <c r="D2932" s="273" t="s">
        <v>2211</v>
      </c>
      <c r="E2932" s="273" t="s">
        <v>367</v>
      </c>
    </row>
    <row r="2933" spans="1:5" x14ac:dyDescent="0.2">
      <c r="A2933" s="272">
        <v>211006803</v>
      </c>
      <c r="B2933" s="272">
        <v>4809</v>
      </c>
      <c r="C2933" s="273" t="s">
        <v>5212</v>
      </c>
      <c r="D2933" s="273" t="s">
        <v>5213</v>
      </c>
      <c r="E2933" s="273" t="s">
        <v>367</v>
      </c>
    </row>
    <row r="2934" spans="1:5" x14ac:dyDescent="0.2">
      <c r="A2934" s="272">
        <v>211006804</v>
      </c>
      <c r="B2934" s="272">
        <v>4810</v>
      </c>
      <c r="C2934" s="273" t="s">
        <v>5214</v>
      </c>
      <c r="D2934" s="273" t="s">
        <v>5215</v>
      </c>
      <c r="E2934" s="273" t="s">
        <v>367</v>
      </c>
    </row>
    <row r="2935" spans="1:5" x14ac:dyDescent="0.2">
      <c r="A2935" s="272">
        <v>211006805</v>
      </c>
      <c r="B2935" s="272">
        <v>4812</v>
      </c>
      <c r="C2935" s="273" t="s">
        <v>5216</v>
      </c>
      <c r="D2935" s="273" t="s">
        <v>5217</v>
      </c>
      <c r="E2935" s="273" t="s">
        <v>367</v>
      </c>
    </row>
    <row r="2936" spans="1:5" x14ac:dyDescent="0.2">
      <c r="A2936" s="272">
        <v>211006806</v>
      </c>
      <c r="B2936" s="272">
        <v>4814</v>
      </c>
      <c r="C2936" s="273" t="s">
        <v>1321</v>
      </c>
      <c r="D2936" s="273" t="s">
        <v>3650</v>
      </c>
      <c r="E2936" s="273" t="s">
        <v>367</v>
      </c>
    </row>
    <row r="2937" spans="1:5" x14ac:dyDescent="0.2">
      <c r="A2937" s="272">
        <v>211002851</v>
      </c>
      <c r="B2937" s="272">
        <v>4816</v>
      </c>
      <c r="C2937" s="273" t="s">
        <v>5218</v>
      </c>
      <c r="D2937" s="273" t="s">
        <v>5219</v>
      </c>
      <c r="E2937" s="273" t="s">
        <v>339</v>
      </c>
    </row>
    <row r="2938" spans="1:5" x14ac:dyDescent="0.2">
      <c r="A2938" s="272">
        <v>211003851</v>
      </c>
      <c r="B2938" s="272">
        <v>4817</v>
      </c>
      <c r="C2938" s="273" t="s">
        <v>5220</v>
      </c>
      <c r="D2938" s="273" t="s">
        <v>789</v>
      </c>
      <c r="E2938" s="273" t="s">
        <v>339</v>
      </c>
    </row>
    <row r="2939" spans="1:5" x14ac:dyDescent="0.2">
      <c r="A2939" s="272">
        <v>211005659</v>
      </c>
      <c r="B2939" s="272">
        <v>4818</v>
      </c>
      <c r="C2939" s="273" t="s">
        <v>5221</v>
      </c>
      <c r="D2939" s="273" t="s">
        <v>5222</v>
      </c>
      <c r="E2939" s="273" t="s">
        <v>582</v>
      </c>
    </row>
    <row r="2940" spans="1:5" x14ac:dyDescent="0.2">
      <c r="A2940" s="272">
        <v>211006808</v>
      </c>
      <c r="B2940" s="272">
        <v>4819</v>
      </c>
      <c r="C2940" s="273" t="s">
        <v>5223</v>
      </c>
      <c r="D2940" s="273" t="s">
        <v>5224</v>
      </c>
      <c r="E2940" s="273" t="s">
        <v>367</v>
      </c>
    </row>
    <row r="2941" spans="1:5" x14ac:dyDescent="0.2">
      <c r="A2941" s="272">
        <v>211006809</v>
      </c>
      <c r="B2941" s="272">
        <v>4820</v>
      </c>
      <c r="C2941" s="273" t="s">
        <v>5225</v>
      </c>
      <c r="D2941" s="273" t="s">
        <v>2587</v>
      </c>
      <c r="E2941" s="273" t="s">
        <v>367</v>
      </c>
    </row>
    <row r="2942" spans="1:5" x14ac:dyDescent="0.2">
      <c r="A2942" s="272">
        <v>211006810</v>
      </c>
      <c r="B2942" s="272">
        <v>4821</v>
      </c>
      <c r="C2942" s="273" t="s">
        <v>3693</v>
      </c>
      <c r="D2942" s="273" t="s">
        <v>5226</v>
      </c>
      <c r="E2942" s="273" t="s">
        <v>367</v>
      </c>
    </row>
    <row r="2943" spans="1:5" x14ac:dyDescent="0.2">
      <c r="A2943" s="272">
        <v>211006812</v>
      </c>
      <c r="B2943" s="272">
        <v>4823</v>
      </c>
      <c r="C2943" s="273" t="s">
        <v>5227</v>
      </c>
      <c r="D2943" s="273" t="s">
        <v>2300</v>
      </c>
      <c r="E2943" s="273" t="s">
        <v>367</v>
      </c>
    </row>
    <row r="2944" spans="1:5" x14ac:dyDescent="0.2">
      <c r="A2944" s="272">
        <v>211006813</v>
      </c>
      <c r="B2944" s="272">
        <v>4824</v>
      </c>
      <c r="C2944" s="273" t="s">
        <v>5228</v>
      </c>
      <c r="D2944" s="273" t="s">
        <v>5229</v>
      </c>
      <c r="E2944" s="273" t="s">
        <v>367</v>
      </c>
    </row>
    <row r="2945" spans="1:5" x14ac:dyDescent="0.2">
      <c r="A2945" s="272">
        <v>211006814</v>
      </c>
      <c r="B2945" s="272">
        <v>4825</v>
      </c>
      <c r="C2945" s="273" t="s">
        <v>5230</v>
      </c>
      <c r="D2945" s="273" t="s">
        <v>5231</v>
      </c>
      <c r="E2945" s="273" t="s">
        <v>367</v>
      </c>
    </row>
    <row r="2946" spans="1:5" x14ac:dyDescent="0.2">
      <c r="A2946" s="272">
        <v>211904824</v>
      </c>
      <c r="B2946" s="272">
        <v>4826</v>
      </c>
      <c r="C2946" s="273" t="s">
        <v>5232</v>
      </c>
      <c r="D2946" s="273" t="s">
        <v>5233</v>
      </c>
      <c r="E2946" s="273" t="s">
        <v>343</v>
      </c>
    </row>
    <row r="2947" spans="1:5" x14ac:dyDescent="0.2">
      <c r="A2947" s="272">
        <v>211004742</v>
      </c>
      <c r="B2947" s="272">
        <v>4828</v>
      </c>
      <c r="C2947" s="273" t="s">
        <v>5234</v>
      </c>
      <c r="D2947" s="273" t="s">
        <v>5235</v>
      </c>
      <c r="E2947" s="273" t="s">
        <v>798</v>
      </c>
    </row>
    <row r="2948" spans="1:5" x14ac:dyDescent="0.2">
      <c r="A2948" s="272">
        <v>211006815</v>
      </c>
      <c r="B2948" s="272">
        <v>4829</v>
      </c>
      <c r="C2948" s="273" t="s">
        <v>5236</v>
      </c>
      <c r="D2948" s="273" t="s">
        <v>3704</v>
      </c>
      <c r="E2948" s="273" t="s">
        <v>367</v>
      </c>
    </row>
    <row r="2949" spans="1:5" x14ac:dyDescent="0.2">
      <c r="A2949" s="272">
        <v>211006816</v>
      </c>
      <c r="B2949" s="272">
        <v>4830</v>
      </c>
      <c r="C2949" s="273" t="s">
        <v>5237</v>
      </c>
      <c r="D2949" s="273" t="s">
        <v>5022</v>
      </c>
      <c r="E2949" s="273" t="s">
        <v>367</v>
      </c>
    </row>
    <row r="2950" spans="1:5" x14ac:dyDescent="0.2">
      <c r="A2950" s="272">
        <v>211006817</v>
      </c>
      <c r="B2950" s="272">
        <v>4831</v>
      </c>
      <c r="C2950" s="273" t="s">
        <v>5238</v>
      </c>
      <c r="D2950" s="273" t="s">
        <v>5239</v>
      </c>
      <c r="E2950" s="273" t="s">
        <v>367</v>
      </c>
    </row>
    <row r="2951" spans="1:5" x14ac:dyDescent="0.2">
      <c r="A2951" s="272">
        <v>211905446</v>
      </c>
      <c r="B2951" s="272">
        <v>4833</v>
      </c>
      <c r="C2951" s="273" t="s">
        <v>5240</v>
      </c>
      <c r="D2951" s="273" t="s">
        <v>2039</v>
      </c>
      <c r="E2951" s="273" t="s">
        <v>343</v>
      </c>
    </row>
    <row r="2952" spans="1:5" x14ac:dyDescent="0.2">
      <c r="A2952" s="272">
        <v>211006818</v>
      </c>
      <c r="B2952" s="272">
        <v>4834</v>
      </c>
      <c r="C2952" s="273" t="s">
        <v>5241</v>
      </c>
      <c r="D2952" s="273" t="s">
        <v>5242</v>
      </c>
      <c r="E2952" s="273" t="s">
        <v>367</v>
      </c>
    </row>
    <row r="2953" spans="1:5" x14ac:dyDescent="0.2">
      <c r="A2953" s="272">
        <v>211004917</v>
      </c>
      <c r="B2953" s="272">
        <v>4835</v>
      </c>
      <c r="C2953" s="273" t="s">
        <v>5243</v>
      </c>
      <c r="D2953" s="273" t="s">
        <v>5244</v>
      </c>
      <c r="E2953" s="273" t="s">
        <v>902</v>
      </c>
    </row>
    <row r="2954" spans="1:5" x14ac:dyDescent="0.2">
      <c r="A2954" s="272">
        <v>211006819</v>
      </c>
      <c r="B2954" s="272">
        <v>4837</v>
      </c>
      <c r="C2954" s="273" t="s">
        <v>5245</v>
      </c>
      <c r="D2954" s="273" t="s">
        <v>3660</v>
      </c>
      <c r="E2954" s="273" t="s">
        <v>367</v>
      </c>
    </row>
    <row r="2955" spans="1:5" x14ac:dyDescent="0.2">
      <c r="A2955" s="272">
        <v>211006820</v>
      </c>
      <c r="B2955" s="272">
        <v>4838</v>
      </c>
      <c r="C2955" s="273" t="s">
        <v>5246</v>
      </c>
      <c r="D2955" s="273" t="s">
        <v>5247</v>
      </c>
      <c r="E2955" s="273" t="s">
        <v>367</v>
      </c>
    </row>
    <row r="2956" spans="1:5" x14ac:dyDescent="0.2">
      <c r="A2956" s="272">
        <v>211006821</v>
      </c>
      <c r="B2956" s="272">
        <v>4839</v>
      </c>
      <c r="C2956" s="273" t="s">
        <v>5248</v>
      </c>
      <c r="D2956" s="273" t="s">
        <v>5249</v>
      </c>
      <c r="E2956" s="273" t="s">
        <v>367</v>
      </c>
    </row>
    <row r="2957" spans="1:5" x14ac:dyDescent="0.2">
      <c r="A2957" s="272">
        <v>211006822</v>
      </c>
      <c r="B2957" s="272">
        <v>4840</v>
      </c>
      <c r="C2957" s="273" t="s">
        <v>5250</v>
      </c>
      <c r="D2957" s="273" t="s">
        <v>5251</v>
      </c>
      <c r="E2957" s="273" t="s">
        <v>367</v>
      </c>
    </row>
    <row r="2958" spans="1:5" x14ac:dyDescent="0.2">
      <c r="A2958" s="272">
        <v>211001904</v>
      </c>
      <c r="B2958" s="272">
        <v>4841</v>
      </c>
      <c r="C2958" s="273" t="s">
        <v>5252</v>
      </c>
      <c r="D2958" s="273" t="s">
        <v>5253</v>
      </c>
      <c r="E2958" s="273" t="s">
        <v>343</v>
      </c>
    </row>
    <row r="2959" spans="1:5" x14ac:dyDescent="0.2">
      <c r="A2959" s="272">
        <v>211006823</v>
      </c>
      <c r="B2959" s="272">
        <v>4842</v>
      </c>
      <c r="C2959" s="273" t="s">
        <v>5254</v>
      </c>
      <c r="D2959" s="273" t="s">
        <v>3005</v>
      </c>
      <c r="E2959" s="273" t="s">
        <v>367</v>
      </c>
    </row>
    <row r="2960" spans="1:5" x14ac:dyDescent="0.2">
      <c r="A2960" s="272">
        <v>211006824</v>
      </c>
      <c r="B2960" s="272">
        <v>4843</v>
      </c>
      <c r="C2960" s="273" t="s">
        <v>5255</v>
      </c>
      <c r="D2960" s="273" t="s">
        <v>2571</v>
      </c>
      <c r="E2960" s="273" t="s">
        <v>367</v>
      </c>
    </row>
    <row r="2961" spans="1:5" x14ac:dyDescent="0.2">
      <c r="A2961" s="272">
        <v>211006825</v>
      </c>
      <c r="B2961" s="272">
        <v>4844</v>
      </c>
      <c r="C2961" s="273" t="s">
        <v>5256</v>
      </c>
      <c r="D2961" s="273" t="s">
        <v>4124</v>
      </c>
      <c r="E2961" s="273" t="s">
        <v>367</v>
      </c>
    </row>
    <row r="2962" spans="1:5" x14ac:dyDescent="0.2">
      <c r="A2962" s="272">
        <v>211006826</v>
      </c>
      <c r="B2962" s="272">
        <v>4845</v>
      </c>
      <c r="C2962" s="273" t="s">
        <v>5257</v>
      </c>
      <c r="D2962" s="273" t="s">
        <v>5258</v>
      </c>
      <c r="E2962" s="273" t="s">
        <v>367</v>
      </c>
    </row>
    <row r="2963" spans="1:5" x14ac:dyDescent="0.2">
      <c r="A2963" s="272">
        <v>211006827</v>
      </c>
      <c r="B2963" s="272">
        <v>4846</v>
      </c>
      <c r="C2963" s="273" t="s">
        <v>5259</v>
      </c>
      <c r="D2963" s="273" t="s">
        <v>5260</v>
      </c>
      <c r="E2963" s="273" t="s">
        <v>367</v>
      </c>
    </row>
    <row r="2964" spans="1:5" x14ac:dyDescent="0.2">
      <c r="A2964" s="272">
        <v>211006828</v>
      </c>
      <c r="B2964" s="272">
        <v>4849</v>
      </c>
      <c r="C2964" s="273" t="s">
        <v>5261</v>
      </c>
      <c r="D2964" s="273" t="s">
        <v>5262</v>
      </c>
      <c r="E2964" s="273" t="s">
        <v>367</v>
      </c>
    </row>
    <row r="2965" spans="1:5" x14ac:dyDescent="0.2">
      <c r="A2965" s="272">
        <v>211004744</v>
      </c>
      <c r="B2965" s="272">
        <v>4850</v>
      </c>
      <c r="C2965" s="273" t="s">
        <v>5263</v>
      </c>
      <c r="D2965" s="273" t="s">
        <v>5264</v>
      </c>
      <c r="E2965" s="273" t="s">
        <v>798</v>
      </c>
    </row>
    <row r="2966" spans="1:5" x14ac:dyDescent="0.2">
      <c r="A2966" s="272">
        <v>211006829</v>
      </c>
      <c r="B2966" s="272">
        <v>4851</v>
      </c>
      <c r="C2966" s="273" t="s">
        <v>5265</v>
      </c>
      <c r="D2966" s="273" t="s">
        <v>2458</v>
      </c>
      <c r="E2966" s="273" t="s">
        <v>367</v>
      </c>
    </row>
    <row r="2967" spans="1:5" x14ac:dyDescent="0.2">
      <c r="A2967" s="272">
        <v>211006830</v>
      </c>
      <c r="B2967" s="272">
        <v>4853</v>
      </c>
      <c r="C2967" s="273" t="s">
        <v>5266</v>
      </c>
      <c r="D2967" s="273" t="s">
        <v>5267</v>
      </c>
      <c r="E2967" s="273" t="s">
        <v>367</v>
      </c>
    </row>
    <row r="2968" spans="1:5" x14ac:dyDescent="0.2">
      <c r="A2968" s="272">
        <v>211006831</v>
      </c>
      <c r="B2968" s="272">
        <v>4855</v>
      </c>
      <c r="C2968" s="273" t="s">
        <v>5268</v>
      </c>
      <c r="D2968" s="273" t="s">
        <v>5269</v>
      </c>
      <c r="E2968" s="273" t="s">
        <v>367</v>
      </c>
    </row>
    <row r="2969" spans="1:5" x14ac:dyDescent="0.2">
      <c r="A2969" s="272">
        <v>211006832</v>
      </c>
      <c r="B2969" s="272">
        <v>4857</v>
      </c>
      <c r="C2969" s="273" t="s">
        <v>5270</v>
      </c>
      <c r="D2969" s="273" t="s">
        <v>2206</v>
      </c>
      <c r="E2969" s="273" t="s">
        <v>367</v>
      </c>
    </row>
    <row r="2970" spans="1:5" x14ac:dyDescent="0.2">
      <c r="A2970" s="272">
        <v>211900127</v>
      </c>
      <c r="B2970" s="272">
        <v>4858</v>
      </c>
      <c r="C2970" s="273" t="s">
        <v>5271</v>
      </c>
      <c r="D2970" s="273" t="s">
        <v>5272</v>
      </c>
      <c r="E2970" s="273" t="s">
        <v>1166</v>
      </c>
    </row>
    <row r="2971" spans="1:5" x14ac:dyDescent="0.2">
      <c r="A2971" s="272">
        <v>211006835</v>
      </c>
      <c r="B2971" s="272">
        <v>4860</v>
      </c>
      <c r="C2971" s="273" t="s">
        <v>5273</v>
      </c>
      <c r="D2971" s="273" t="s">
        <v>2992</v>
      </c>
      <c r="E2971" s="273" t="s">
        <v>367</v>
      </c>
    </row>
    <row r="2972" spans="1:5" x14ac:dyDescent="0.2">
      <c r="A2972" s="272">
        <v>211905532</v>
      </c>
      <c r="B2972" s="272">
        <v>4862</v>
      </c>
      <c r="C2972" s="273" t="s">
        <v>5274</v>
      </c>
      <c r="D2972" s="273" t="s">
        <v>5275</v>
      </c>
      <c r="E2972" s="273" t="s">
        <v>367</v>
      </c>
    </row>
    <row r="2973" spans="1:5" x14ac:dyDescent="0.2">
      <c r="A2973" s="272">
        <v>211006837</v>
      </c>
      <c r="B2973" s="272">
        <v>4863</v>
      </c>
      <c r="C2973" s="273" t="s">
        <v>5276</v>
      </c>
      <c r="D2973" s="273" t="s">
        <v>4198</v>
      </c>
      <c r="E2973" s="273" t="s">
        <v>367</v>
      </c>
    </row>
    <row r="2974" spans="1:5" x14ac:dyDescent="0.2">
      <c r="A2974" s="272">
        <v>211903937</v>
      </c>
      <c r="B2974" s="272">
        <v>4864</v>
      </c>
      <c r="C2974" s="273" t="s">
        <v>5277</v>
      </c>
      <c r="D2974" s="273" t="s">
        <v>5278</v>
      </c>
      <c r="E2974" s="273" t="s">
        <v>367</v>
      </c>
    </row>
    <row r="2975" spans="1:5" x14ac:dyDescent="0.2">
      <c r="A2975" s="272">
        <v>211006839</v>
      </c>
      <c r="B2975" s="272">
        <v>4865</v>
      </c>
      <c r="C2975" s="273" t="s">
        <v>5279</v>
      </c>
      <c r="D2975" s="273" t="s">
        <v>2738</v>
      </c>
      <c r="E2975" s="273" t="s">
        <v>367</v>
      </c>
    </row>
    <row r="2976" spans="1:5" x14ac:dyDescent="0.2">
      <c r="A2976" s="272">
        <v>211001916</v>
      </c>
      <c r="B2976" s="272">
        <v>4866</v>
      </c>
      <c r="C2976" s="273" t="s">
        <v>5280</v>
      </c>
      <c r="D2976" s="273" t="s">
        <v>5281</v>
      </c>
      <c r="E2976" s="273" t="s">
        <v>343</v>
      </c>
    </row>
    <row r="2977" spans="1:5" x14ac:dyDescent="0.2">
      <c r="A2977" s="272">
        <v>211006840</v>
      </c>
      <c r="B2977" s="272">
        <v>4867</v>
      </c>
      <c r="C2977" s="273" t="s">
        <v>5282</v>
      </c>
      <c r="D2977" s="273" t="s">
        <v>793</v>
      </c>
      <c r="E2977" s="273" t="s">
        <v>367</v>
      </c>
    </row>
    <row r="2978" spans="1:5" x14ac:dyDescent="0.2">
      <c r="A2978" s="272">
        <v>211006841</v>
      </c>
      <c r="B2978" s="272">
        <v>4868</v>
      </c>
      <c r="C2978" s="273" t="s">
        <v>5283</v>
      </c>
      <c r="D2978" s="273" t="s">
        <v>5284</v>
      </c>
      <c r="E2978" s="273" t="s">
        <v>367</v>
      </c>
    </row>
    <row r="2979" spans="1:5" x14ac:dyDescent="0.2">
      <c r="A2979" s="272">
        <v>211006842</v>
      </c>
      <c r="B2979" s="272">
        <v>4870</v>
      </c>
      <c r="C2979" s="273" t="s">
        <v>5285</v>
      </c>
      <c r="D2979" s="273" t="s">
        <v>3698</v>
      </c>
      <c r="E2979" s="273" t="s">
        <v>367</v>
      </c>
    </row>
    <row r="2980" spans="1:5" x14ac:dyDescent="0.2">
      <c r="A2980" s="272">
        <v>211006843</v>
      </c>
      <c r="B2980" s="272">
        <v>4871</v>
      </c>
      <c r="C2980" s="273" t="s">
        <v>5286</v>
      </c>
      <c r="D2980" s="273" t="s">
        <v>5287</v>
      </c>
      <c r="E2980" s="273" t="s">
        <v>367</v>
      </c>
    </row>
    <row r="2981" spans="1:5" x14ac:dyDescent="0.2">
      <c r="A2981" s="272">
        <v>211006844</v>
      </c>
      <c r="B2981" s="272">
        <v>4872</v>
      </c>
      <c r="C2981" s="273" t="s">
        <v>5286</v>
      </c>
      <c r="D2981" s="273" t="s">
        <v>4384</v>
      </c>
      <c r="E2981" s="273" t="s">
        <v>367</v>
      </c>
    </row>
    <row r="2982" spans="1:5" x14ac:dyDescent="0.2">
      <c r="A2982" s="272">
        <v>211006845</v>
      </c>
      <c r="B2982" s="272">
        <v>4873</v>
      </c>
      <c r="C2982" s="273" t="s">
        <v>5286</v>
      </c>
      <c r="D2982" s="273" t="s">
        <v>733</v>
      </c>
      <c r="E2982" s="273" t="s">
        <v>367</v>
      </c>
    </row>
    <row r="2983" spans="1:5" x14ac:dyDescent="0.2">
      <c r="A2983" s="272">
        <v>211006846</v>
      </c>
      <c r="B2983" s="272">
        <v>4874</v>
      </c>
      <c r="C2983" s="273" t="s">
        <v>5286</v>
      </c>
      <c r="D2983" s="273" t="s">
        <v>3653</v>
      </c>
      <c r="E2983" s="273" t="s">
        <v>367</v>
      </c>
    </row>
    <row r="2984" spans="1:5" x14ac:dyDescent="0.2">
      <c r="A2984" s="272">
        <v>211006847</v>
      </c>
      <c r="B2984" s="272">
        <v>4875</v>
      </c>
      <c r="C2984" s="273" t="s">
        <v>5286</v>
      </c>
      <c r="D2984" s="273" t="s">
        <v>4289</v>
      </c>
      <c r="E2984" s="273" t="s">
        <v>367</v>
      </c>
    </row>
    <row r="2985" spans="1:5" x14ac:dyDescent="0.2">
      <c r="A2985" s="272">
        <v>211006848</v>
      </c>
      <c r="B2985" s="272">
        <v>4876</v>
      </c>
      <c r="C2985" s="273" t="s">
        <v>5286</v>
      </c>
      <c r="D2985" s="273" t="s">
        <v>395</v>
      </c>
      <c r="E2985" s="273" t="s">
        <v>367</v>
      </c>
    </row>
    <row r="2986" spans="1:5" x14ac:dyDescent="0.2">
      <c r="A2986" s="272">
        <v>211006849</v>
      </c>
      <c r="B2986" s="272">
        <v>4877</v>
      </c>
      <c r="C2986" s="273" t="s">
        <v>2226</v>
      </c>
      <c r="D2986" s="273" t="s">
        <v>2062</v>
      </c>
      <c r="E2986" s="273" t="s">
        <v>367</v>
      </c>
    </row>
    <row r="2987" spans="1:5" x14ac:dyDescent="0.2">
      <c r="A2987" s="272">
        <v>211006850</v>
      </c>
      <c r="B2987" s="272">
        <v>4878</v>
      </c>
      <c r="C2987" s="273" t="s">
        <v>2226</v>
      </c>
      <c r="D2987" s="273" t="s">
        <v>4982</v>
      </c>
      <c r="E2987" s="273" t="s">
        <v>367</v>
      </c>
    </row>
    <row r="2988" spans="1:5" x14ac:dyDescent="0.2">
      <c r="A2988" s="272">
        <v>211006851</v>
      </c>
      <c r="B2988" s="272">
        <v>4879</v>
      </c>
      <c r="C2988" s="273" t="s">
        <v>2226</v>
      </c>
      <c r="D2988" s="273" t="s">
        <v>4598</v>
      </c>
      <c r="E2988" s="273" t="s">
        <v>367</v>
      </c>
    </row>
    <row r="2989" spans="1:5" x14ac:dyDescent="0.2">
      <c r="A2989" s="272">
        <v>211006852</v>
      </c>
      <c r="B2989" s="272">
        <v>4880</v>
      </c>
      <c r="C2989" s="273" t="s">
        <v>5288</v>
      </c>
      <c r="D2989" s="273" t="s">
        <v>5289</v>
      </c>
      <c r="E2989" s="273" t="s">
        <v>367</v>
      </c>
    </row>
    <row r="2990" spans="1:5" x14ac:dyDescent="0.2">
      <c r="A2990" s="272">
        <v>211006853</v>
      </c>
      <c r="B2990" s="272">
        <v>4881</v>
      </c>
      <c r="C2990" s="273" t="s">
        <v>5288</v>
      </c>
      <c r="D2990" s="273" t="s">
        <v>735</v>
      </c>
      <c r="E2990" s="273" t="s">
        <v>367</v>
      </c>
    </row>
    <row r="2991" spans="1:5" x14ac:dyDescent="0.2">
      <c r="A2991" s="272">
        <v>211006854</v>
      </c>
      <c r="B2991" s="272">
        <v>4882</v>
      </c>
      <c r="C2991" s="273" t="s">
        <v>5288</v>
      </c>
      <c r="D2991" s="273" t="s">
        <v>734</v>
      </c>
      <c r="E2991" s="273" t="s">
        <v>367</v>
      </c>
    </row>
    <row r="2992" spans="1:5" x14ac:dyDescent="0.2">
      <c r="A2992" s="272">
        <v>211006855</v>
      </c>
      <c r="B2992" s="272">
        <v>4883</v>
      </c>
      <c r="C2992" s="273" t="s">
        <v>5290</v>
      </c>
      <c r="D2992" s="273" t="s">
        <v>4994</v>
      </c>
      <c r="E2992" s="273" t="s">
        <v>367</v>
      </c>
    </row>
    <row r="2993" spans="1:5" x14ac:dyDescent="0.2">
      <c r="A2993" s="272">
        <v>211006856</v>
      </c>
      <c r="B2993" s="272">
        <v>4884</v>
      </c>
      <c r="C2993" s="273" t="s">
        <v>5290</v>
      </c>
      <c r="D2993" s="273" t="s">
        <v>5291</v>
      </c>
      <c r="E2993" s="273" t="s">
        <v>367</v>
      </c>
    </row>
    <row r="2994" spans="1:5" x14ac:dyDescent="0.2">
      <c r="A2994" s="272">
        <v>211006857</v>
      </c>
      <c r="B2994" s="272">
        <v>4885</v>
      </c>
      <c r="C2994" s="273" t="s">
        <v>2226</v>
      </c>
      <c r="D2994" s="273" t="s">
        <v>5292</v>
      </c>
      <c r="E2994" s="273" t="s">
        <v>367</v>
      </c>
    </row>
    <row r="2995" spans="1:5" x14ac:dyDescent="0.2">
      <c r="A2995" s="272">
        <v>211006858</v>
      </c>
      <c r="B2995" s="272">
        <v>4886</v>
      </c>
      <c r="C2995" s="273" t="s">
        <v>5293</v>
      </c>
      <c r="D2995" s="273" t="s">
        <v>1327</v>
      </c>
      <c r="E2995" s="273" t="s">
        <v>367</v>
      </c>
    </row>
    <row r="2996" spans="1:5" x14ac:dyDescent="0.2">
      <c r="A2996" s="272">
        <v>211006980</v>
      </c>
      <c r="B2996" s="272">
        <v>4887</v>
      </c>
      <c r="C2996" s="273" t="s">
        <v>5294</v>
      </c>
      <c r="D2996" s="273" t="s">
        <v>1616</v>
      </c>
      <c r="E2996" s="273" t="s">
        <v>367</v>
      </c>
    </row>
    <row r="2997" spans="1:5" x14ac:dyDescent="0.2">
      <c r="A2997" s="272">
        <v>211006859</v>
      </c>
      <c r="B2997" s="272">
        <v>4888</v>
      </c>
      <c r="C2997" s="273" t="s">
        <v>5295</v>
      </c>
      <c r="D2997" s="273" t="s">
        <v>4006</v>
      </c>
      <c r="E2997" s="273" t="s">
        <v>367</v>
      </c>
    </row>
    <row r="2998" spans="1:5" x14ac:dyDescent="0.2">
      <c r="A2998" s="272">
        <v>211006981</v>
      </c>
      <c r="B2998" s="272">
        <v>4889</v>
      </c>
      <c r="C2998" s="273" t="s">
        <v>5296</v>
      </c>
      <c r="D2998" s="273" t="s">
        <v>5297</v>
      </c>
      <c r="E2998" s="273" t="s">
        <v>367</v>
      </c>
    </row>
    <row r="2999" spans="1:5" x14ac:dyDescent="0.2">
      <c r="A2999" s="272">
        <v>211006860</v>
      </c>
      <c r="B2999" s="272">
        <v>4890</v>
      </c>
      <c r="C2999" s="273" t="s">
        <v>5298</v>
      </c>
      <c r="D2999" s="273" t="s">
        <v>4827</v>
      </c>
      <c r="E2999" s="273" t="s">
        <v>367</v>
      </c>
    </row>
    <row r="3000" spans="1:5" x14ac:dyDescent="0.2">
      <c r="A3000" s="272">
        <v>211006861</v>
      </c>
      <c r="B3000" s="272">
        <v>4891</v>
      </c>
      <c r="C3000" s="273" t="s">
        <v>5298</v>
      </c>
      <c r="D3000" s="273" t="s">
        <v>2868</v>
      </c>
      <c r="E3000" s="273" t="s">
        <v>367</v>
      </c>
    </row>
    <row r="3001" spans="1:5" x14ac:dyDescent="0.2">
      <c r="A3001" s="272">
        <v>211006862</v>
      </c>
      <c r="B3001" s="272">
        <v>4892</v>
      </c>
      <c r="C3001" s="273" t="s">
        <v>5298</v>
      </c>
      <c r="D3001" s="273" t="s">
        <v>2225</v>
      </c>
      <c r="E3001" s="273" t="s">
        <v>367</v>
      </c>
    </row>
    <row r="3002" spans="1:5" x14ac:dyDescent="0.2">
      <c r="A3002" s="272">
        <v>211006863</v>
      </c>
      <c r="B3002" s="272">
        <v>4893</v>
      </c>
      <c r="C3002" s="273" t="s">
        <v>5299</v>
      </c>
      <c r="D3002" s="273" t="s">
        <v>4932</v>
      </c>
      <c r="E3002" s="273" t="s">
        <v>367</v>
      </c>
    </row>
    <row r="3003" spans="1:5" x14ac:dyDescent="0.2">
      <c r="A3003" s="272">
        <v>211006864</v>
      </c>
      <c r="B3003" s="272">
        <v>4894</v>
      </c>
      <c r="C3003" s="273" t="s">
        <v>5300</v>
      </c>
      <c r="D3003" s="273" t="s">
        <v>4198</v>
      </c>
      <c r="E3003" s="273" t="s">
        <v>367</v>
      </c>
    </row>
    <row r="3004" spans="1:5" x14ac:dyDescent="0.2">
      <c r="A3004" s="272">
        <v>211001923</v>
      </c>
      <c r="B3004" s="272">
        <v>4896</v>
      </c>
      <c r="C3004" s="273" t="s">
        <v>5301</v>
      </c>
      <c r="D3004" s="273" t="s">
        <v>5302</v>
      </c>
      <c r="E3004" s="273" t="s">
        <v>343</v>
      </c>
    </row>
    <row r="3005" spans="1:5" x14ac:dyDescent="0.2">
      <c r="A3005" s="272">
        <v>211003981</v>
      </c>
      <c r="B3005" s="272">
        <v>4897</v>
      </c>
      <c r="C3005" s="273" t="s">
        <v>4398</v>
      </c>
      <c r="D3005" s="273" t="s">
        <v>5303</v>
      </c>
      <c r="E3005" s="273" t="s">
        <v>339</v>
      </c>
    </row>
    <row r="3006" spans="1:5" x14ac:dyDescent="0.2">
      <c r="A3006" s="272">
        <v>211900623</v>
      </c>
      <c r="B3006" s="272">
        <v>4898</v>
      </c>
      <c r="C3006" s="273" t="s">
        <v>5304</v>
      </c>
      <c r="D3006" s="273" t="s">
        <v>5305</v>
      </c>
      <c r="E3006" s="273" t="s">
        <v>343</v>
      </c>
    </row>
    <row r="3007" spans="1:5" x14ac:dyDescent="0.2">
      <c r="A3007" s="272">
        <v>211006866</v>
      </c>
      <c r="B3007" s="272">
        <v>4899</v>
      </c>
      <c r="C3007" s="273" t="s">
        <v>5306</v>
      </c>
      <c r="D3007" s="273" t="s">
        <v>5307</v>
      </c>
      <c r="E3007" s="273" t="s">
        <v>367</v>
      </c>
    </row>
    <row r="3008" spans="1:5" x14ac:dyDescent="0.2">
      <c r="A3008" s="272">
        <v>211006867</v>
      </c>
      <c r="B3008" s="272">
        <v>4900</v>
      </c>
      <c r="C3008" s="273" t="s">
        <v>5308</v>
      </c>
      <c r="D3008" s="273" t="s">
        <v>5309</v>
      </c>
      <c r="E3008" s="273" t="s">
        <v>367</v>
      </c>
    </row>
    <row r="3009" spans="1:5" x14ac:dyDescent="0.2">
      <c r="A3009" s="272">
        <v>211005029</v>
      </c>
      <c r="B3009" s="272">
        <v>4903</v>
      </c>
      <c r="C3009" s="273" t="s">
        <v>5310</v>
      </c>
      <c r="D3009" s="273" t="s">
        <v>5311</v>
      </c>
      <c r="E3009" s="273" t="s">
        <v>343</v>
      </c>
    </row>
    <row r="3010" spans="1:5" x14ac:dyDescent="0.2">
      <c r="A3010" s="272">
        <v>211003396</v>
      </c>
      <c r="B3010" s="272">
        <v>4904</v>
      </c>
      <c r="C3010" s="273" t="s">
        <v>5312</v>
      </c>
      <c r="D3010" s="273" t="s">
        <v>5313</v>
      </c>
      <c r="E3010" s="273" t="s">
        <v>367</v>
      </c>
    </row>
    <row r="3011" spans="1:5" x14ac:dyDescent="0.2">
      <c r="A3011" s="272">
        <v>211001938</v>
      </c>
      <c r="B3011" s="272">
        <v>4906</v>
      </c>
      <c r="C3011" s="273" t="s">
        <v>5314</v>
      </c>
      <c r="D3011" s="273" t="s">
        <v>2729</v>
      </c>
      <c r="E3011" s="273" t="s">
        <v>343</v>
      </c>
    </row>
    <row r="3012" spans="1:5" x14ac:dyDescent="0.2">
      <c r="A3012" s="272">
        <v>211005030</v>
      </c>
      <c r="B3012" s="272">
        <v>4909</v>
      </c>
      <c r="C3012" s="273" t="s">
        <v>5315</v>
      </c>
      <c r="D3012" s="273" t="s">
        <v>5316</v>
      </c>
      <c r="E3012" s="273" t="s">
        <v>343</v>
      </c>
    </row>
    <row r="3013" spans="1:5" x14ac:dyDescent="0.2">
      <c r="A3013" s="272">
        <v>211904806</v>
      </c>
      <c r="B3013" s="272">
        <v>4910</v>
      </c>
      <c r="C3013" s="273" t="s">
        <v>5317</v>
      </c>
      <c r="D3013" s="273" t="s">
        <v>5318</v>
      </c>
      <c r="E3013" s="273" t="s">
        <v>343</v>
      </c>
    </row>
    <row r="3014" spans="1:5" x14ac:dyDescent="0.2">
      <c r="A3014" s="272">
        <v>211004745</v>
      </c>
      <c r="B3014" s="272">
        <v>4911</v>
      </c>
      <c r="C3014" s="273" t="s">
        <v>2594</v>
      </c>
      <c r="D3014" s="273" t="s">
        <v>5319</v>
      </c>
      <c r="E3014" s="273" t="s">
        <v>798</v>
      </c>
    </row>
    <row r="3015" spans="1:5" x14ac:dyDescent="0.2">
      <c r="A3015" s="272">
        <v>211003244</v>
      </c>
      <c r="B3015" s="272">
        <v>4912</v>
      </c>
      <c r="C3015" s="273" t="s">
        <v>5320</v>
      </c>
      <c r="D3015" s="273" t="s">
        <v>2319</v>
      </c>
      <c r="E3015" s="273" t="s">
        <v>2181</v>
      </c>
    </row>
    <row r="3016" spans="1:5" x14ac:dyDescent="0.2">
      <c r="A3016" s="272">
        <v>211003883</v>
      </c>
      <c r="B3016" s="272">
        <v>4916</v>
      </c>
      <c r="C3016" s="273" t="s">
        <v>5321</v>
      </c>
      <c r="D3016" s="273" t="s">
        <v>5198</v>
      </c>
      <c r="E3016" s="273" t="s">
        <v>2346</v>
      </c>
    </row>
    <row r="3017" spans="1:5" x14ac:dyDescent="0.2">
      <c r="A3017" s="272">
        <v>211900624</v>
      </c>
      <c r="B3017" s="272">
        <v>4918</v>
      </c>
      <c r="C3017" s="273" t="s">
        <v>5322</v>
      </c>
      <c r="D3017" s="273" t="s">
        <v>5323</v>
      </c>
      <c r="E3017" s="273" t="s">
        <v>902</v>
      </c>
    </row>
    <row r="3018" spans="1:5" x14ac:dyDescent="0.2">
      <c r="A3018" s="272">
        <v>211005032</v>
      </c>
      <c r="B3018" s="272">
        <v>4919</v>
      </c>
      <c r="C3018" s="273" t="s">
        <v>5324</v>
      </c>
      <c r="D3018" s="273" t="s">
        <v>5325</v>
      </c>
      <c r="E3018" s="273" t="s">
        <v>343</v>
      </c>
    </row>
    <row r="3019" spans="1:5" x14ac:dyDescent="0.2">
      <c r="A3019" s="272">
        <v>211006868</v>
      </c>
      <c r="B3019" s="272">
        <v>4921</v>
      </c>
      <c r="C3019" s="273" t="s">
        <v>5326</v>
      </c>
      <c r="D3019" s="273" t="s">
        <v>5327</v>
      </c>
      <c r="E3019" s="273" t="s">
        <v>367</v>
      </c>
    </row>
    <row r="3020" spans="1:5" x14ac:dyDescent="0.2">
      <c r="A3020" s="272">
        <v>211005368</v>
      </c>
      <c r="B3020" s="272">
        <v>4922</v>
      </c>
      <c r="C3020" s="273" t="s">
        <v>5328</v>
      </c>
      <c r="D3020" s="273" t="s">
        <v>5329</v>
      </c>
      <c r="E3020" s="273" t="s">
        <v>961</v>
      </c>
    </row>
    <row r="3021" spans="1:5" x14ac:dyDescent="0.2">
      <c r="A3021" s="272">
        <v>211001484</v>
      </c>
      <c r="B3021" s="272">
        <v>4923</v>
      </c>
      <c r="C3021" s="273" t="s">
        <v>5330</v>
      </c>
      <c r="D3021" s="273" t="s">
        <v>2422</v>
      </c>
      <c r="E3021" s="273" t="s">
        <v>865</v>
      </c>
    </row>
    <row r="3022" spans="1:5" x14ac:dyDescent="0.2">
      <c r="A3022" s="272">
        <v>211900130</v>
      </c>
      <c r="B3022" s="272">
        <v>4924</v>
      </c>
      <c r="C3022" s="273" t="s">
        <v>5331</v>
      </c>
      <c r="D3022" s="273" t="s">
        <v>5332</v>
      </c>
      <c r="E3022" s="273" t="s">
        <v>582</v>
      </c>
    </row>
    <row r="3023" spans="1:5" x14ac:dyDescent="0.2">
      <c r="A3023" s="272">
        <v>211005620</v>
      </c>
      <c r="B3023" s="272">
        <v>4925</v>
      </c>
      <c r="C3023" s="273" t="s">
        <v>5333</v>
      </c>
      <c r="D3023" s="273" t="s">
        <v>789</v>
      </c>
      <c r="E3023" s="273" t="s">
        <v>339</v>
      </c>
    </row>
    <row r="3024" spans="1:5" x14ac:dyDescent="0.2">
      <c r="A3024" s="272">
        <v>211002887</v>
      </c>
      <c r="B3024" s="272">
        <v>4926</v>
      </c>
      <c r="C3024" s="273" t="s">
        <v>5334</v>
      </c>
      <c r="D3024" s="273" t="s">
        <v>5335</v>
      </c>
      <c r="E3024" s="273" t="s">
        <v>343</v>
      </c>
    </row>
    <row r="3025" spans="1:5" x14ac:dyDescent="0.2">
      <c r="A3025" s="272">
        <v>211003891</v>
      </c>
      <c r="B3025" s="272">
        <v>4927</v>
      </c>
      <c r="C3025" s="273" t="s">
        <v>5336</v>
      </c>
      <c r="D3025" s="273" t="s">
        <v>5337</v>
      </c>
      <c r="E3025" s="273" t="s">
        <v>336</v>
      </c>
    </row>
    <row r="3026" spans="1:5" x14ac:dyDescent="0.2">
      <c r="A3026" s="272">
        <v>211005033</v>
      </c>
      <c r="B3026" s="272">
        <v>4928</v>
      </c>
      <c r="C3026" s="273" t="s">
        <v>5338</v>
      </c>
      <c r="D3026" s="273" t="s">
        <v>5339</v>
      </c>
      <c r="E3026" s="273" t="s">
        <v>343</v>
      </c>
    </row>
    <row r="3027" spans="1:5" x14ac:dyDescent="0.2">
      <c r="A3027" s="272">
        <v>211006869</v>
      </c>
      <c r="B3027" s="272">
        <v>4930</v>
      </c>
      <c r="C3027" s="273" t="s">
        <v>5340</v>
      </c>
      <c r="D3027" s="273" t="s">
        <v>733</v>
      </c>
      <c r="E3027" s="273" t="s">
        <v>367</v>
      </c>
    </row>
    <row r="3028" spans="1:5" x14ac:dyDescent="0.2">
      <c r="A3028" s="272">
        <v>211003898</v>
      </c>
      <c r="B3028" s="272">
        <v>4931</v>
      </c>
      <c r="C3028" s="273" t="s">
        <v>5341</v>
      </c>
      <c r="D3028" s="273" t="s">
        <v>5342</v>
      </c>
      <c r="E3028" s="273" t="s">
        <v>339</v>
      </c>
    </row>
    <row r="3029" spans="1:5" x14ac:dyDescent="0.2">
      <c r="A3029" s="272">
        <v>211904069</v>
      </c>
      <c r="B3029" s="272">
        <v>4932</v>
      </c>
      <c r="C3029" s="273" t="s">
        <v>5343</v>
      </c>
      <c r="D3029" s="273" t="s">
        <v>3229</v>
      </c>
      <c r="E3029" s="273" t="s">
        <v>343</v>
      </c>
    </row>
    <row r="3030" spans="1:5" x14ac:dyDescent="0.2">
      <c r="A3030" s="272">
        <v>211001981</v>
      </c>
      <c r="B3030" s="272">
        <v>4933</v>
      </c>
      <c r="C3030" s="273" t="s">
        <v>5344</v>
      </c>
      <c r="D3030" s="273" t="s">
        <v>5345</v>
      </c>
      <c r="E3030" s="273" t="s">
        <v>343</v>
      </c>
    </row>
    <row r="3031" spans="1:5" x14ac:dyDescent="0.2">
      <c r="A3031" s="272">
        <v>211004746</v>
      </c>
      <c r="B3031" s="272">
        <v>4934</v>
      </c>
      <c r="C3031" s="273" t="s">
        <v>5234</v>
      </c>
      <c r="D3031" s="273" t="s">
        <v>5346</v>
      </c>
      <c r="E3031" s="273" t="s">
        <v>798</v>
      </c>
    </row>
    <row r="3032" spans="1:5" x14ac:dyDescent="0.2">
      <c r="A3032" s="272">
        <v>211003901</v>
      </c>
      <c r="B3032" s="272">
        <v>4935</v>
      </c>
      <c r="C3032" s="273" t="s">
        <v>5347</v>
      </c>
      <c r="D3032" s="273" t="s">
        <v>5348</v>
      </c>
      <c r="E3032" s="273" t="s">
        <v>1028</v>
      </c>
    </row>
    <row r="3033" spans="1:5" x14ac:dyDescent="0.2">
      <c r="A3033" s="272">
        <v>211006870</v>
      </c>
      <c r="B3033" s="272">
        <v>4936</v>
      </c>
      <c r="C3033" s="273" t="s">
        <v>3689</v>
      </c>
      <c r="D3033" s="273" t="s">
        <v>4643</v>
      </c>
      <c r="E3033" s="273" t="s">
        <v>367</v>
      </c>
    </row>
    <row r="3034" spans="1:5" x14ac:dyDescent="0.2">
      <c r="A3034" s="272">
        <v>211006871</v>
      </c>
      <c r="B3034" s="272">
        <v>4937</v>
      </c>
      <c r="C3034" s="273" t="s">
        <v>1015</v>
      </c>
      <c r="D3034" s="273" t="s">
        <v>1302</v>
      </c>
      <c r="E3034" s="273" t="s">
        <v>367</v>
      </c>
    </row>
    <row r="3035" spans="1:5" x14ac:dyDescent="0.2">
      <c r="A3035" s="272">
        <v>211001989</v>
      </c>
      <c r="B3035" s="272">
        <v>4938</v>
      </c>
      <c r="C3035" s="273" t="s">
        <v>5349</v>
      </c>
      <c r="D3035" s="273" t="s">
        <v>5350</v>
      </c>
      <c r="E3035" s="273" t="s">
        <v>343</v>
      </c>
    </row>
    <row r="3036" spans="1:5" x14ac:dyDescent="0.2">
      <c r="A3036" s="272">
        <v>211900626</v>
      </c>
      <c r="B3036" s="272">
        <v>4939</v>
      </c>
      <c r="C3036" s="273" t="s">
        <v>5351</v>
      </c>
      <c r="D3036" s="273" t="s">
        <v>5352</v>
      </c>
      <c r="E3036" s="273" t="s">
        <v>343</v>
      </c>
    </row>
    <row r="3037" spans="1:5" x14ac:dyDescent="0.2">
      <c r="A3037" s="272">
        <v>211006873</v>
      </c>
      <c r="B3037" s="272">
        <v>4941</v>
      </c>
      <c r="C3037" s="273" t="s">
        <v>5353</v>
      </c>
      <c r="D3037" s="273" t="s">
        <v>5354</v>
      </c>
      <c r="E3037" s="273" t="s">
        <v>367</v>
      </c>
    </row>
    <row r="3038" spans="1:5" x14ac:dyDescent="0.2">
      <c r="A3038" s="272">
        <v>211001997</v>
      </c>
      <c r="B3038" s="272">
        <v>4943</v>
      </c>
      <c r="C3038" s="273" t="s">
        <v>5355</v>
      </c>
      <c r="D3038" s="273" t="s">
        <v>5356</v>
      </c>
      <c r="E3038" s="273" t="s">
        <v>343</v>
      </c>
    </row>
    <row r="3039" spans="1:5" x14ac:dyDescent="0.2">
      <c r="A3039" s="272">
        <v>211900131</v>
      </c>
      <c r="B3039" s="272">
        <v>4947</v>
      </c>
      <c r="C3039" s="273" t="s">
        <v>3398</v>
      </c>
      <c r="D3039" s="273" t="s">
        <v>5357</v>
      </c>
      <c r="E3039" s="273" t="s">
        <v>339</v>
      </c>
    </row>
    <row r="3040" spans="1:5" x14ac:dyDescent="0.2">
      <c r="A3040" s="272">
        <v>211003335</v>
      </c>
      <c r="B3040" s="272">
        <v>4948</v>
      </c>
      <c r="C3040" s="273" t="s">
        <v>5358</v>
      </c>
      <c r="D3040" s="273" t="s">
        <v>5359</v>
      </c>
      <c r="E3040" s="273" t="s">
        <v>332</v>
      </c>
    </row>
    <row r="3041" spans="1:5" x14ac:dyDescent="0.2">
      <c r="A3041" s="272">
        <v>211003966</v>
      </c>
      <c r="B3041" s="272">
        <v>4949</v>
      </c>
      <c r="C3041" s="273" t="s">
        <v>5360</v>
      </c>
      <c r="D3041" s="273" t="s">
        <v>5361</v>
      </c>
      <c r="E3041" s="273" t="s">
        <v>351</v>
      </c>
    </row>
    <row r="3042" spans="1:5" x14ac:dyDescent="0.2">
      <c r="A3042" s="272">
        <v>211003967</v>
      </c>
      <c r="B3042" s="272">
        <v>4950</v>
      </c>
      <c r="C3042" s="273" t="s">
        <v>5362</v>
      </c>
      <c r="D3042" s="273" t="s">
        <v>5363</v>
      </c>
      <c r="E3042" s="273" t="s">
        <v>343</v>
      </c>
    </row>
    <row r="3043" spans="1:5" x14ac:dyDescent="0.2">
      <c r="A3043" s="272">
        <v>211002005</v>
      </c>
      <c r="B3043" s="272">
        <v>4951</v>
      </c>
      <c r="C3043" s="273" t="s">
        <v>5364</v>
      </c>
      <c r="D3043" s="273" t="s">
        <v>1979</v>
      </c>
      <c r="E3043" s="273" t="s">
        <v>343</v>
      </c>
    </row>
    <row r="3044" spans="1:5" x14ac:dyDescent="0.2">
      <c r="A3044" s="272">
        <v>211900680</v>
      </c>
      <c r="B3044" s="272">
        <v>4952</v>
      </c>
      <c r="C3044" s="273" t="s">
        <v>5365</v>
      </c>
      <c r="D3044" s="273" t="s">
        <v>5366</v>
      </c>
      <c r="E3044" s="273" t="s">
        <v>343</v>
      </c>
    </row>
    <row r="3045" spans="1:5" x14ac:dyDescent="0.2">
      <c r="A3045" s="272">
        <v>211003914</v>
      </c>
      <c r="B3045" s="272">
        <v>4956</v>
      </c>
      <c r="C3045" s="273" t="s">
        <v>5367</v>
      </c>
      <c r="D3045" s="273" t="s">
        <v>371</v>
      </c>
      <c r="E3045" s="273" t="s">
        <v>339</v>
      </c>
    </row>
    <row r="3046" spans="1:5" x14ac:dyDescent="0.2">
      <c r="A3046" s="272">
        <v>211003915</v>
      </c>
      <c r="B3046" s="272">
        <v>4957</v>
      </c>
      <c r="C3046" s="273" t="s">
        <v>5368</v>
      </c>
      <c r="D3046" s="273" t="s">
        <v>5369</v>
      </c>
      <c r="E3046" s="273" t="s">
        <v>2181</v>
      </c>
    </row>
    <row r="3047" spans="1:5" x14ac:dyDescent="0.2">
      <c r="A3047" s="272">
        <v>211004747</v>
      </c>
      <c r="B3047" s="272">
        <v>4959</v>
      </c>
      <c r="C3047" s="273" t="s">
        <v>5370</v>
      </c>
      <c r="D3047" s="273" t="s">
        <v>5371</v>
      </c>
      <c r="E3047" s="273" t="s">
        <v>798</v>
      </c>
    </row>
    <row r="3048" spans="1:5" x14ac:dyDescent="0.2">
      <c r="A3048" s="272">
        <v>211006875</v>
      </c>
      <c r="B3048" s="272">
        <v>4960</v>
      </c>
      <c r="C3048" s="273" t="s">
        <v>5372</v>
      </c>
      <c r="D3048" s="273" t="s">
        <v>4176</v>
      </c>
      <c r="E3048" s="273" t="s">
        <v>367</v>
      </c>
    </row>
    <row r="3049" spans="1:5" x14ac:dyDescent="0.2">
      <c r="A3049" s="272">
        <v>211005662</v>
      </c>
      <c r="B3049" s="272">
        <v>4961</v>
      </c>
      <c r="C3049" s="273" t="s">
        <v>5373</v>
      </c>
      <c r="D3049" s="273" t="s">
        <v>5374</v>
      </c>
      <c r="E3049" s="273" t="s">
        <v>582</v>
      </c>
    </row>
    <row r="3050" spans="1:5" x14ac:dyDescent="0.2">
      <c r="A3050" s="272">
        <v>211003917</v>
      </c>
      <c r="B3050" s="272">
        <v>4962</v>
      </c>
      <c r="C3050" s="273" t="s">
        <v>5375</v>
      </c>
      <c r="D3050" s="273" t="s">
        <v>3850</v>
      </c>
      <c r="E3050" s="273" t="s">
        <v>584</v>
      </c>
    </row>
    <row r="3051" spans="1:5" x14ac:dyDescent="0.2">
      <c r="A3051" s="272">
        <v>211004748</v>
      </c>
      <c r="B3051" s="272">
        <v>4963</v>
      </c>
      <c r="C3051" s="273" t="s">
        <v>1330</v>
      </c>
      <c r="D3051" s="273" t="s">
        <v>5376</v>
      </c>
      <c r="E3051" s="273" t="s">
        <v>798</v>
      </c>
    </row>
    <row r="3052" spans="1:5" x14ac:dyDescent="0.2">
      <c r="A3052" s="272">
        <v>211006876</v>
      </c>
      <c r="B3052" s="272">
        <v>4964</v>
      </c>
      <c r="C3052" s="273" t="s">
        <v>3768</v>
      </c>
      <c r="D3052" s="273" t="s">
        <v>4565</v>
      </c>
      <c r="E3052" s="273" t="s">
        <v>367</v>
      </c>
    </row>
    <row r="3053" spans="1:5" x14ac:dyDescent="0.2">
      <c r="A3053" s="272">
        <v>211006877</v>
      </c>
      <c r="B3053" s="272">
        <v>4965</v>
      </c>
      <c r="C3053" s="273" t="s">
        <v>3768</v>
      </c>
      <c r="D3053" s="273" t="s">
        <v>3543</v>
      </c>
      <c r="E3053" s="273" t="s">
        <v>367</v>
      </c>
    </row>
    <row r="3054" spans="1:5" x14ac:dyDescent="0.2">
      <c r="A3054" s="272">
        <v>211006878</v>
      </c>
      <c r="B3054" s="272">
        <v>4966</v>
      </c>
      <c r="C3054" s="273" t="s">
        <v>5377</v>
      </c>
      <c r="D3054" s="273" t="s">
        <v>1638</v>
      </c>
      <c r="E3054" s="273" t="s">
        <v>367</v>
      </c>
    </row>
    <row r="3055" spans="1:5" x14ac:dyDescent="0.2">
      <c r="A3055" s="272">
        <v>211006880</v>
      </c>
      <c r="B3055" s="272">
        <v>4971</v>
      </c>
      <c r="C3055" s="273" t="s">
        <v>5378</v>
      </c>
      <c r="D3055" s="273" t="s">
        <v>5379</v>
      </c>
      <c r="E3055" s="273" t="s">
        <v>367</v>
      </c>
    </row>
    <row r="3056" spans="1:5" x14ac:dyDescent="0.2">
      <c r="A3056" s="272">
        <v>211900254</v>
      </c>
      <c r="B3056" s="272">
        <v>4972</v>
      </c>
      <c r="C3056" s="273" t="s">
        <v>5380</v>
      </c>
      <c r="D3056" s="273" t="s">
        <v>5381</v>
      </c>
      <c r="E3056" s="273" t="s">
        <v>343</v>
      </c>
    </row>
    <row r="3057" spans="1:5" x14ac:dyDescent="0.2">
      <c r="A3057" s="272">
        <v>211006881</v>
      </c>
      <c r="B3057" s="272">
        <v>4973</v>
      </c>
      <c r="C3057" s="273" t="s">
        <v>5382</v>
      </c>
      <c r="D3057" s="273" t="s">
        <v>5383</v>
      </c>
      <c r="E3057" s="273" t="s">
        <v>367</v>
      </c>
    </row>
    <row r="3058" spans="1:5" x14ac:dyDescent="0.2">
      <c r="A3058" s="272">
        <v>211905791</v>
      </c>
      <c r="B3058" s="272">
        <v>4974</v>
      </c>
      <c r="C3058" s="273" t="s">
        <v>5384</v>
      </c>
      <c r="D3058" s="273" t="s">
        <v>5385</v>
      </c>
      <c r="E3058" s="273" t="s">
        <v>332</v>
      </c>
    </row>
    <row r="3059" spans="1:5" x14ac:dyDescent="0.2">
      <c r="A3059" s="272">
        <v>211006882</v>
      </c>
      <c r="B3059" s="272">
        <v>4977</v>
      </c>
      <c r="C3059" s="273" t="s">
        <v>5386</v>
      </c>
      <c r="D3059" s="273" t="s">
        <v>5387</v>
      </c>
      <c r="E3059" s="273" t="s">
        <v>367</v>
      </c>
    </row>
    <row r="3060" spans="1:5" x14ac:dyDescent="0.2">
      <c r="A3060" s="272">
        <v>211900627</v>
      </c>
      <c r="B3060" s="272">
        <v>4980</v>
      </c>
      <c r="C3060" s="273" t="s">
        <v>5388</v>
      </c>
      <c r="D3060" s="273" t="s">
        <v>5389</v>
      </c>
      <c r="E3060" s="273" t="s">
        <v>336</v>
      </c>
    </row>
    <row r="3061" spans="1:5" x14ac:dyDescent="0.2">
      <c r="A3061" s="272">
        <v>211002017</v>
      </c>
      <c r="B3061" s="272">
        <v>4982</v>
      </c>
      <c r="C3061" s="273" t="s">
        <v>5390</v>
      </c>
      <c r="D3061" s="273" t="s">
        <v>5391</v>
      </c>
      <c r="E3061" s="273" t="s">
        <v>343</v>
      </c>
    </row>
    <row r="3062" spans="1:5" x14ac:dyDescent="0.2">
      <c r="A3062" s="272">
        <v>211004749</v>
      </c>
      <c r="B3062" s="272">
        <v>4986</v>
      </c>
      <c r="C3062" s="273" t="s">
        <v>1330</v>
      </c>
      <c r="D3062" s="273" t="s">
        <v>5392</v>
      </c>
      <c r="E3062" s="273" t="s">
        <v>798</v>
      </c>
    </row>
    <row r="3063" spans="1:5" x14ac:dyDescent="0.2">
      <c r="A3063" s="272">
        <v>211004750</v>
      </c>
      <c r="B3063" s="272">
        <v>4989</v>
      </c>
      <c r="C3063" s="273" t="s">
        <v>5393</v>
      </c>
      <c r="D3063" s="273" t="s">
        <v>5394</v>
      </c>
      <c r="E3063" s="273" t="s">
        <v>798</v>
      </c>
    </row>
    <row r="3064" spans="1:5" x14ac:dyDescent="0.2">
      <c r="A3064" s="272">
        <v>211006884</v>
      </c>
      <c r="B3064" s="272">
        <v>4993</v>
      </c>
      <c r="C3064" s="273" t="s">
        <v>5395</v>
      </c>
      <c r="D3064" s="273" t="s">
        <v>4209</v>
      </c>
      <c r="E3064" s="273" t="s">
        <v>367</v>
      </c>
    </row>
    <row r="3065" spans="1:5" x14ac:dyDescent="0.2">
      <c r="A3065" s="272">
        <v>211006885</v>
      </c>
      <c r="B3065" s="272">
        <v>4994</v>
      </c>
      <c r="C3065" s="273" t="s">
        <v>5396</v>
      </c>
      <c r="D3065" s="273" t="s">
        <v>5397</v>
      </c>
      <c r="E3065" s="273" t="s">
        <v>367</v>
      </c>
    </row>
    <row r="3066" spans="1:5" x14ac:dyDescent="0.2">
      <c r="A3066" s="272">
        <v>211003945</v>
      </c>
      <c r="B3066" s="272">
        <v>4995</v>
      </c>
      <c r="C3066" s="273" t="s">
        <v>5398</v>
      </c>
      <c r="D3066" s="273" t="s">
        <v>5399</v>
      </c>
      <c r="E3066" s="273" t="s">
        <v>2181</v>
      </c>
    </row>
    <row r="3067" spans="1:5" x14ac:dyDescent="0.2">
      <c r="A3067" s="272">
        <v>211903904</v>
      </c>
      <c r="B3067" s="272">
        <v>4996</v>
      </c>
      <c r="C3067" s="273" t="s">
        <v>5400</v>
      </c>
      <c r="D3067" s="273" t="s">
        <v>5401</v>
      </c>
      <c r="E3067" s="273" t="s">
        <v>343</v>
      </c>
    </row>
    <row r="3068" spans="1:5" x14ac:dyDescent="0.2">
      <c r="A3068" s="272">
        <v>211002036</v>
      </c>
      <c r="B3068" s="272">
        <v>4997</v>
      </c>
      <c r="C3068" s="273" t="s">
        <v>5402</v>
      </c>
      <c r="D3068" s="273" t="s">
        <v>5403</v>
      </c>
      <c r="E3068" s="273" t="s">
        <v>343</v>
      </c>
    </row>
    <row r="3069" spans="1:5" x14ac:dyDescent="0.2">
      <c r="A3069" s="272">
        <v>211002043</v>
      </c>
      <c r="B3069" s="272">
        <v>5000</v>
      </c>
      <c r="C3069" s="273" t="s">
        <v>5404</v>
      </c>
      <c r="D3069" s="273" t="s">
        <v>5405</v>
      </c>
      <c r="E3069" s="273" t="s">
        <v>343</v>
      </c>
    </row>
    <row r="3070" spans="1:5" x14ac:dyDescent="0.2">
      <c r="A3070" s="272">
        <v>211003949</v>
      </c>
      <c r="B3070" s="272">
        <v>5001</v>
      </c>
      <c r="C3070" s="273" t="s">
        <v>5406</v>
      </c>
      <c r="D3070" s="273" t="s">
        <v>5407</v>
      </c>
      <c r="E3070" s="273" t="s">
        <v>2346</v>
      </c>
    </row>
    <row r="3071" spans="1:5" x14ac:dyDescent="0.2">
      <c r="A3071" s="272">
        <v>211900573</v>
      </c>
      <c r="B3071" s="272">
        <v>5002</v>
      </c>
      <c r="C3071" s="273" t="s">
        <v>5408</v>
      </c>
      <c r="D3071" s="273" t="s">
        <v>5409</v>
      </c>
      <c r="E3071" s="273" t="s">
        <v>343</v>
      </c>
    </row>
    <row r="3072" spans="1:5" x14ac:dyDescent="0.2">
      <c r="A3072" s="272">
        <v>211003999</v>
      </c>
      <c r="B3072" s="272">
        <v>5003</v>
      </c>
      <c r="C3072" s="273" t="s">
        <v>5410</v>
      </c>
      <c r="D3072" s="273" t="s">
        <v>5411</v>
      </c>
      <c r="E3072" s="273" t="s">
        <v>865</v>
      </c>
    </row>
    <row r="3073" spans="1:5" x14ac:dyDescent="0.2">
      <c r="A3073" s="272">
        <v>211003952</v>
      </c>
      <c r="B3073" s="272">
        <v>5005</v>
      </c>
      <c r="C3073" s="273" t="s">
        <v>5412</v>
      </c>
      <c r="D3073" s="273" t="s">
        <v>2758</v>
      </c>
      <c r="E3073" s="273" t="s">
        <v>2181</v>
      </c>
    </row>
    <row r="3074" spans="1:5" x14ac:dyDescent="0.2">
      <c r="A3074" s="272">
        <v>211006886</v>
      </c>
      <c r="B3074" s="272">
        <v>5008</v>
      </c>
      <c r="C3074" s="273" t="s">
        <v>5413</v>
      </c>
      <c r="D3074" s="273" t="s">
        <v>5414</v>
      </c>
      <c r="E3074" s="273" t="s">
        <v>367</v>
      </c>
    </row>
    <row r="3075" spans="1:5" x14ac:dyDescent="0.2">
      <c r="A3075" s="272">
        <v>211006887</v>
      </c>
      <c r="B3075" s="272">
        <v>5009</v>
      </c>
      <c r="C3075" s="273" t="s">
        <v>5415</v>
      </c>
      <c r="D3075" s="273" t="s">
        <v>5416</v>
      </c>
      <c r="E3075" s="273" t="s">
        <v>367</v>
      </c>
    </row>
    <row r="3076" spans="1:5" x14ac:dyDescent="0.2">
      <c r="A3076" s="272">
        <v>211006890</v>
      </c>
      <c r="B3076" s="272">
        <v>5017</v>
      </c>
      <c r="C3076" s="273" t="s">
        <v>5417</v>
      </c>
      <c r="D3076" s="273" t="s">
        <v>5379</v>
      </c>
      <c r="E3076" s="273" t="s">
        <v>367</v>
      </c>
    </row>
    <row r="3077" spans="1:5" x14ac:dyDescent="0.2">
      <c r="A3077" s="272">
        <v>211904064</v>
      </c>
      <c r="B3077" s="272">
        <v>5018</v>
      </c>
      <c r="C3077" s="273" t="s">
        <v>5418</v>
      </c>
      <c r="D3077" s="273" t="s">
        <v>5419</v>
      </c>
      <c r="E3077" s="273" t="s">
        <v>339</v>
      </c>
    </row>
    <row r="3078" spans="1:5" x14ac:dyDescent="0.2">
      <c r="A3078" s="272">
        <v>211905600</v>
      </c>
      <c r="B3078" s="272">
        <v>5019</v>
      </c>
      <c r="C3078" s="273" t="s">
        <v>5420</v>
      </c>
      <c r="D3078" s="273" t="s">
        <v>5421</v>
      </c>
      <c r="E3078" s="273" t="s">
        <v>584</v>
      </c>
    </row>
    <row r="3079" spans="1:5" x14ac:dyDescent="0.2">
      <c r="A3079" s="272">
        <v>211006891</v>
      </c>
      <c r="B3079" s="272">
        <v>5020</v>
      </c>
      <c r="C3079" s="273" t="s">
        <v>5422</v>
      </c>
      <c r="D3079" s="273" t="s">
        <v>5423</v>
      </c>
      <c r="E3079" s="273" t="s">
        <v>367</v>
      </c>
    </row>
    <row r="3080" spans="1:5" x14ac:dyDescent="0.2">
      <c r="A3080" s="272">
        <v>211006892</v>
      </c>
      <c r="B3080" s="272">
        <v>5021</v>
      </c>
      <c r="C3080" s="273" t="s">
        <v>5424</v>
      </c>
      <c r="D3080" s="273" t="s">
        <v>4170</v>
      </c>
      <c r="E3080" s="273" t="s">
        <v>367</v>
      </c>
    </row>
    <row r="3081" spans="1:5" x14ac:dyDescent="0.2">
      <c r="A3081" s="272">
        <v>211006893</v>
      </c>
      <c r="B3081" s="272">
        <v>5023</v>
      </c>
      <c r="C3081" s="273" t="s">
        <v>5425</v>
      </c>
      <c r="D3081" s="273" t="s">
        <v>5426</v>
      </c>
      <c r="E3081" s="273" t="s">
        <v>367</v>
      </c>
    </row>
    <row r="3082" spans="1:5" x14ac:dyDescent="0.2">
      <c r="A3082" s="272">
        <v>211006894</v>
      </c>
      <c r="B3082" s="272">
        <v>5024</v>
      </c>
      <c r="C3082" s="273" t="s">
        <v>5427</v>
      </c>
      <c r="D3082" s="273" t="s">
        <v>5428</v>
      </c>
      <c r="E3082" s="273" t="s">
        <v>367</v>
      </c>
    </row>
    <row r="3083" spans="1:5" x14ac:dyDescent="0.2">
      <c r="A3083" s="272">
        <v>211003970</v>
      </c>
      <c r="B3083" s="272">
        <v>5026</v>
      </c>
      <c r="C3083" s="273" t="s">
        <v>5429</v>
      </c>
      <c r="D3083" s="273" t="s">
        <v>5430</v>
      </c>
      <c r="E3083" s="273" t="s">
        <v>2181</v>
      </c>
    </row>
    <row r="3084" spans="1:5" x14ac:dyDescent="0.2">
      <c r="A3084" s="272">
        <v>211004923</v>
      </c>
      <c r="B3084" s="272">
        <v>5027</v>
      </c>
      <c r="C3084" s="273" t="s">
        <v>5431</v>
      </c>
      <c r="D3084" s="273" t="s">
        <v>5432</v>
      </c>
      <c r="E3084" s="273" t="s">
        <v>902</v>
      </c>
    </row>
    <row r="3085" spans="1:5" x14ac:dyDescent="0.2">
      <c r="A3085" s="272">
        <v>211003320</v>
      </c>
      <c r="B3085" s="272">
        <v>5028</v>
      </c>
      <c r="C3085" s="273" t="s">
        <v>5433</v>
      </c>
      <c r="D3085" s="273" t="s">
        <v>5434</v>
      </c>
      <c r="E3085" s="273" t="s">
        <v>587</v>
      </c>
    </row>
    <row r="3086" spans="1:5" x14ac:dyDescent="0.2">
      <c r="A3086" s="272">
        <v>211005056</v>
      </c>
      <c r="B3086" s="272">
        <v>5030</v>
      </c>
      <c r="C3086" s="273" t="s">
        <v>5435</v>
      </c>
      <c r="D3086" s="273" t="s">
        <v>5436</v>
      </c>
      <c r="E3086" s="273" t="s">
        <v>1250</v>
      </c>
    </row>
    <row r="3087" spans="1:5" x14ac:dyDescent="0.2">
      <c r="A3087" s="272">
        <v>211003976</v>
      </c>
      <c r="B3087" s="272">
        <v>5031</v>
      </c>
      <c r="C3087" s="273" t="s">
        <v>5437</v>
      </c>
      <c r="D3087" s="273" t="s">
        <v>5438</v>
      </c>
      <c r="E3087" s="273" t="s">
        <v>2346</v>
      </c>
    </row>
    <row r="3088" spans="1:5" x14ac:dyDescent="0.2">
      <c r="A3088" s="272">
        <v>211003381</v>
      </c>
      <c r="B3088" s="272">
        <v>5032</v>
      </c>
      <c r="C3088" s="273" t="s">
        <v>5439</v>
      </c>
      <c r="D3088" s="273" t="s">
        <v>5440</v>
      </c>
      <c r="E3088" s="273" t="s">
        <v>902</v>
      </c>
    </row>
    <row r="3089" spans="1:5" x14ac:dyDescent="0.2">
      <c r="A3089" s="272">
        <v>211006896</v>
      </c>
      <c r="B3089" s="272">
        <v>5033</v>
      </c>
      <c r="C3089" s="273" t="s">
        <v>5441</v>
      </c>
      <c r="D3089" s="273" t="s">
        <v>5442</v>
      </c>
      <c r="E3089" s="273" t="s">
        <v>367</v>
      </c>
    </row>
    <row r="3090" spans="1:5" x14ac:dyDescent="0.2">
      <c r="A3090" s="272">
        <v>211003257</v>
      </c>
      <c r="B3090" s="272">
        <v>5035</v>
      </c>
      <c r="C3090" s="273" t="s">
        <v>5443</v>
      </c>
      <c r="D3090" s="273" t="s">
        <v>5444</v>
      </c>
      <c r="E3090" s="273" t="s">
        <v>343</v>
      </c>
    </row>
    <row r="3091" spans="1:5" x14ac:dyDescent="0.2">
      <c r="A3091" s="272">
        <v>211905029</v>
      </c>
      <c r="B3091" s="272">
        <v>5036</v>
      </c>
      <c r="C3091" s="273" t="s">
        <v>5445</v>
      </c>
      <c r="D3091" s="273" t="s">
        <v>5446</v>
      </c>
      <c r="E3091" s="273" t="s">
        <v>332</v>
      </c>
    </row>
    <row r="3092" spans="1:5" x14ac:dyDescent="0.2">
      <c r="A3092" s="272">
        <v>211006898</v>
      </c>
      <c r="B3092" s="272">
        <v>5037</v>
      </c>
      <c r="C3092" s="273" t="s">
        <v>5447</v>
      </c>
      <c r="D3092" s="273" t="s">
        <v>5448</v>
      </c>
      <c r="E3092" s="273" t="s">
        <v>367</v>
      </c>
    </row>
    <row r="3093" spans="1:5" x14ac:dyDescent="0.2">
      <c r="A3093" s="272">
        <v>211006899</v>
      </c>
      <c r="B3093" s="272">
        <v>5038</v>
      </c>
      <c r="C3093" s="273" t="s">
        <v>5449</v>
      </c>
      <c r="D3093" s="273" t="s">
        <v>4388</v>
      </c>
      <c r="E3093" s="273" t="s">
        <v>367</v>
      </c>
    </row>
    <row r="3094" spans="1:5" x14ac:dyDescent="0.2">
      <c r="A3094" s="272">
        <v>211005314</v>
      </c>
      <c r="B3094" s="272">
        <v>5039</v>
      </c>
      <c r="C3094" s="273" t="s">
        <v>5450</v>
      </c>
      <c r="D3094" s="273" t="s">
        <v>5451</v>
      </c>
      <c r="E3094" s="273" t="s">
        <v>897</v>
      </c>
    </row>
    <row r="3095" spans="1:5" x14ac:dyDescent="0.2">
      <c r="A3095" s="272">
        <v>211004751</v>
      </c>
      <c r="B3095" s="272">
        <v>5040</v>
      </c>
      <c r="C3095" s="273" t="s">
        <v>5452</v>
      </c>
      <c r="D3095" s="273" t="s">
        <v>2084</v>
      </c>
      <c r="E3095" s="273" t="s">
        <v>798</v>
      </c>
    </row>
    <row r="3096" spans="1:5" x14ac:dyDescent="0.2">
      <c r="A3096" s="272">
        <v>211004752</v>
      </c>
      <c r="B3096" s="272">
        <v>5041</v>
      </c>
      <c r="C3096" s="273" t="s">
        <v>5453</v>
      </c>
      <c r="D3096" s="273" t="s">
        <v>2084</v>
      </c>
      <c r="E3096" s="273" t="s">
        <v>798</v>
      </c>
    </row>
    <row r="3097" spans="1:5" x14ac:dyDescent="0.2">
      <c r="A3097" s="272">
        <v>211002062</v>
      </c>
      <c r="B3097" s="272">
        <v>5043</v>
      </c>
      <c r="C3097" s="273" t="s">
        <v>5454</v>
      </c>
      <c r="D3097" s="273" t="s">
        <v>5455</v>
      </c>
      <c r="E3097" s="273" t="s">
        <v>1250</v>
      </c>
    </row>
    <row r="3098" spans="1:5" x14ac:dyDescent="0.2">
      <c r="A3098" s="272">
        <v>211900135</v>
      </c>
      <c r="B3098" s="272">
        <v>5044</v>
      </c>
      <c r="C3098" s="273" t="s">
        <v>5456</v>
      </c>
      <c r="D3098" s="273" t="s">
        <v>5457</v>
      </c>
      <c r="E3098" s="273" t="s">
        <v>343</v>
      </c>
    </row>
    <row r="3099" spans="1:5" x14ac:dyDescent="0.2">
      <c r="A3099" s="272">
        <v>211003996</v>
      </c>
      <c r="B3099" s="272">
        <v>5045</v>
      </c>
      <c r="C3099" s="273" t="s">
        <v>5458</v>
      </c>
      <c r="D3099" s="273" t="s">
        <v>4073</v>
      </c>
      <c r="E3099" s="273" t="s">
        <v>359</v>
      </c>
    </row>
    <row r="3100" spans="1:5" x14ac:dyDescent="0.2">
      <c r="A3100" s="272">
        <v>211004753</v>
      </c>
      <c r="B3100" s="272">
        <v>5046</v>
      </c>
      <c r="C3100" s="273" t="s">
        <v>5459</v>
      </c>
      <c r="D3100" s="273" t="s">
        <v>5460</v>
      </c>
      <c r="E3100" s="273" t="s">
        <v>798</v>
      </c>
    </row>
    <row r="3101" spans="1:5" x14ac:dyDescent="0.2">
      <c r="A3101" s="272">
        <v>211003275</v>
      </c>
      <c r="B3101" s="272">
        <v>5047</v>
      </c>
      <c r="C3101" s="273" t="s">
        <v>5461</v>
      </c>
      <c r="D3101" s="273" t="s">
        <v>5462</v>
      </c>
      <c r="E3101" s="273" t="s">
        <v>356</v>
      </c>
    </row>
    <row r="3102" spans="1:5" x14ac:dyDescent="0.2">
      <c r="A3102" s="272">
        <v>211004008</v>
      </c>
      <c r="B3102" s="272">
        <v>5050</v>
      </c>
      <c r="C3102" s="273" t="s">
        <v>5463</v>
      </c>
      <c r="D3102" s="273" t="s">
        <v>5464</v>
      </c>
      <c r="E3102" s="273" t="s">
        <v>359</v>
      </c>
    </row>
    <row r="3103" spans="1:5" x14ac:dyDescent="0.2">
      <c r="A3103" s="272">
        <v>211905441</v>
      </c>
      <c r="B3103" s="272">
        <v>5051</v>
      </c>
      <c r="C3103" s="273" t="s">
        <v>5465</v>
      </c>
      <c r="D3103" s="273" t="s">
        <v>5466</v>
      </c>
      <c r="E3103" s="273" t="s">
        <v>336</v>
      </c>
    </row>
    <row r="3104" spans="1:5" x14ac:dyDescent="0.2">
      <c r="A3104" s="272">
        <v>211905057</v>
      </c>
      <c r="B3104" s="272">
        <v>5055</v>
      </c>
      <c r="C3104" s="273" t="s">
        <v>5467</v>
      </c>
      <c r="D3104" s="273" t="s">
        <v>5468</v>
      </c>
      <c r="E3104" s="273" t="s">
        <v>2346</v>
      </c>
    </row>
    <row r="3105" spans="1:5" x14ac:dyDescent="0.2">
      <c r="A3105" s="272">
        <v>211004925</v>
      </c>
      <c r="B3105" s="272">
        <v>5057</v>
      </c>
      <c r="C3105" s="273" t="s">
        <v>5469</v>
      </c>
      <c r="D3105" s="273" t="s">
        <v>5470</v>
      </c>
      <c r="E3105" s="273" t="s">
        <v>902</v>
      </c>
    </row>
    <row r="3106" spans="1:5" x14ac:dyDescent="0.2">
      <c r="A3106" s="272">
        <v>211006902</v>
      </c>
      <c r="B3106" s="272">
        <v>5061</v>
      </c>
      <c r="C3106" s="273" t="s">
        <v>5471</v>
      </c>
      <c r="D3106" s="273" t="s">
        <v>3902</v>
      </c>
      <c r="E3106" s="273" t="s">
        <v>367</v>
      </c>
    </row>
    <row r="3107" spans="1:5" x14ac:dyDescent="0.2">
      <c r="A3107" s="272">
        <v>211004031</v>
      </c>
      <c r="B3107" s="272">
        <v>5062</v>
      </c>
      <c r="C3107" s="273" t="s">
        <v>5472</v>
      </c>
      <c r="D3107" s="273" t="s">
        <v>2356</v>
      </c>
      <c r="E3107" s="273" t="s">
        <v>336</v>
      </c>
    </row>
    <row r="3108" spans="1:5" x14ac:dyDescent="0.2">
      <c r="A3108" s="272">
        <v>211900629</v>
      </c>
      <c r="B3108" s="272">
        <v>5064</v>
      </c>
      <c r="C3108" s="273" t="s">
        <v>5473</v>
      </c>
      <c r="D3108" s="273" t="s">
        <v>5474</v>
      </c>
      <c r="E3108" s="273" t="s">
        <v>351</v>
      </c>
    </row>
    <row r="3109" spans="1:5" x14ac:dyDescent="0.2">
      <c r="A3109" s="272">
        <v>211004035</v>
      </c>
      <c r="B3109" s="272">
        <v>5065</v>
      </c>
      <c r="C3109" s="273" t="s">
        <v>5475</v>
      </c>
      <c r="D3109" s="273" t="s">
        <v>5476</v>
      </c>
      <c r="E3109" s="273" t="s">
        <v>332</v>
      </c>
    </row>
    <row r="3110" spans="1:5" x14ac:dyDescent="0.2">
      <c r="A3110" s="272">
        <v>211005369</v>
      </c>
      <c r="B3110" s="272">
        <v>5066</v>
      </c>
      <c r="C3110" s="273" t="s">
        <v>5477</v>
      </c>
      <c r="D3110" s="273" t="s">
        <v>5478</v>
      </c>
      <c r="E3110" s="273" t="s">
        <v>961</v>
      </c>
    </row>
    <row r="3111" spans="1:5" x14ac:dyDescent="0.2">
      <c r="A3111" s="272">
        <v>211004037</v>
      </c>
      <c r="B3111" s="272">
        <v>5067</v>
      </c>
      <c r="C3111" s="273" t="s">
        <v>5479</v>
      </c>
      <c r="D3111" s="273" t="s">
        <v>5480</v>
      </c>
      <c r="E3111" s="273" t="s">
        <v>351</v>
      </c>
    </row>
    <row r="3112" spans="1:5" x14ac:dyDescent="0.2">
      <c r="A3112" s="272">
        <v>211005370</v>
      </c>
      <c r="B3112" s="272">
        <v>5071</v>
      </c>
      <c r="C3112" s="273" t="s">
        <v>5481</v>
      </c>
      <c r="D3112" s="273" t="s">
        <v>2578</v>
      </c>
      <c r="E3112" s="273" t="s">
        <v>961</v>
      </c>
    </row>
    <row r="3113" spans="1:5" x14ac:dyDescent="0.2">
      <c r="A3113" s="272">
        <v>211905084</v>
      </c>
      <c r="B3113" s="272">
        <v>5078</v>
      </c>
      <c r="C3113" s="273" t="s">
        <v>5482</v>
      </c>
      <c r="D3113" s="273" t="s">
        <v>1735</v>
      </c>
      <c r="E3113" s="273" t="s">
        <v>865</v>
      </c>
    </row>
    <row r="3114" spans="1:5" x14ac:dyDescent="0.2">
      <c r="A3114" s="272">
        <v>211004056</v>
      </c>
      <c r="B3114" s="272">
        <v>5079</v>
      </c>
      <c r="C3114" s="273" t="s">
        <v>5483</v>
      </c>
      <c r="D3114" s="273" t="s">
        <v>5484</v>
      </c>
      <c r="E3114" s="273" t="s">
        <v>902</v>
      </c>
    </row>
    <row r="3115" spans="1:5" x14ac:dyDescent="0.2">
      <c r="A3115" s="272">
        <v>211005173</v>
      </c>
      <c r="B3115" s="272">
        <v>5082</v>
      </c>
      <c r="C3115" s="273" t="s">
        <v>5485</v>
      </c>
      <c r="D3115" s="273" t="s">
        <v>5486</v>
      </c>
      <c r="E3115" s="273" t="s">
        <v>336</v>
      </c>
    </row>
    <row r="3116" spans="1:5" x14ac:dyDescent="0.2">
      <c r="A3116" s="272">
        <v>211004066</v>
      </c>
      <c r="B3116" s="272">
        <v>5085</v>
      </c>
      <c r="C3116" s="273" t="s">
        <v>5487</v>
      </c>
      <c r="D3116" s="273" t="s">
        <v>5488</v>
      </c>
      <c r="E3116" s="273" t="s">
        <v>351</v>
      </c>
    </row>
    <row r="3117" spans="1:5" x14ac:dyDescent="0.2">
      <c r="A3117" s="272">
        <v>211900630</v>
      </c>
      <c r="B3117" s="272">
        <v>5087</v>
      </c>
      <c r="C3117" s="273" t="s">
        <v>5489</v>
      </c>
      <c r="D3117" s="273" t="s">
        <v>5490</v>
      </c>
      <c r="E3117" s="273" t="s">
        <v>865</v>
      </c>
    </row>
    <row r="3118" spans="1:5" x14ac:dyDescent="0.2">
      <c r="A3118" s="272">
        <v>211900136</v>
      </c>
      <c r="B3118" s="272">
        <v>5088</v>
      </c>
      <c r="C3118" s="273" t="s">
        <v>5491</v>
      </c>
      <c r="D3118" s="273" t="s">
        <v>5492</v>
      </c>
      <c r="E3118" s="273" t="s">
        <v>897</v>
      </c>
    </row>
    <row r="3119" spans="1:5" x14ac:dyDescent="0.2">
      <c r="A3119" s="272">
        <v>211006903</v>
      </c>
      <c r="B3119" s="272">
        <v>5089</v>
      </c>
      <c r="C3119" s="273" t="s">
        <v>5493</v>
      </c>
      <c r="D3119" s="273" t="s">
        <v>5494</v>
      </c>
      <c r="E3119" s="273" t="s">
        <v>367</v>
      </c>
    </row>
    <row r="3120" spans="1:5" x14ac:dyDescent="0.2">
      <c r="A3120" s="272">
        <v>211006904</v>
      </c>
      <c r="B3120" s="272">
        <v>5090</v>
      </c>
      <c r="C3120" s="273" t="s">
        <v>5493</v>
      </c>
      <c r="D3120" s="273" t="s">
        <v>4209</v>
      </c>
      <c r="E3120" s="273" t="s">
        <v>367</v>
      </c>
    </row>
    <row r="3121" spans="1:5" x14ac:dyDescent="0.2">
      <c r="A3121" s="272">
        <v>211004071</v>
      </c>
      <c r="B3121" s="272">
        <v>5091</v>
      </c>
      <c r="C3121" s="273" t="s">
        <v>5495</v>
      </c>
      <c r="D3121" s="273" t="s">
        <v>5496</v>
      </c>
      <c r="E3121" s="273" t="s">
        <v>2181</v>
      </c>
    </row>
    <row r="3122" spans="1:5" x14ac:dyDescent="0.2">
      <c r="A3122" s="272">
        <v>211001737</v>
      </c>
      <c r="B3122" s="272">
        <v>5092</v>
      </c>
      <c r="C3122" s="273" t="s">
        <v>5497</v>
      </c>
      <c r="D3122" s="273" t="s">
        <v>1245</v>
      </c>
      <c r="E3122" s="273" t="s">
        <v>356</v>
      </c>
    </row>
    <row r="3123" spans="1:5" x14ac:dyDescent="0.2">
      <c r="A3123" s="272">
        <v>211004075</v>
      </c>
      <c r="B3123" s="272">
        <v>5093</v>
      </c>
      <c r="C3123" s="273" t="s">
        <v>5498</v>
      </c>
      <c r="D3123" s="273" t="s">
        <v>947</v>
      </c>
      <c r="E3123" s="273" t="s">
        <v>332</v>
      </c>
    </row>
    <row r="3124" spans="1:5" x14ac:dyDescent="0.2">
      <c r="A3124" s="272">
        <v>211006905</v>
      </c>
      <c r="B3124" s="272">
        <v>5094</v>
      </c>
      <c r="C3124" s="273" t="s">
        <v>5499</v>
      </c>
      <c r="D3124" s="273" t="s">
        <v>5162</v>
      </c>
      <c r="E3124" s="273" t="s">
        <v>367</v>
      </c>
    </row>
    <row r="3125" spans="1:5" x14ac:dyDescent="0.2">
      <c r="A3125" s="272">
        <v>211003300</v>
      </c>
      <c r="B3125" s="272">
        <v>5095</v>
      </c>
      <c r="C3125" s="273" t="s">
        <v>5500</v>
      </c>
      <c r="D3125" s="273" t="s">
        <v>3809</v>
      </c>
      <c r="E3125" s="273" t="s">
        <v>339</v>
      </c>
    </row>
    <row r="3126" spans="1:5" x14ac:dyDescent="0.2">
      <c r="A3126" s="272">
        <v>211006906</v>
      </c>
      <c r="B3126" s="272">
        <v>5096</v>
      </c>
      <c r="C3126" s="273" t="s">
        <v>5493</v>
      </c>
      <c r="D3126" s="273" t="s">
        <v>4725</v>
      </c>
      <c r="E3126" s="273" t="s">
        <v>367</v>
      </c>
    </row>
    <row r="3127" spans="1:5" x14ac:dyDescent="0.2">
      <c r="A3127" s="272">
        <v>211006908</v>
      </c>
      <c r="B3127" s="272">
        <v>5102</v>
      </c>
      <c r="C3127" s="273" t="s">
        <v>5501</v>
      </c>
      <c r="D3127" s="273" t="s">
        <v>5502</v>
      </c>
      <c r="E3127" s="273" t="s">
        <v>367</v>
      </c>
    </row>
    <row r="3128" spans="1:5" x14ac:dyDescent="0.2">
      <c r="A3128" s="272">
        <v>211004083</v>
      </c>
      <c r="B3128" s="272">
        <v>5104</v>
      </c>
      <c r="C3128" s="273" t="s">
        <v>5503</v>
      </c>
      <c r="D3128" s="273" t="s">
        <v>3188</v>
      </c>
      <c r="E3128" s="273" t="s">
        <v>3189</v>
      </c>
    </row>
    <row r="3129" spans="1:5" x14ac:dyDescent="0.2">
      <c r="A3129" s="272">
        <v>211900337</v>
      </c>
      <c r="B3129" s="272">
        <v>5105</v>
      </c>
      <c r="C3129" s="273" t="s">
        <v>5504</v>
      </c>
      <c r="D3129" s="273" t="s">
        <v>5505</v>
      </c>
      <c r="E3129" s="273" t="s">
        <v>1760</v>
      </c>
    </row>
    <row r="3130" spans="1:5" x14ac:dyDescent="0.2">
      <c r="A3130" s="272">
        <v>211900137</v>
      </c>
      <c r="B3130" s="272">
        <v>5107</v>
      </c>
      <c r="C3130" s="273" t="s">
        <v>5506</v>
      </c>
      <c r="D3130" s="273" t="s">
        <v>5507</v>
      </c>
      <c r="E3130" s="273" t="s">
        <v>897</v>
      </c>
    </row>
    <row r="3131" spans="1:5" x14ac:dyDescent="0.2">
      <c r="A3131" s="272">
        <v>211006909</v>
      </c>
      <c r="B3131" s="272">
        <v>5108</v>
      </c>
      <c r="C3131" s="273" t="s">
        <v>5508</v>
      </c>
      <c r="D3131" s="273" t="s">
        <v>5509</v>
      </c>
      <c r="E3131" s="273" t="s">
        <v>367</v>
      </c>
    </row>
    <row r="3132" spans="1:5" x14ac:dyDescent="0.2">
      <c r="A3132" s="272">
        <v>211004094</v>
      </c>
      <c r="B3132" s="272">
        <v>5113</v>
      </c>
      <c r="C3132" s="273" t="s">
        <v>5510</v>
      </c>
      <c r="D3132" s="273" t="s">
        <v>5511</v>
      </c>
      <c r="E3132" s="273" t="s">
        <v>1234</v>
      </c>
    </row>
    <row r="3133" spans="1:5" x14ac:dyDescent="0.2">
      <c r="A3133" s="272">
        <v>211004095</v>
      </c>
      <c r="B3133" s="272">
        <v>5114</v>
      </c>
      <c r="C3133" s="273" t="s">
        <v>5512</v>
      </c>
      <c r="D3133" s="273" t="s">
        <v>5513</v>
      </c>
      <c r="E3133" s="273" t="s">
        <v>1166</v>
      </c>
    </row>
    <row r="3134" spans="1:5" x14ac:dyDescent="0.2">
      <c r="A3134" s="272">
        <v>211004098</v>
      </c>
      <c r="B3134" s="272">
        <v>5115</v>
      </c>
      <c r="C3134" s="273" t="s">
        <v>5514</v>
      </c>
      <c r="D3134" s="273" t="s">
        <v>5515</v>
      </c>
      <c r="E3134" s="273" t="s">
        <v>865</v>
      </c>
    </row>
    <row r="3135" spans="1:5" x14ac:dyDescent="0.2">
      <c r="A3135" s="272">
        <v>211005424</v>
      </c>
      <c r="B3135" s="272">
        <v>5118</v>
      </c>
      <c r="C3135" s="273" t="s">
        <v>5516</v>
      </c>
      <c r="D3135" s="273" t="s">
        <v>5517</v>
      </c>
      <c r="E3135" s="273" t="s">
        <v>332</v>
      </c>
    </row>
    <row r="3136" spans="1:5" x14ac:dyDescent="0.2">
      <c r="A3136" s="272">
        <v>211900695</v>
      </c>
      <c r="B3136" s="272">
        <v>5119</v>
      </c>
      <c r="C3136" s="273" t="s">
        <v>5518</v>
      </c>
      <c r="D3136" s="273" t="s">
        <v>5519</v>
      </c>
      <c r="E3136" s="273" t="s">
        <v>343</v>
      </c>
    </row>
    <row r="3137" spans="1:5" x14ac:dyDescent="0.2">
      <c r="A3137" s="272">
        <v>211004128</v>
      </c>
      <c r="B3137" s="272">
        <v>5138</v>
      </c>
      <c r="C3137" s="273" t="s">
        <v>5520</v>
      </c>
      <c r="D3137" s="273" t="s">
        <v>758</v>
      </c>
      <c r="E3137" s="273" t="s">
        <v>339</v>
      </c>
    </row>
    <row r="3138" spans="1:5" x14ac:dyDescent="0.2">
      <c r="A3138" s="272">
        <v>211004138</v>
      </c>
      <c r="B3138" s="272">
        <v>5142</v>
      </c>
      <c r="C3138" s="273" t="s">
        <v>5521</v>
      </c>
      <c r="D3138" s="273" t="s">
        <v>5522</v>
      </c>
      <c r="E3138" s="273" t="s">
        <v>339</v>
      </c>
    </row>
    <row r="3139" spans="1:5" x14ac:dyDescent="0.2">
      <c r="A3139" s="272">
        <v>211006911</v>
      </c>
      <c r="B3139" s="272">
        <v>5143</v>
      </c>
      <c r="C3139" s="273" t="s">
        <v>5523</v>
      </c>
      <c r="D3139" s="273" t="s">
        <v>5524</v>
      </c>
      <c r="E3139" s="273" t="s">
        <v>367</v>
      </c>
    </row>
    <row r="3140" spans="1:5" x14ac:dyDescent="0.2">
      <c r="A3140" s="272">
        <v>211004143</v>
      </c>
      <c r="B3140" s="272">
        <v>5145</v>
      </c>
      <c r="C3140" s="273" t="s">
        <v>5525</v>
      </c>
      <c r="D3140" s="273" t="s">
        <v>3842</v>
      </c>
      <c r="E3140" s="273" t="s">
        <v>359</v>
      </c>
    </row>
    <row r="3141" spans="1:5" x14ac:dyDescent="0.2">
      <c r="A3141" s="272">
        <v>211900631</v>
      </c>
      <c r="B3141" s="272">
        <v>5149</v>
      </c>
      <c r="C3141" s="273" t="s">
        <v>5526</v>
      </c>
      <c r="D3141" s="273" t="s">
        <v>5527</v>
      </c>
      <c r="E3141" s="273" t="s">
        <v>351</v>
      </c>
    </row>
    <row r="3142" spans="1:5" x14ac:dyDescent="0.2">
      <c r="A3142" s="272">
        <v>211004151</v>
      </c>
      <c r="B3142" s="272">
        <v>5150</v>
      </c>
      <c r="C3142" s="273" t="s">
        <v>5528</v>
      </c>
      <c r="D3142" s="273" t="s">
        <v>3842</v>
      </c>
      <c r="E3142" s="273" t="s">
        <v>359</v>
      </c>
    </row>
    <row r="3143" spans="1:5" x14ac:dyDescent="0.2">
      <c r="A3143" s="272">
        <v>211004152</v>
      </c>
      <c r="B3143" s="272">
        <v>5151</v>
      </c>
      <c r="C3143" s="273" t="s">
        <v>5529</v>
      </c>
      <c r="D3143" s="273" t="s">
        <v>2143</v>
      </c>
      <c r="E3143" s="273" t="s">
        <v>1234</v>
      </c>
    </row>
    <row r="3144" spans="1:5" x14ac:dyDescent="0.2">
      <c r="A3144" s="272">
        <v>211006913</v>
      </c>
      <c r="B3144" s="272">
        <v>5153</v>
      </c>
      <c r="C3144" s="273" t="s">
        <v>5530</v>
      </c>
      <c r="D3144" s="273" t="s">
        <v>4581</v>
      </c>
      <c r="E3144" s="273" t="s">
        <v>367</v>
      </c>
    </row>
    <row r="3145" spans="1:5" x14ac:dyDescent="0.2">
      <c r="A3145" s="272">
        <v>211004754</v>
      </c>
      <c r="B3145" s="272">
        <v>5154</v>
      </c>
      <c r="C3145" s="273" t="s">
        <v>5531</v>
      </c>
      <c r="D3145" s="273" t="s">
        <v>5532</v>
      </c>
      <c r="E3145" s="273" t="s">
        <v>798</v>
      </c>
    </row>
    <row r="3146" spans="1:5" x14ac:dyDescent="0.2">
      <c r="A3146" s="272">
        <v>211006914</v>
      </c>
      <c r="B3146" s="272">
        <v>5156</v>
      </c>
      <c r="C3146" s="273" t="s">
        <v>1019</v>
      </c>
      <c r="D3146" s="273" t="s">
        <v>5022</v>
      </c>
      <c r="E3146" s="273" t="s">
        <v>367</v>
      </c>
    </row>
    <row r="3147" spans="1:5" x14ac:dyDescent="0.2">
      <c r="A3147" s="272">
        <v>211006915</v>
      </c>
      <c r="B3147" s="272">
        <v>5157</v>
      </c>
      <c r="C3147" s="273" t="s">
        <v>5533</v>
      </c>
      <c r="D3147" s="273" t="s">
        <v>2651</v>
      </c>
      <c r="E3147" s="273" t="s">
        <v>367</v>
      </c>
    </row>
    <row r="3148" spans="1:5" x14ac:dyDescent="0.2">
      <c r="A3148" s="272">
        <v>211004755</v>
      </c>
      <c r="B3148" s="272">
        <v>5158</v>
      </c>
      <c r="C3148" s="273" t="s">
        <v>2860</v>
      </c>
      <c r="D3148" s="273" t="s">
        <v>5534</v>
      </c>
      <c r="E3148" s="273" t="s">
        <v>798</v>
      </c>
    </row>
    <row r="3149" spans="1:5" x14ac:dyDescent="0.2">
      <c r="A3149" s="272">
        <v>211004844</v>
      </c>
      <c r="B3149" s="272">
        <v>5159</v>
      </c>
      <c r="C3149" s="273" t="s">
        <v>5535</v>
      </c>
      <c r="D3149" s="273" t="s">
        <v>5536</v>
      </c>
      <c r="E3149" s="273" t="s">
        <v>2181</v>
      </c>
    </row>
    <row r="3150" spans="1:5" x14ac:dyDescent="0.2">
      <c r="A3150" s="272">
        <v>211006917</v>
      </c>
      <c r="B3150" s="272">
        <v>5162</v>
      </c>
      <c r="C3150" s="273" t="s">
        <v>5537</v>
      </c>
      <c r="D3150" s="273" t="s">
        <v>5538</v>
      </c>
      <c r="E3150" s="273" t="s">
        <v>367</v>
      </c>
    </row>
    <row r="3151" spans="1:5" x14ac:dyDescent="0.2">
      <c r="A3151" s="272">
        <v>211004164</v>
      </c>
      <c r="B3151" s="272">
        <v>5163</v>
      </c>
      <c r="C3151" s="273" t="s">
        <v>5539</v>
      </c>
      <c r="D3151" s="273" t="s">
        <v>5540</v>
      </c>
      <c r="E3151" s="273" t="s">
        <v>902</v>
      </c>
    </row>
    <row r="3152" spans="1:5" x14ac:dyDescent="0.2">
      <c r="A3152" s="272">
        <v>211900632</v>
      </c>
      <c r="B3152" s="272">
        <v>5165</v>
      </c>
      <c r="C3152" s="273" t="s">
        <v>5541</v>
      </c>
      <c r="D3152" s="273" t="s">
        <v>5542</v>
      </c>
      <c r="E3152" s="273" t="s">
        <v>343</v>
      </c>
    </row>
    <row r="3153" spans="1:5" x14ac:dyDescent="0.2">
      <c r="A3153" s="272">
        <v>211006919</v>
      </c>
      <c r="B3153" s="272">
        <v>5170</v>
      </c>
      <c r="C3153" s="273" t="s">
        <v>5543</v>
      </c>
      <c r="D3153" s="273" t="s">
        <v>2580</v>
      </c>
      <c r="E3153" s="273" t="s">
        <v>367</v>
      </c>
    </row>
    <row r="3154" spans="1:5" x14ac:dyDescent="0.2">
      <c r="A3154" s="272">
        <v>211006920</v>
      </c>
      <c r="B3154" s="272">
        <v>5171</v>
      </c>
      <c r="C3154" s="273" t="s">
        <v>5544</v>
      </c>
      <c r="D3154" s="273" t="s">
        <v>5545</v>
      </c>
      <c r="E3154" s="273" t="s">
        <v>367</v>
      </c>
    </row>
    <row r="3155" spans="1:5" x14ac:dyDescent="0.2">
      <c r="A3155" s="272">
        <v>211004756</v>
      </c>
      <c r="B3155" s="272">
        <v>5173</v>
      </c>
      <c r="C3155" s="273" t="s">
        <v>5546</v>
      </c>
      <c r="D3155" s="273" t="s">
        <v>5264</v>
      </c>
      <c r="E3155" s="273" t="s">
        <v>798</v>
      </c>
    </row>
    <row r="3156" spans="1:5" x14ac:dyDescent="0.2">
      <c r="A3156" s="272">
        <v>211004188</v>
      </c>
      <c r="B3156" s="272">
        <v>5177</v>
      </c>
      <c r="C3156" s="273" t="s">
        <v>5547</v>
      </c>
      <c r="D3156" s="273" t="s">
        <v>2124</v>
      </c>
      <c r="E3156" s="273" t="s">
        <v>351</v>
      </c>
    </row>
    <row r="3157" spans="1:5" x14ac:dyDescent="0.2">
      <c r="A3157" s="272">
        <v>211006921</v>
      </c>
      <c r="B3157" s="272">
        <v>5178</v>
      </c>
      <c r="C3157" s="273" t="s">
        <v>5548</v>
      </c>
      <c r="D3157" s="273" t="s">
        <v>5549</v>
      </c>
      <c r="E3157" s="273" t="s">
        <v>367</v>
      </c>
    </row>
    <row r="3158" spans="1:5" x14ac:dyDescent="0.2">
      <c r="A3158" s="272">
        <v>211005255</v>
      </c>
      <c r="B3158" s="272">
        <v>5180</v>
      </c>
      <c r="C3158" s="273" t="s">
        <v>5550</v>
      </c>
      <c r="D3158" s="273" t="s">
        <v>5551</v>
      </c>
      <c r="E3158" s="273" t="s">
        <v>359</v>
      </c>
    </row>
    <row r="3159" spans="1:5" x14ac:dyDescent="0.2">
      <c r="A3159" s="272">
        <v>211005371</v>
      </c>
      <c r="B3159" s="272">
        <v>5181</v>
      </c>
      <c r="C3159" s="273" t="s">
        <v>5552</v>
      </c>
      <c r="D3159" s="273" t="s">
        <v>5553</v>
      </c>
      <c r="E3159" s="273" t="s">
        <v>961</v>
      </c>
    </row>
    <row r="3160" spans="1:5" x14ac:dyDescent="0.2">
      <c r="A3160" s="272">
        <v>211005096</v>
      </c>
      <c r="B3160" s="272">
        <v>5182</v>
      </c>
      <c r="C3160" s="273" t="s">
        <v>5554</v>
      </c>
      <c r="D3160" s="273" t="s">
        <v>5555</v>
      </c>
      <c r="E3160" s="273" t="s">
        <v>966</v>
      </c>
    </row>
    <row r="3161" spans="1:5" x14ac:dyDescent="0.2">
      <c r="A3161" s="272">
        <v>211900142</v>
      </c>
      <c r="B3161" s="272">
        <v>5184</v>
      </c>
      <c r="C3161" s="273" t="s">
        <v>5556</v>
      </c>
      <c r="D3161" s="273" t="s">
        <v>4073</v>
      </c>
      <c r="E3161" s="273" t="s">
        <v>359</v>
      </c>
    </row>
    <row r="3162" spans="1:5" x14ac:dyDescent="0.2">
      <c r="A3162" s="272">
        <v>211900633</v>
      </c>
      <c r="B3162" s="272">
        <v>5185</v>
      </c>
      <c r="C3162" s="273" t="s">
        <v>5557</v>
      </c>
      <c r="D3162" s="273" t="s">
        <v>5558</v>
      </c>
      <c r="E3162" s="273" t="s">
        <v>2346</v>
      </c>
    </row>
    <row r="3163" spans="1:5" x14ac:dyDescent="0.2">
      <c r="A3163" s="272">
        <v>211002100</v>
      </c>
      <c r="B3163" s="272">
        <v>5186</v>
      </c>
      <c r="C3163" s="273" t="s">
        <v>5559</v>
      </c>
      <c r="D3163" s="273" t="s">
        <v>5560</v>
      </c>
      <c r="E3163" s="273" t="s">
        <v>359</v>
      </c>
    </row>
    <row r="3164" spans="1:5" x14ac:dyDescent="0.2">
      <c r="A3164" s="272">
        <v>211900657</v>
      </c>
      <c r="B3164" s="272">
        <v>5187</v>
      </c>
      <c r="C3164" s="273" t="s">
        <v>5561</v>
      </c>
      <c r="D3164" s="273" t="s">
        <v>5562</v>
      </c>
      <c r="E3164" s="273" t="s">
        <v>359</v>
      </c>
    </row>
    <row r="3165" spans="1:5" x14ac:dyDescent="0.2">
      <c r="A3165" s="272">
        <v>211004200</v>
      </c>
      <c r="B3165" s="272">
        <v>5188</v>
      </c>
      <c r="C3165" s="273" t="s">
        <v>5563</v>
      </c>
      <c r="D3165" s="273" t="s">
        <v>2612</v>
      </c>
      <c r="E3165" s="273" t="s">
        <v>351</v>
      </c>
    </row>
    <row r="3166" spans="1:5" x14ac:dyDescent="0.2">
      <c r="A3166" s="272">
        <v>211006923</v>
      </c>
      <c r="B3166" s="272">
        <v>5189</v>
      </c>
      <c r="C3166" s="273" t="s">
        <v>5564</v>
      </c>
      <c r="D3166" s="273" t="s">
        <v>4791</v>
      </c>
      <c r="E3166" s="273" t="s">
        <v>367</v>
      </c>
    </row>
    <row r="3167" spans="1:5" x14ac:dyDescent="0.2">
      <c r="A3167" s="272">
        <v>211006924</v>
      </c>
      <c r="B3167" s="272">
        <v>5190</v>
      </c>
      <c r="C3167" s="273" t="s">
        <v>5565</v>
      </c>
      <c r="D3167" s="273" t="s">
        <v>1440</v>
      </c>
      <c r="E3167" s="273" t="s">
        <v>367</v>
      </c>
    </row>
    <row r="3168" spans="1:5" x14ac:dyDescent="0.2">
      <c r="A3168" s="272">
        <v>211006925</v>
      </c>
      <c r="B3168" s="272">
        <v>5191</v>
      </c>
      <c r="C3168" s="273" t="s">
        <v>5566</v>
      </c>
      <c r="D3168" s="273" t="s">
        <v>5567</v>
      </c>
      <c r="E3168" s="273" t="s">
        <v>367</v>
      </c>
    </row>
    <row r="3169" spans="1:5" x14ac:dyDescent="0.2">
      <c r="A3169" s="272">
        <v>211002508</v>
      </c>
      <c r="B3169" s="272">
        <v>5193</v>
      </c>
      <c r="C3169" s="273" t="s">
        <v>5568</v>
      </c>
      <c r="D3169" s="273" t="s">
        <v>5569</v>
      </c>
      <c r="E3169" s="273" t="s">
        <v>351</v>
      </c>
    </row>
    <row r="3170" spans="1:5" x14ac:dyDescent="0.2">
      <c r="A3170" s="272">
        <v>211900143</v>
      </c>
      <c r="B3170" s="272">
        <v>5194</v>
      </c>
      <c r="C3170" s="273" t="s">
        <v>5570</v>
      </c>
      <c r="D3170" s="273" t="s">
        <v>5153</v>
      </c>
      <c r="E3170" s="273" t="s">
        <v>339</v>
      </c>
    </row>
    <row r="3171" spans="1:5" x14ac:dyDescent="0.2">
      <c r="A3171" s="272">
        <v>211002103</v>
      </c>
      <c r="B3171" s="272">
        <v>5195</v>
      </c>
      <c r="C3171" s="273" t="s">
        <v>5571</v>
      </c>
      <c r="D3171" s="273" t="s">
        <v>4400</v>
      </c>
      <c r="E3171" s="273" t="s">
        <v>351</v>
      </c>
    </row>
    <row r="3172" spans="1:5" x14ac:dyDescent="0.2">
      <c r="A3172" s="272">
        <v>211900258</v>
      </c>
      <c r="B3172" s="272">
        <v>5196</v>
      </c>
      <c r="C3172" s="273" t="s">
        <v>5572</v>
      </c>
      <c r="D3172" s="273" t="s">
        <v>5573</v>
      </c>
      <c r="E3172" s="273" t="s">
        <v>332</v>
      </c>
    </row>
    <row r="3173" spans="1:5" x14ac:dyDescent="0.2">
      <c r="A3173" s="272">
        <v>211900634</v>
      </c>
      <c r="B3173" s="272">
        <v>5197</v>
      </c>
      <c r="C3173" s="273" t="s">
        <v>5574</v>
      </c>
      <c r="D3173" s="273" t="s">
        <v>5575</v>
      </c>
      <c r="E3173" s="273" t="s">
        <v>351</v>
      </c>
    </row>
    <row r="3174" spans="1:5" x14ac:dyDescent="0.2">
      <c r="A3174" s="272">
        <v>211002811</v>
      </c>
      <c r="B3174" s="272">
        <v>5198</v>
      </c>
      <c r="C3174" s="273" t="s">
        <v>5576</v>
      </c>
      <c r="D3174" s="273" t="s">
        <v>1112</v>
      </c>
      <c r="E3174" s="273" t="s">
        <v>351</v>
      </c>
    </row>
    <row r="3175" spans="1:5" x14ac:dyDescent="0.2">
      <c r="A3175" s="272">
        <v>211905925</v>
      </c>
      <c r="B3175" s="272">
        <v>5199</v>
      </c>
      <c r="C3175" s="273" t="s">
        <v>5577</v>
      </c>
      <c r="D3175" s="273" t="s">
        <v>3532</v>
      </c>
      <c r="E3175" s="273" t="s">
        <v>2181</v>
      </c>
    </row>
    <row r="3176" spans="1:5" x14ac:dyDescent="0.2">
      <c r="A3176" s="272">
        <v>211003486</v>
      </c>
      <c r="B3176" s="272">
        <v>5201</v>
      </c>
      <c r="C3176" s="273" t="s">
        <v>5578</v>
      </c>
      <c r="D3176" s="273" t="s">
        <v>1112</v>
      </c>
      <c r="E3176" s="273" t="s">
        <v>351</v>
      </c>
    </row>
    <row r="3177" spans="1:5" x14ac:dyDescent="0.2">
      <c r="A3177" s="272">
        <v>211004205</v>
      </c>
      <c r="B3177" s="272">
        <v>5202</v>
      </c>
      <c r="C3177" s="273" t="s">
        <v>5579</v>
      </c>
      <c r="D3177" s="273" t="s">
        <v>5580</v>
      </c>
      <c r="E3177" s="273" t="s">
        <v>339</v>
      </c>
    </row>
    <row r="3178" spans="1:5" x14ac:dyDescent="0.2">
      <c r="A3178" s="272">
        <v>211007294</v>
      </c>
      <c r="B3178" s="272">
        <v>5203</v>
      </c>
      <c r="C3178" s="273" t="s">
        <v>5581</v>
      </c>
      <c r="D3178" s="273" t="s">
        <v>5582</v>
      </c>
      <c r="E3178" s="273" t="s">
        <v>351</v>
      </c>
    </row>
    <row r="3179" spans="1:5" x14ac:dyDescent="0.2">
      <c r="A3179" s="272">
        <v>211006927</v>
      </c>
      <c r="B3179" s="272">
        <v>5205</v>
      </c>
      <c r="C3179" s="273" t="s">
        <v>5583</v>
      </c>
      <c r="D3179" s="273" t="s">
        <v>1362</v>
      </c>
      <c r="E3179" s="273" t="s">
        <v>367</v>
      </c>
    </row>
    <row r="3180" spans="1:5" x14ac:dyDescent="0.2">
      <c r="A3180" s="272">
        <v>211004757</v>
      </c>
      <c r="B3180" s="272">
        <v>5206</v>
      </c>
      <c r="C3180" s="273" t="s">
        <v>5584</v>
      </c>
      <c r="D3180" s="273" t="s">
        <v>5585</v>
      </c>
      <c r="E3180" s="273" t="s">
        <v>798</v>
      </c>
    </row>
    <row r="3181" spans="1:5" x14ac:dyDescent="0.2">
      <c r="A3181" s="272">
        <v>211004759</v>
      </c>
      <c r="B3181" s="272">
        <v>5208</v>
      </c>
      <c r="C3181" s="273" t="s">
        <v>5586</v>
      </c>
      <c r="D3181" s="273" t="s">
        <v>5587</v>
      </c>
      <c r="E3181" s="273" t="s">
        <v>798</v>
      </c>
    </row>
    <row r="3182" spans="1:5" x14ac:dyDescent="0.2">
      <c r="A3182" s="272">
        <v>211004846</v>
      </c>
      <c r="B3182" s="272">
        <v>5209</v>
      </c>
      <c r="C3182" s="273" t="s">
        <v>5588</v>
      </c>
      <c r="D3182" s="273" t="s">
        <v>5589</v>
      </c>
      <c r="E3182" s="273" t="s">
        <v>2181</v>
      </c>
    </row>
    <row r="3183" spans="1:5" x14ac:dyDescent="0.2">
      <c r="A3183" s="272">
        <v>211006928</v>
      </c>
      <c r="B3183" s="272">
        <v>5210</v>
      </c>
      <c r="C3183" s="273" t="s">
        <v>5590</v>
      </c>
      <c r="D3183" s="273" t="s">
        <v>405</v>
      </c>
      <c r="E3183" s="273" t="s">
        <v>367</v>
      </c>
    </row>
    <row r="3184" spans="1:5" x14ac:dyDescent="0.2">
      <c r="A3184" s="272">
        <v>211900635</v>
      </c>
      <c r="B3184" s="272">
        <v>5212</v>
      </c>
      <c r="C3184" s="273" t="s">
        <v>5591</v>
      </c>
      <c r="D3184" s="273" t="s">
        <v>5592</v>
      </c>
      <c r="E3184" s="273" t="s">
        <v>351</v>
      </c>
    </row>
    <row r="3185" spans="1:5" x14ac:dyDescent="0.2">
      <c r="A3185" s="272">
        <v>211004847</v>
      </c>
      <c r="B3185" s="272">
        <v>5214</v>
      </c>
      <c r="C3185" s="273" t="s">
        <v>5593</v>
      </c>
      <c r="D3185" s="273" t="s">
        <v>5594</v>
      </c>
      <c r="E3185" s="273" t="s">
        <v>2181</v>
      </c>
    </row>
    <row r="3186" spans="1:5" x14ac:dyDescent="0.2">
      <c r="A3186" s="272">
        <v>211006929</v>
      </c>
      <c r="B3186" s="272">
        <v>5218</v>
      </c>
      <c r="C3186" s="273" t="s">
        <v>1019</v>
      </c>
      <c r="D3186" s="273" t="s">
        <v>4793</v>
      </c>
      <c r="E3186" s="273" t="s">
        <v>367</v>
      </c>
    </row>
    <row r="3187" spans="1:5" x14ac:dyDescent="0.2">
      <c r="A3187" s="272">
        <v>211003414</v>
      </c>
      <c r="B3187" s="272">
        <v>5219</v>
      </c>
      <c r="C3187" s="273" t="s">
        <v>5595</v>
      </c>
      <c r="D3187" s="273" t="s">
        <v>5596</v>
      </c>
      <c r="E3187" s="273" t="s">
        <v>5597</v>
      </c>
    </row>
    <row r="3188" spans="1:5" x14ac:dyDescent="0.2">
      <c r="A3188" s="272">
        <v>211004217</v>
      </c>
      <c r="B3188" s="272">
        <v>5220</v>
      </c>
      <c r="C3188" s="273" t="s">
        <v>5598</v>
      </c>
      <c r="D3188" s="273" t="s">
        <v>1066</v>
      </c>
      <c r="E3188" s="273" t="s">
        <v>336</v>
      </c>
    </row>
    <row r="3189" spans="1:5" x14ac:dyDescent="0.2">
      <c r="A3189" s="272">
        <v>211005097</v>
      </c>
      <c r="B3189" s="272">
        <v>5221</v>
      </c>
      <c r="C3189" s="273" t="s">
        <v>5599</v>
      </c>
      <c r="D3189" s="273" t="s">
        <v>2408</v>
      </c>
      <c r="E3189" s="273" t="s">
        <v>966</v>
      </c>
    </row>
    <row r="3190" spans="1:5" x14ac:dyDescent="0.2">
      <c r="A3190" s="272">
        <v>211004848</v>
      </c>
      <c r="B3190" s="272">
        <v>5222</v>
      </c>
      <c r="C3190" s="273" t="s">
        <v>5600</v>
      </c>
      <c r="D3190" s="273" t="s">
        <v>3426</v>
      </c>
      <c r="E3190" s="273" t="s">
        <v>2181</v>
      </c>
    </row>
    <row r="3191" spans="1:5" x14ac:dyDescent="0.2">
      <c r="A3191" s="272">
        <v>211005372</v>
      </c>
      <c r="B3191" s="272">
        <v>5223</v>
      </c>
      <c r="C3191" s="273" t="s">
        <v>5601</v>
      </c>
      <c r="D3191" s="273" t="s">
        <v>5602</v>
      </c>
      <c r="E3191" s="273" t="s">
        <v>961</v>
      </c>
    </row>
    <row r="3192" spans="1:5" x14ac:dyDescent="0.2">
      <c r="A3192" s="272">
        <v>211004230</v>
      </c>
      <c r="B3192" s="272">
        <v>5224</v>
      </c>
      <c r="C3192" s="273" t="s">
        <v>5603</v>
      </c>
      <c r="D3192" s="273" t="s">
        <v>5604</v>
      </c>
      <c r="E3192" s="273" t="s">
        <v>359</v>
      </c>
    </row>
    <row r="3193" spans="1:5" x14ac:dyDescent="0.2">
      <c r="A3193" s="272">
        <v>211905612</v>
      </c>
      <c r="B3193" s="272">
        <v>5225</v>
      </c>
      <c r="C3193" s="273" t="s">
        <v>5605</v>
      </c>
      <c r="D3193" s="273" t="s">
        <v>5606</v>
      </c>
      <c r="E3193" s="273" t="s">
        <v>3189</v>
      </c>
    </row>
    <row r="3194" spans="1:5" x14ac:dyDescent="0.2">
      <c r="A3194" s="272">
        <v>211002118</v>
      </c>
      <c r="B3194" s="272">
        <v>5226</v>
      </c>
      <c r="C3194" s="273" t="s">
        <v>5607</v>
      </c>
      <c r="D3194" s="273" t="s">
        <v>5608</v>
      </c>
      <c r="E3194" s="273" t="s">
        <v>3835</v>
      </c>
    </row>
    <row r="3195" spans="1:5" x14ac:dyDescent="0.2">
      <c r="A3195" s="272">
        <v>211004930</v>
      </c>
      <c r="B3195" s="272">
        <v>5228</v>
      </c>
      <c r="C3195" s="273" t="s">
        <v>5609</v>
      </c>
      <c r="D3195" s="273" t="s">
        <v>5610</v>
      </c>
      <c r="E3195" s="273" t="s">
        <v>902</v>
      </c>
    </row>
    <row r="3196" spans="1:5" x14ac:dyDescent="0.2">
      <c r="A3196" s="272">
        <v>211004234</v>
      </c>
      <c r="B3196" s="272">
        <v>5229</v>
      </c>
      <c r="C3196" s="273" t="s">
        <v>5611</v>
      </c>
      <c r="D3196" s="273" t="s">
        <v>5612</v>
      </c>
      <c r="E3196" s="273" t="s">
        <v>966</v>
      </c>
    </row>
    <row r="3197" spans="1:5" x14ac:dyDescent="0.2">
      <c r="A3197" s="272">
        <v>211002122</v>
      </c>
      <c r="B3197" s="272">
        <v>5230</v>
      </c>
      <c r="C3197" s="273" t="s">
        <v>5613</v>
      </c>
      <c r="D3197" s="273" t="s">
        <v>5614</v>
      </c>
      <c r="E3197" s="273" t="s">
        <v>902</v>
      </c>
    </row>
    <row r="3198" spans="1:5" x14ac:dyDescent="0.2">
      <c r="A3198" s="272">
        <v>211005373</v>
      </c>
      <c r="B3198" s="272">
        <v>5231</v>
      </c>
      <c r="C3198" s="273" t="s">
        <v>5615</v>
      </c>
      <c r="D3198" s="273" t="s">
        <v>5616</v>
      </c>
      <c r="E3198" s="273" t="s">
        <v>961</v>
      </c>
    </row>
    <row r="3199" spans="1:5" x14ac:dyDescent="0.2">
      <c r="A3199" s="272">
        <v>211004236</v>
      </c>
      <c r="B3199" s="272">
        <v>5232</v>
      </c>
      <c r="C3199" s="273" t="s">
        <v>5617</v>
      </c>
      <c r="D3199" s="273" t="s">
        <v>1156</v>
      </c>
      <c r="E3199" s="273" t="s">
        <v>339</v>
      </c>
    </row>
    <row r="3200" spans="1:5" x14ac:dyDescent="0.2">
      <c r="A3200" s="272">
        <v>211004237</v>
      </c>
      <c r="B3200" s="272">
        <v>5233</v>
      </c>
      <c r="C3200" s="273" t="s">
        <v>5618</v>
      </c>
      <c r="D3200" s="273" t="s">
        <v>2934</v>
      </c>
      <c r="E3200" s="273" t="s">
        <v>346</v>
      </c>
    </row>
    <row r="3201" spans="1:5" x14ac:dyDescent="0.2">
      <c r="A3201" s="272">
        <v>211002124</v>
      </c>
      <c r="B3201" s="272">
        <v>5237</v>
      </c>
      <c r="C3201" s="273" t="s">
        <v>5619</v>
      </c>
      <c r="D3201" s="273" t="s">
        <v>2802</v>
      </c>
      <c r="E3201" s="273" t="s">
        <v>359</v>
      </c>
    </row>
    <row r="3202" spans="1:5" x14ac:dyDescent="0.2">
      <c r="A3202" s="272">
        <v>211002126</v>
      </c>
      <c r="B3202" s="272">
        <v>5238</v>
      </c>
      <c r="C3202" s="273" t="s">
        <v>5620</v>
      </c>
      <c r="D3202" s="273" t="s">
        <v>5621</v>
      </c>
      <c r="E3202" s="273" t="s">
        <v>5622</v>
      </c>
    </row>
    <row r="3203" spans="1:5" x14ac:dyDescent="0.2">
      <c r="A3203" s="272">
        <v>211900144</v>
      </c>
      <c r="B3203" s="272">
        <v>5239</v>
      </c>
      <c r="C3203" s="273" t="s">
        <v>5623</v>
      </c>
      <c r="D3203" s="273" t="s">
        <v>5624</v>
      </c>
      <c r="E3203" s="273" t="s">
        <v>582</v>
      </c>
    </row>
    <row r="3204" spans="1:5" x14ac:dyDescent="0.2">
      <c r="A3204" s="272">
        <v>211004849</v>
      </c>
      <c r="B3204" s="272">
        <v>5240</v>
      </c>
      <c r="C3204" s="273" t="s">
        <v>5625</v>
      </c>
      <c r="D3204" s="273" t="s">
        <v>4106</v>
      </c>
      <c r="E3204" s="273" t="s">
        <v>2181</v>
      </c>
    </row>
    <row r="3205" spans="1:5" x14ac:dyDescent="0.2">
      <c r="A3205" s="272">
        <v>211900145</v>
      </c>
      <c r="B3205" s="272">
        <v>5242</v>
      </c>
      <c r="C3205" s="273" t="s">
        <v>5626</v>
      </c>
      <c r="D3205" s="273" t="s">
        <v>5627</v>
      </c>
      <c r="E3205" s="273" t="s">
        <v>343</v>
      </c>
    </row>
    <row r="3206" spans="1:5" x14ac:dyDescent="0.2">
      <c r="A3206" s="272">
        <v>211002125</v>
      </c>
      <c r="B3206" s="272">
        <v>5243</v>
      </c>
      <c r="C3206" s="273" t="s">
        <v>5628</v>
      </c>
      <c r="D3206" s="273" t="s">
        <v>2802</v>
      </c>
      <c r="E3206" s="273" t="s">
        <v>359</v>
      </c>
    </row>
    <row r="3207" spans="1:5" x14ac:dyDescent="0.2">
      <c r="A3207" s="272">
        <v>211005374</v>
      </c>
      <c r="B3207" s="272">
        <v>5245</v>
      </c>
      <c r="C3207" s="273" t="s">
        <v>5629</v>
      </c>
      <c r="D3207" s="273" t="s">
        <v>5630</v>
      </c>
      <c r="E3207" s="273" t="s">
        <v>961</v>
      </c>
    </row>
    <row r="3208" spans="1:5" x14ac:dyDescent="0.2">
      <c r="A3208" s="272">
        <v>211006930</v>
      </c>
      <c r="B3208" s="272">
        <v>5246</v>
      </c>
      <c r="C3208" s="273" t="s">
        <v>5631</v>
      </c>
      <c r="D3208" s="273" t="s">
        <v>1325</v>
      </c>
      <c r="E3208" s="273" t="s">
        <v>367</v>
      </c>
    </row>
    <row r="3209" spans="1:5" x14ac:dyDescent="0.2">
      <c r="A3209" s="272">
        <v>211900146</v>
      </c>
      <c r="B3209" s="272">
        <v>5247</v>
      </c>
      <c r="C3209" s="273" t="s">
        <v>5632</v>
      </c>
      <c r="D3209" s="273" t="s">
        <v>5633</v>
      </c>
      <c r="E3209" s="273" t="s">
        <v>897</v>
      </c>
    </row>
    <row r="3210" spans="1:5" x14ac:dyDescent="0.2">
      <c r="A3210" s="272">
        <v>211006931</v>
      </c>
      <c r="B3210" s="272">
        <v>5251</v>
      </c>
      <c r="C3210" s="273" t="s">
        <v>5634</v>
      </c>
      <c r="D3210" s="273" t="s">
        <v>5635</v>
      </c>
      <c r="E3210" s="273" t="s">
        <v>367</v>
      </c>
    </row>
    <row r="3211" spans="1:5" x14ac:dyDescent="0.2">
      <c r="A3211" s="272">
        <v>211004255</v>
      </c>
      <c r="B3211" s="272">
        <v>5252</v>
      </c>
      <c r="C3211" s="273" t="s">
        <v>5636</v>
      </c>
      <c r="D3211" s="273" t="s">
        <v>5637</v>
      </c>
      <c r="E3211" s="273" t="s">
        <v>966</v>
      </c>
    </row>
    <row r="3212" spans="1:5" x14ac:dyDescent="0.2">
      <c r="A3212" s="272">
        <v>211006932</v>
      </c>
      <c r="B3212" s="272">
        <v>5253</v>
      </c>
      <c r="C3212" s="273" t="s">
        <v>5638</v>
      </c>
      <c r="D3212" s="273" t="s">
        <v>5639</v>
      </c>
      <c r="E3212" s="273" t="s">
        <v>367</v>
      </c>
    </row>
    <row r="3213" spans="1:5" x14ac:dyDescent="0.2">
      <c r="A3213" s="272">
        <v>211904109</v>
      </c>
      <c r="B3213" s="272">
        <v>5255</v>
      </c>
      <c r="C3213" s="273" t="s">
        <v>5640</v>
      </c>
      <c r="D3213" s="273" t="s">
        <v>5641</v>
      </c>
      <c r="E3213" s="273" t="s">
        <v>966</v>
      </c>
    </row>
    <row r="3214" spans="1:5" x14ac:dyDescent="0.2">
      <c r="A3214" s="272">
        <v>211004258</v>
      </c>
      <c r="B3214" s="272">
        <v>5256</v>
      </c>
      <c r="C3214" s="273" t="s">
        <v>5642</v>
      </c>
      <c r="D3214" s="273" t="s">
        <v>5643</v>
      </c>
      <c r="E3214" s="273" t="s">
        <v>3835</v>
      </c>
    </row>
    <row r="3215" spans="1:5" x14ac:dyDescent="0.2">
      <c r="A3215" s="272">
        <v>211006933</v>
      </c>
      <c r="B3215" s="272">
        <v>5257</v>
      </c>
      <c r="C3215" s="273" t="s">
        <v>5644</v>
      </c>
      <c r="D3215" s="273" t="s">
        <v>1334</v>
      </c>
      <c r="E3215" s="273" t="s">
        <v>367</v>
      </c>
    </row>
    <row r="3216" spans="1:5" x14ac:dyDescent="0.2">
      <c r="A3216" s="272">
        <v>211006934</v>
      </c>
      <c r="B3216" s="272">
        <v>5258</v>
      </c>
      <c r="C3216" s="273" t="s">
        <v>5645</v>
      </c>
      <c r="D3216" s="273" t="s">
        <v>5646</v>
      </c>
      <c r="E3216" s="273" t="s">
        <v>367</v>
      </c>
    </row>
    <row r="3217" spans="1:5" x14ac:dyDescent="0.2">
      <c r="A3217" s="272">
        <v>211006935</v>
      </c>
      <c r="B3217" s="272">
        <v>5261</v>
      </c>
      <c r="C3217" s="273" t="s">
        <v>5647</v>
      </c>
      <c r="D3217" s="273" t="s">
        <v>4926</v>
      </c>
      <c r="E3217" s="273" t="s">
        <v>367</v>
      </c>
    </row>
    <row r="3218" spans="1:5" x14ac:dyDescent="0.2">
      <c r="A3218" s="272">
        <v>211006936</v>
      </c>
      <c r="B3218" s="272">
        <v>5262</v>
      </c>
      <c r="C3218" s="273" t="s">
        <v>5648</v>
      </c>
      <c r="D3218" s="273" t="s">
        <v>3290</v>
      </c>
      <c r="E3218" s="273" t="s">
        <v>367</v>
      </c>
    </row>
    <row r="3219" spans="1:5" x14ac:dyDescent="0.2">
      <c r="A3219" s="272">
        <v>211005106</v>
      </c>
      <c r="B3219" s="272">
        <v>5263</v>
      </c>
      <c r="C3219" s="273" t="s">
        <v>5649</v>
      </c>
      <c r="D3219" s="273" t="s">
        <v>5650</v>
      </c>
      <c r="E3219" s="273" t="s">
        <v>1169</v>
      </c>
    </row>
    <row r="3220" spans="1:5" x14ac:dyDescent="0.2">
      <c r="A3220" s="272">
        <v>211004265</v>
      </c>
      <c r="B3220" s="272">
        <v>5264</v>
      </c>
      <c r="C3220" s="273" t="s">
        <v>5651</v>
      </c>
      <c r="D3220" s="273" t="s">
        <v>5652</v>
      </c>
      <c r="E3220" s="273" t="s">
        <v>351</v>
      </c>
    </row>
    <row r="3221" spans="1:5" x14ac:dyDescent="0.2">
      <c r="A3221" s="272">
        <v>211005376</v>
      </c>
      <c r="B3221" s="272">
        <v>5270</v>
      </c>
      <c r="C3221" s="273" t="s">
        <v>5653</v>
      </c>
      <c r="D3221" s="273" t="s">
        <v>5654</v>
      </c>
      <c r="E3221" s="273" t="s">
        <v>961</v>
      </c>
    </row>
    <row r="3222" spans="1:5" x14ac:dyDescent="0.2">
      <c r="A3222" s="272">
        <v>211004270</v>
      </c>
      <c r="B3222" s="272">
        <v>5272</v>
      </c>
      <c r="C3222" s="273" t="s">
        <v>5655</v>
      </c>
      <c r="D3222" s="273" t="s">
        <v>5656</v>
      </c>
      <c r="E3222" s="273" t="s">
        <v>343</v>
      </c>
    </row>
    <row r="3223" spans="1:5" x14ac:dyDescent="0.2">
      <c r="A3223" s="272">
        <v>211006939</v>
      </c>
      <c r="B3223" s="272">
        <v>5273</v>
      </c>
      <c r="C3223" s="273" t="s">
        <v>5657</v>
      </c>
      <c r="D3223" s="273" t="s">
        <v>2515</v>
      </c>
      <c r="E3223" s="273" t="s">
        <v>367</v>
      </c>
    </row>
    <row r="3224" spans="1:5" x14ac:dyDescent="0.2">
      <c r="A3224" s="272">
        <v>211004271</v>
      </c>
      <c r="B3224" s="272">
        <v>5274</v>
      </c>
      <c r="C3224" s="273" t="s">
        <v>5658</v>
      </c>
      <c r="D3224" s="273" t="s">
        <v>5659</v>
      </c>
      <c r="E3224" s="273" t="s">
        <v>966</v>
      </c>
    </row>
    <row r="3225" spans="1:5" x14ac:dyDescent="0.2">
      <c r="A3225" s="272">
        <v>211005057</v>
      </c>
      <c r="B3225" s="272">
        <v>5275</v>
      </c>
      <c r="C3225" s="273" t="s">
        <v>5660</v>
      </c>
      <c r="D3225" s="273" t="s">
        <v>5661</v>
      </c>
      <c r="E3225" s="273" t="s">
        <v>1250</v>
      </c>
    </row>
    <row r="3226" spans="1:5" x14ac:dyDescent="0.2">
      <c r="A3226" s="272">
        <v>211004761</v>
      </c>
      <c r="B3226" s="272">
        <v>5276</v>
      </c>
      <c r="C3226" s="273" t="s">
        <v>2157</v>
      </c>
      <c r="D3226" s="273" t="s">
        <v>5662</v>
      </c>
      <c r="E3226" s="273" t="s">
        <v>798</v>
      </c>
    </row>
    <row r="3227" spans="1:5" x14ac:dyDescent="0.2">
      <c r="A3227" s="272">
        <v>211900259</v>
      </c>
      <c r="B3227" s="272">
        <v>5277</v>
      </c>
      <c r="C3227" s="273" t="s">
        <v>5663</v>
      </c>
      <c r="D3227" s="273" t="s">
        <v>1292</v>
      </c>
      <c r="E3227" s="273" t="s">
        <v>339</v>
      </c>
    </row>
    <row r="3228" spans="1:5" x14ac:dyDescent="0.2">
      <c r="A3228" s="272">
        <v>211000434</v>
      </c>
      <c r="B3228" s="272">
        <v>5278</v>
      </c>
      <c r="C3228" s="273" t="s">
        <v>5664</v>
      </c>
      <c r="D3228" s="273" t="s">
        <v>5665</v>
      </c>
      <c r="E3228" s="273" t="s">
        <v>3835</v>
      </c>
    </row>
    <row r="3229" spans="1:5" x14ac:dyDescent="0.2">
      <c r="A3229" s="272">
        <v>211003489</v>
      </c>
      <c r="B3229" s="272">
        <v>5279</v>
      </c>
      <c r="C3229" s="273" t="s">
        <v>5666</v>
      </c>
      <c r="D3229" s="273" t="s">
        <v>5667</v>
      </c>
      <c r="E3229" s="273" t="s">
        <v>830</v>
      </c>
    </row>
    <row r="3230" spans="1:5" x14ac:dyDescent="0.2">
      <c r="A3230" s="272">
        <v>211003467</v>
      </c>
      <c r="B3230" s="272">
        <v>5281</v>
      </c>
      <c r="C3230" s="273" t="s">
        <v>5668</v>
      </c>
      <c r="D3230" s="273" t="s">
        <v>5669</v>
      </c>
      <c r="E3230" s="273" t="s">
        <v>825</v>
      </c>
    </row>
    <row r="3231" spans="1:5" x14ac:dyDescent="0.2">
      <c r="A3231" s="272">
        <v>211006940</v>
      </c>
      <c r="B3231" s="272">
        <v>5282</v>
      </c>
      <c r="C3231" s="273" t="s">
        <v>5670</v>
      </c>
      <c r="D3231" s="273" t="s">
        <v>1474</v>
      </c>
      <c r="E3231" s="273" t="s">
        <v>367</v>
      </c>
    </row>
    <row r="3232" spans="1:5" x14ac:dyDescent="0.2">
      <c r="A3232" s="272">
        <v>211004762</v>
      </c>
      <c r="B3232" s="272">
        <v>5287</v>
      </c>
      <c r="C3232" s="273" t="s">
        <v>5234</v>
      </c>
      <c r="D3232" s="273" t="s">
        <v>5671</v>
      </c>
      <c r="E3232" s="273" t="s">
        <v>798</v>
      </c>
    </row>
    <row r="3233" spans="1:5" x14ac:dyDescent="0.2">
      <c r="A3233" s="272">
        <v>211006942</v>
      </c>
      <c r="B3233" s="272">
        <v>5288</v>
      </c>
      <c r="C3233" s="273" t="s">
        <v>5672</v>
      </c>
      <c r="D3233" s="273" t="s">
        <v>4145</v>
      </c>
      <c r="E3233" s="273" t="s">
        <v>367</v>
      </c>
    </row>
    <row r="3234" spans="1:5" x14ac:dyDescent="0.2">
      <c r="A3234" s="272">
        <v>211004279</v>
      </c>
      <c r="B3234" s="272">
        <v>5294</v>
      </c>
      <c r="C3234" s="273" t="s">
        <v>5673</v>
      </c>
      <c r="D3234" s="273" t="s">
        <v>5674</v>
      </c>
      <c r="E3234" s="273" t="s">
        <v>351</v>
      </c>
    </row>
    <row r="3235" spans="1:5" x14ac:dyDescent="0.2">
      <c r="A3235" s="272">
        <v>211004285</v>
      </c>
      <c r="B3235" s="272">
        <v>5299</v>
      </c>
      <c r="C3235" s="273" t="s">
        <v>5675</v>
      </c>
      <c r="D3235" s="273" t="s">
        <v>5676</v>
      </c>
      <c r="E3235" s="273" t="s">
        <v>2181</v>
      </c>
    </row>
    <row r="3236" spans="1:5" x14ac:dyDescent="0.2">
      <c r="A3236" s="272">
        <v>211900149</v>
      </c>
      <c r="B3236" s="272">
        <v>5300</v>
      </c>
      <c r="C3236" s="273" t="s">
        <v>5677</v>
      </c>
      <c r="D3236" s="273" t="s">
        <v>5678</v>
      </c>
      <c r="E3236" s="273" t="s">
        <v>343</v>
      </c>
    </row>
    <row r="3237" spans="1:5" x14ac:dyDescent="0.2">
      <c r="A3237" s="272">
        <v>211003355</v>
      </c>
      <c r="B3237" s="272">
        <v>5304</v>
      </c>
      <c r="C3237" s="273" t="s">
        <v>5679</v>
      </c>
      <c r="D3237" s="273" t="s">
        <v>5680</v>
      </c>
      <c r="E3237" s="273" t="s">
        <v>966</v>
      </c>
    </row>
    <row r="3238" spans="1:5" x14ac:dyDescent="0.2">
      <c r="A3238" s="272">
        <v>211904707</v>
      </c>
      <c r="B3238" s="272">
        <v>5305</v>
      </c>
      <c r="C3238" s="273" t="s">
        <v>5681</v>
      </c>
      <c r="D3238" s="273" t="s">
        <v>3817</v>
      </c>
      <c r="E3238" s="273" t="s">
        <v>339</v>
      </c>
    </row>
    <row r="3239" spans="1:5" x14ac:dyDescent="0.2">
      <c r="A3239" s="272">
        <v>211006943</v>
      </c>
      <c r="B3239" s="272">
        <v>5307</v>
      </c>
      <c r="C3239" s="273" t="s">
        <v>5682</v>
      </c>
      <c r="D3239" s="273" t="s">
        <v>2295</v>
      </c>
      <c r="E3239" s="273" t="s">
        <v>367</v>
      </c>
    </row>
    <row r="3240" spans="1:5" x14ac:dyDescent="0.2">
      <c r="A3240" s="272">
        <v>211005633</v>
      </c>
      <c r="B3240" s="272">
        <v>5308</v>
      </c>
      <c r="C3240" s="273" t="s">
        <v>5683</v>
      </c>
      <c r="D3240" s="273" t="s">
        <v>387</v>
      </c>
      <c r="E3240" s="273" t="s">
        <v>339</v>
      </c>
    </row>
    <row r="3241" spans="1:5" x14ac:dyDescent="0.2">
      <c r="A3241" s="272">
        <v>211904973</v>
      </c>
      <c r="B3241" s="272">
        <v>5309</v>
      </c>
      <c r="C3241" s="273" t="s">
        <v>5684</v>
      </c>
      <c r="D3241" s="273" t="s">
        <v>5685</v>
      </c>
      <c r="E3241" s="273" t="s">
        <v>339</v>
      </c>
    </row>
    <row r="3242" spans="1:5" x14ac:dyDescent="0.2">
      <c r="A3242" s="272">
        <v>211004296</v>
      </c>
      <c r="B3242" s="272">
        <v>5310</v>
      </c>
      <c r="C3242" s="273" t="s">
        <v>5686</v>
      </c>
      <c r="D3242" s="273" t="s">
        <v>5687</v>
      </c>
      <c r="E3242" s="273" t="s">
        <v>1234</v>
      </c>
    </row>
    <row r="3243" spans="1:5" x14ac:dyDescent="0.2">
      <c r="A3243" s="272">
        <v>211900150</v>
      </c>
      <c r="B3243" s="272">
        <v>5311</v>
      </c>
      <c r="C3243" s="273" t="s">
        <v>5688</v>
      </c>
      <c r="D3243" s="273" t="s">
        <v>5689</v>
      </c>
      <c r="E3243" s="273" t="s">
        <v>966</v>
      </c>
    </row>
    <row r="3244" spans="1:5" x14ac:dyDescent="0.2">
      <c r="A3244" s="272">
        <v>211004298</v>
      </c>
      <c r="B3244" s="272">
        <v>5312</v>
      </c>
      <c r="C3244" s="273" t="s">
        <v>5690</v>
      </c>
      <c r="D3244" s="273" t="s">
        <v>5691</v>
      </c>
      <c r="E3244" s="273" t="s">
        <v>336</v>
      </c>
    </row>
    <row r="3245" spans="1:5" x14ac:dyDescent="0.2">
      <c r="A3245" s="272">
        <v>211004299</v>
      </c>
      <c r="B3245" s="272">
        <v>5313</v>
      </c>
      <c r="C3245" s="273" t="s">
        <v>5692</v>
      </c>
      <c r="D3245" s="273" t="s">
        <v>5693</v>
      </c>
      <c r="E3245" s="273" t="s">
        <v>336</v>
      </c>
    </row>
    <row r="3246" spans="1:5" x14ac:dyDescent="0.2">
      <c r="A3246" s="272">
        <v>211004853</v>
      </c>
      <c r="B3246" s="272">
        <v>5315</v>
      </c>
      <c r="C3246" s="273" t="s">
        <v>5694</v>
      </c>
      <c r="D3246" s="273" t="s">
        <v>5695</v>
      </c>
      <c r="E3246" s="273" t="s">
        <v>2181</v>
      </c>
    </row>
    <row r="3247" spans="1:5" x14ac:dyDescent="0.2">
      <c r="A3247" s="272">
        <v>211004309</v>
      </c>
      <c r="B3247" s="272">
        <v>5319</v>
      </c>
      <c r="C3247" s="273" t="s">
        <v>5696</v>
      </c>
      <c r="D3247" s="273" t="s">
        <v>5697</v>
      </c>
      <c r="E3247" s="273" t="s">
        <v>332</v>
      </c>
    </row>
    <row r="3248" spans="1:5" x14ac:dyDescent="0.2">
      <c r="A3248" s="272">
        <v>211004856</v>
      </c>
      <c r="B3248" s="272">
        <v>5321</v>
      </c>
      <c r="C3248" s="273" t="s">
        <v>5698</v>
      </c>
      <c r="D3248" s="273" t="s">
        <v>2898</v>
      </c>
      <c r="E3248" s="273" t="s">
        <v>2181</v>
      </c>
    </row>
    <row r="3249" spans="1:5" x14ac:dyDescent="0.2">
      <c r="A3249" s="272">
        <v>211900209</v>
      </c>
      <c r="B3249" s="272">
        <v>5323</v>
      </c>
      <c r="C3249" s="273" t="s">
        <v>5699</v>
      </c>
      <c r="D3249" s="273" t="s">
        <v>1208</v>
      </c>
      <c r="E3249" s="273" t="s">
        <v>339</v>
      </c>
    </row>
    <row r="3250" spans="1:5" x14ac:dyDescent="0.2">
      <c r="A3250" s="272">
        <v>211004318</v>
      </c>
      <c r="B3250" s="272">
        <v>5324</v>
      </c>
      <c r="C3250" s="273" t="s">
        <v>5700</v>
      </c>
      <c r="D3250" s="273" t="s">
        <v>5701</v>
      </c>
      <c r="E3250" s="273" t="s">
        <v>902</v>
      </c>
    </row>
    <row r="3251" spans="1:5" x14ac:dyDescent="0.2">
      <c r="A3251" s="272">
        <v>211000046</v>
      </c>
      <c r="B3251" s="272">
        <v>5325</v>
      </c>
      <c r="C3251" s="273" t="s">
        <v>5702</v>
      </c>
      <c r="D3251" s="273" t="s">
        <v>955</v>
      </c>
      <c r="E3251" s="273" t="s">
        <v>339</v>
      </c>
    </row>
    <row r="3252" spans="1:5" x14ac:dyDescent="0.2">
      <c r="A3252" s="272">
        <v>211004324</v>
      </c>
      <c r="B3252" s="272">
        <v>5328</v>
      </c>
      <c r="C3252" s="273" t="s">
        <v>5703</v>
      </c>
      <c r="D3252" s="273" t="s">
        <v>2422</v>
      </c>
      <c r="E3252" s="273" t="s">
        <v>865</v>
      </c>
    </row>
    <row r="3253" spans="1:5" x14ac:dyDescent="0.2">
      <c r="A3253" s="272">
        <v>211906111</v>
      </c>
      <c r="B3253" s="272">
        <v>5329</v>
      </c>
      <c r="C3253" s="273" t="s">
        <v>5704</v>
      </c>
      <c r="D3253" s="273" t="s">
        <v>5705</v>
      </c>
      <c r="E3253" s="273" t="s">
        <v>332</v>
      </c>
    </row>
    <row r="3254" spans="1:5" x14ac:dyDescent="0.2">
      <c r="A3254" s="272">
        <v>211004326</v>
      </c>
      <c r="B3254" s="272">
        <v>5330</v>
      </c>
      <c r="C3254" s="273" t="s">
        <v>5706</v>
      </c>
      <c r="D3254" s="273" t="s">
        <v>5707</v>
      </c>
      <c r="E3254" s="273" t="s">
        <v>351</v>
      </c>
    </row>
    <row r="3255" spans="1:5" x14ac:dyDescent="0.2">
      <c r="A3255" s="272">
        <v>211900637</v>
      </c>
      <c r="B3255" s="272">
        <v>5333</v>
      </c>
      <c r="C3255" s="273" t="s">
        <v>5708</v>
      </c>
      <c r="D3255" s="273" t="s">
        <v>4487</v>
      </c>
      <c r="E3255" s="273" t="s">
        <v>902</v>
      </c>
    </row>
    <row r="3256" spans="1:5" x14ac:dyDescent="0.2">
      <c r="A3256" s="272">
        <v>211006944</v>
      </c>
      <c r="B3256" s="272">
        <v>5334</v>
      </c>
      <c r="C3256" s="273" t="s">
        <v>406</v>
      </c>
      <c r="D3256" s="273" t="s">
        <v>791</v>
      </c>
      <c r="E3256" s="273" t="s">
        <v>367</v>
      </c>
    </row>
    <row r="3257" spans="1:5" x14ac:dyDescent="0.2">
      <c r="A3257" s="272">
        <v>211004857</v>
      </c>
      <c r="B3257" s="272">
        <v>5335</v>
      </c>
      <c r="C3257" s="273" t="s">
        <v>5709</v>
      </c>
      <c r="D3257" s="273" t="s">
        <v>3532</v>
      </c>
      <c r="E3257" s="273" t="s">
        <v>2181</v>
      </c>
    </row>
    <row r="3258" spans="1:5" x14ac:dyDescent="0.2">
      <c r="A3258" s="272">
        <v>211006945</v>
      </c>
      <c r="B3258" s="272">
        <v>5337</v>
      </c>
      <c r="C3258" s="273" t="s">
        <v>5710</v>
      </c>
      <c r="D3258" s="273" t="s">
        <v>4038</v>
      </c>
      <c r="E3258" s="273" t="s">
        <v>367</v>
      </c>
    </row>
    <row r="3259" spans="1:5" x14ac:dyDescent="0.2">
      <c r="A3259" s="272">
        <v>211002141</v>
      </c>
      <c r="B3259" s="272">
        <v>5339</v>
      </c>
      <c r="C3259" s="273" t="s">
        <v>5711</v>
      </c>
      <c r="D3259" s="273" t="s">
        <v>2802</v>
      </c>
      <c r="E3259" s="273" t="s">
        <v>359</v>
      </c>
    </row>
    <row r="3260" spans="1:5" x14ac:dyDescent="0.2">
      <c r="A3260" s="272">
        <v>211000321</v>
      </c>
      <c r="B3260" s="272">
        <v>5342</v>
      </c>
      <c r="C3260" s="273" t="s">
        <v>2176</v>
      </c>
      <c r="D3260" s="273" t="s">
        <v>2177</v>
      </c>
      <c r="E3260" s="273" t="s">
        <v>2178</v>
      </c>
    </row>
    <row r="3261" spans="1:5" x14ac:dyDescent="0.2">
      <c r="A3261" s="272">
        <v>211006946</v>
      </c>
      <c r="B3261" s="272">
        <v>5347</v>
      </c>
      <c r="C3261" s="273" t="s">
        <v>5712</v>
      </c>
      <c r="D3261" s="273" t="s">
        <v>4145</v>
      </c>
      <c r="E3261" s="273" t="s">
        <v>367</v>
      </c>
    </row>
    <row r="3262" spans="1:5" x14ac:dyDescent="0.2">
      <c r="A3262" s="272">
        <v>211900155</v>
      </c>
      <c r="B3262" s="272">
        <v>5349</v>
      </c>
      <c r="C3262" s="273" t="s">
        <v>5713</v>
      </c>
      <c r="D3262" s="273" t="s">
        <v>2180</v>
      </c>
      <c r="E3262" s="273" t="s">
        <v>2181</v>
      </c>
    </row>
    <row r="3263" spans="1:5" x14ac:dyDescent="0.2">
      <c r="A3263" s="272">
        <v>211004342</v>
      </c>
      <c r="B3263" s="272">
        <v>5350</v>
      </c>
      <c r="C3263" s="273" t="s">
        <v>5714</v>
      </c>
      <c r="D3263" s="273" t="s">
        <v>5715</v>
      </c>
      <c r="E3263" s="273" t="s">
        <v>865</v>
      </c>
    </row>
    <row r="3264" spans="1:5" x14ac:dyDescent="0.2">
      <c r="A3264" s="272">
        <v>211005259</v>
      </c>
      <c r="B3264" s="272">
        <v>5351</v>
      </c>
      <c r="C3264" s="273" t="s">
        <v>4032</v>
      </c>
      <c r="D3264" s="273" t="s">
        <v>3853</v>
      </c>
      <c r="E3264" s="273" t="s">
        <v>359</v>
      </c>
    </row>
    <row r="3265" spans="1:5" x14ac:dyDescent="0.2">
      <c r="A3265" s="272">
        <v>211006979</v>
      </c>
      <c r="B3265" s="272">
        <v>5352</v>
      </c>
      <c r="C3265" s="273" t="s">
        <v>5716</v>
      </c>
      <c r="D3265" s="273" t="s">
        <v>5717</v>
      </c>
      <c r="E3265" s="273" t="s">
        <v>825</v>
      </c>
    </row>
    <row r="3266" spans="1:5" x14ac:dyDescent="0.2">
      <c r="A3266" s="272">
        <v>211002147</v>
      </c>
      <c r="B3266" s="272">
        <v>5353</v>
      </c>
      <c r="C3266" s="273" t="s">
        <v>5718</v>
      </c>
      <c r="D3266" s="273" t="s">
        <v>5608</v>
      </c>
      <c r="E3266" s="273" t="s">
        <v>3835</v>
      </c>
    </row>
    <row r="3267" spans="1:5" x14ac:dyDescent="0.2">
      <c r="A3267" s="272">
        <v>211002148</v>
      </c>
      <c r="B3267" s="272">
        <v>5354</v>
      </c>
      <c r="C3267" s="273" t="s">
        <v>5719</v>
      </c>
      <c r="D3267" s="273" t="s">
        <v>5720</v>
      </c>
      <c r="E3267" s="273" t="s">
        <v>359</v>
      </c>
    </row>
    <row r="3268" spans="1:5" x14ac:dyDescent="0.2">
      <c r="A3268" s="272">
        <v>211005377</v>
      </c>
      <c r="B3268" s="272">
        <v>5356</v>
      </c>
      <c r="C3268" s="273" t="s">
        <v>5721</v>
      </c>
      <c r="D3268" s="273" t="s">
        <v>5722</v>
      </c>
      <c r="E3268" s="273" t="s">
        <v>961</v>
      </c>
    </row>
    <row r="3269" spans="1:5" x14ac:dyDescent="0.2">
      <c r="A3269" s="272">
        <v>211003269</v>
      </c>
      <c r="B3269" s="272">
        <v>5357</v>
      </c>
      <c r="C3269" s="273" t="s">
        <v>5723</v>
      </c>
      <c r="D3269" s="273" t="s">
        <v>5724</v>
      </c>
      <c r="E3269" s="273" t="s">
        <v>359</v>
      </c>
    </row>
    <row r="3270" spans="1:5" x14ac:dyDescent="0.2">
      <c r="A3270" s="272">
        <v>211004347</v>
      </c>
      <c r="B3270" s="272">
        <v>5358</v>
      </c>
      <c r="C3270" s="273" t="s">
        <v>1505</v>
      </c>
      <c r="D3270" s="273" t="s">
        <v>3842</v>
      </c>
      <c r="E3270" s="273" t="s">
        <v>359</v>
      </c>
    </row>
    <row r="3271" spans="1:5" x14ac:dyDescent="0.2">
      <c r="A3271" s="272">
        <v>211005260</v>
      </c>
      <c r="B3271" s="272">
        <v>5359</v>
      </c>
      <c r="C3271" s="273" t="s">
        <v>4032</v>
      </c>
      <c r="D3271" s="273" t="s">
        <v>5725</v>
      </c>
      <c r="E3271" s="273" t="s">
        <v>359</v>
      </c>
    </row>
    <row r="3272" spans="1:5" x14ac:dyDescent="0.2">
      <c r="A3272" s="272">
        <v>211006947</v>
      </c>
      <c r="B3272" s="272">
        <v>5361</v>
      </c>
      <c r="C3272" s="273" t="s">
        <v>5726</v>
      </c>
      <c r="D3272" s="273" t="s">
        <v>5242</v>
      </c>
      <c r="E3272" s="273" t="s">
        <v>367</v>
      </c>
    </row>
    <row r="3273" spans="1:5" x14ac:dyDescent="0.2">
      <c r="A3273" s="272">
        <v>211000445</v>
      </c>
      <c r="B3273" s="272">
        <v>5363</v>
      </c>
      <c r="C3273" s="273" t="s">
        <v>5727</v>
      </c>
      <c r="D3273" s="273" t="s">
        <v>2177</v>
      </c>
      <c r="E3273" s="273" t="s">
        <v>2178</v>
      </c>
    </row>
    <row r="3274" spans="1:5" x14ac:dyDescent="0.2">
      <c r="A3274" s="272">
        <v>211006949</v>
      </c>
      <c r="B3274" s="272">
        <v>5365</v>
      </c>
      <c r="C3274" s="273" t="s">
        <v>1316</v>
      </c>
      <c r="D3274" s="273" t="s">
        <v>5728</v>
      </c>
      <c r="E3274" s="273" t="s">
        <v>367</v>
      </c>
    </row>
    <row r="3275" spans="1:5" x14ac:dyDescent="0.2">
      <c r="A3275" s="272">
        <v>211006950</v>
      </c>
      <c r="B3275" s="272">
        <v>5366</v>
      </c>
      <c r="C3275" s="273" t="s">
        <v>5729</v>
      </c>
      <c r="D3275" s="273" t="s">
        <v>5730</v>
      </c>
      <c r="E3275" s="273" t="s">
        <v>367</v>
      </c>
    </row>
    <row r="3276" spans="1:5" x14ac:dyDescent="0.2">
      <c r="A3276" s="272">
        <v>211006951</v>
      </c>
      <c r="B3276" s="272">
        <v>5367</v>
      </c>
      <c r="C3276" s="273" t="s">
        <v>5731</v>
      </c>
      <c r="D3276" s="273" t="s">
        <v>5732</v>
      </c>
      <c r="E3276" s="273" t="s">
        <v>367</v>
      </c>
    </row>
    <row r="3277" spans="1:5" x14ac:dyDescent="0.2">
      <c r="A3277" s="272">
        <v>211006952</v>
      </c>
      <c r="B3277" s="272">
        <v>5368</v>
      </c>
      <c r="C3277" s="273" t="s">
        <v>5733</v>
      </c>
      <c r="D3277" s="273" t="s">
        <v>5734</v>
      </c>
      <c r="E3277" s="273" t="s">
        <v>367</v>
      </c>
    </row>
    <row r="3278" spans="1:5" x14ac:dyDescent="0.2">
      <c r="A3278" s="272">
        <v>211004763</v>
      </c>
      <c r="B3278" s="272">
        <v>5371</v>
      </c>
      <c r="C3278" s="273" t="s">
        <v>5735</v>
      </c>
      <c r="D3278" s="273" t="s">
        <v>4719</v>
      </c>
      <c r="E3278" s="273" t="s">
        <v>798</v>
      </c>
    </row>
    <row r="3279" spans="1:5" x14ac:dyDescent="0.2">
      <c r="A3279" s="272">
        <v>211006954</v>
      </c>
      <c r="B3279" s="272">
        <v>5372</v>
      </c>
      <c r="C3279" s="273" t="s">
        <v>5736</v>
      </c>
      <c r="D3279" s="273" t="s">
        <v>5737</v>
      </c>
      <c r="E3279" s="273" t="s">
        <v>367</v>
      </c>
    </row>
    <row r="3280" spans="1:5" x14ac:dyDescent="0.2">
      <c r="A3280" s="272">
        <v>211004351</v>
      </c>
      <c r="B3280" s="272">
        <v>5374</v>
      </c>
      <c r="C3280" s="273" t="s">
        <v>5738</v>
      </c>
      <c r="D3280" s="273" t="s">
        <v>5739</v>
      </c>
      <c r="E3280" s="273" t="s">
        <v>332</v>
      </c>
    </row>
    <row r="3281" spans="1:5" x14ac:dyDescent="0.2">
      <c r="A3281" s="272">
        <v>211004352</v>
      </c>
      <c r="B3281" s="272">
        <v>5375</v>
      </c>
      <c r="C3281" s="273" t="s">
        <v>5740</v>
      </c>
      <c r="D3281" s="273" t="s">
        <v>5741</v>
      </c>
      <c r="E3281" s="273" t="s">
        <v>2485</v>
      </c>
    </row>
    <row r="3282" spans="1:5" x14ac:dyDescent="0.2">
      <c r="A3282" s="272">
        <v>211006956</v>
      </c>
      <c r="B3282" s="272">
        <v>5376</v>
      </c>
      <c r="C3282" s="273" t="s">
        <v>5742</v>
      </c>
      <c r="D3282" s="273" t="s">
        <v>787</v>
      </c>
      <c r="E3282" s="273" t="s">
        <v>367</v>
      </c>
    </row>
    <row r="3283" spans="1:5" x14ac:dyDescent="0.2">
      <c r="A3283" s="272">
        <v>211005666</v>
      </c>
      <c r="B3283" s="272">
        <v>5378</v>
      </c>
      <c r="C3283" s="273" t="s">
        <v>5743</v>
      </c>
      <c r="D3283" s="273" t="s">
        <v>5744</v>
      </c>
      <c r="E3283" s="273" t="s">
        <v>582</v>
      </c>
    </row>
    <row r="3284" spans="1:5" x14ac:dyDescent="0.2">
      <c r="A3284" s="272">
        <v>211004764</v>
      </c>
      <c r="B3284" s="272">
        <v>5379</v>
      </c>
      <c r="C3284" s="273" t="s">
        <v>2157</v>
      </c>
      <c r="D3284" s="273" t="s">
        <v>4719</v>
      </c>
      <c r="E3284" s="273" t="s">
        <v>798</v>
      </c>
    </row>
    <row r="3285" spans="1:5" x14ac:dyDescent="0.2">
      <c r="A3285" s="272">
        <v>211004765</v>
      </c>
      <c r="B3285" s="272">
        <v>5380</v>
      </c>
      <c r="C3285" s="273" t="s">
        <v>5745</v>
      </c>
      <c r="D3285" s="273" t="s">
        <v>5532</v>
      </c>
      <c r="E3285" s="273" t="s">
        <v>798</v>
      </c>
    </row>
    <row r="3286" spans="1:5" x14ac:dyDescent="0.2">
      <c r="A3286" s="272">
        <v>211004862</v>
      </c>
      <c r="B3286" s="272">
        <v>5383</v>
      </c>
      <c r="C3286" s="273" t="s">
        <v>5746</v>
      </c>
      <c r="D3286" s="273" t="s">
        <v>5747</v>
      </c>
      <c r="E3286" s="273" t="s">
        <v>2181</v>
      </c>
    </row>
    <row r="3287" spans="1:5" x14ac:dyDescent="0.2">
      <c r="A3287" s="272">
        <v>211905812</v>
      </c>
      <c r="B3287" s="272">
        <v>5384</v>
      </c>
      <c r="C3287" s="273" t="s">
        <v>5748</v>
      </c>
      <c r="D3287" s="273" t="s">
        <v>5749</v>
      </c>
      <c r="E3287" s="273" t="s">
        <v>367</v>
      </c>
    </row>
    <row r="3288" spans="1:5" x14ac:dyDescent="0.2">
      <c r="A3288" s="272">
        <v>211006959</v>
      </c>
      <c r="B3288" s="272">
        <v>5385</v>
      </c>
      <c r="C3288" s="273" t="s">
        <v>5750</v>
      </c>
      <c r="D3288" s="273" t="s">
        <v>3962</v>
      </c>
      <c r="E3288" s="273" t="s">
        <v>367</v>
      </c>
    </row>
    <row r="3289" spans="1:5" x14ac:dyDescent="0.2">
      <c r="A3289" s="272">
        <v>211006960</v>
      </c>
      <c r="B3289" s="272">
        <v>5386</v>
      </c>
      <c r="C3289" s="273" t="s">
        <v>5751</v>
      </c>
      <c r="D3289" s="273" t="s">
        <v>5752</v>
      </c>
      <c r="E3289" s="273" t="s">
        <v>367</v>
      </c>
    </row>
    <row r="3290" spans="1:5" x14ac:dyDescent="0.2">
      <c r="A3290" s="272">
        <v>211006961</v>
      </c>
      <c r="B3290" s="272">
        <v>5387</v>
      </c>
      <c r="C3290" s="273" t="s">
        <v>5753</v>
      </c>
      <c r="D3290" s="273" t="s">
        <v>4154</v>
      </c>
      <c r="E3290" s="273" t="s">
        <v>367</v>
      </c>
    </row>
    <row r="3291" spans="1:5" x14ac:dyDescent="0.2">
      <c r="A3291" s="272">
        <v>211006962</v>
      </c>
      <c r="B3291" s="272">
        <v>5388</v>
      </c>
      <c r="C3291" s="273" t="s">
        <v>5754</v>
      </c>
      <c r="D3291" s="273" t="s">
        <v>5755</v>
      </c>
      <c r="E3291" s="273" t="s">
        <v>367</v>
      </c>
    </row>
    <row r="3292" spans="1:5" x14ac:dyDescent="0.2">
      <c r="A3292" s="272">
        <v>211004355</v>
      </c>
      <c r="B3292" s="272">
        <v>5389</v>
      </c>
      <c r="C3292" s="273" t="s">
        <v>5756</v>
      </c>
      <c r="D3292" s="273" t="s">
        <v>5757</v>
      </c>
      <c r="E3292" s="273" t="s">
        <v>359</v>
      </c>
    </row>
    <row r="3293" spans="1:5" x14ac:dyDescent="0.2">
      <c r="A3293" s="272">
        <v>211900158</v>
      </c>
      <c r="B3293" s="272">
        <v>5390</v>
      </c>
      <c r="C3293" s="273" t="s">
        <v>5758</v>
      </c>
      <c r="D3293" s="273" t="s">
        <v>5759</v>
      </c>
      <c r="E3293" s="273" t="s">
        <v>367</v>
      </c>
    </row>
    <row r="3294" spans="1:5" x14ac:dyDescent="0.2">
      <c r="A3294" s="272">
        <v>211004766</v>
      </c>
      <c r="B3294" s="272">
        <v>5391</v>
      </c>
      <c r="C3294" s="273" t="s">
        <v>5760</v>
      </c>
      <c r="D3294" s="273" t="s">
        <v>5264</v>
      </c>
      <c r="E3294" s="273" t="s">
        <v>798</v>
      </c>
    </row>
    <row r="3295" spans="1:5" x14ac:dyDescent="0.2">
      <c r="A3295" s="272">
        <v>211004767</v>
      </c>
      <c r="B3295" s="272">
        <v>5392</v>
      </c>
      <c r="C3295" s="273" t="s">
        <v>5761</v>
      </c>
      <c r="D3295" s="273" t="s">
        <v>5762</v>
      </c>
      <c r="E3295" s="273" t="s">
        <v>798</v>
      </c>
    </row>
    <row r="3296" spans="1:5" x14ac:dyDescent="0.2">
      <c r="A3296" s="272">
        <v>211000051</v>
      </c>
      <c r="B3296" s="272">
        <v>5394</v>
      </c>
      <c r="C3296" s="273" t="s">
        <v>5763</v>
      </c>
      <c r="D3296" s="273" t="s">
        <v>844</v>
      </c>
      <c r="E3296" s="273" t="s">
        <v>339</v>
      </c>
    </row>
    <row r="3297" spans="1:5" x14ac:dyDescent="0.2">
      <c r="A3297" s="272">
        <v>211006964</v>
      </c>
      <c r="B3297" s="272">
        <v>5397</v>
      </c>
      <c r="C3297" s="273" t="s">
        <v>5493</v>
      </c>
      <c r="D3297" s="273" t="s">
        <v>5764</v>
      </c>
      <c r="E3297" s="273" t="s">
        <v>367</v>
      </c>
    </row>
    <row r="3298" spans="1:5" x14ac:dyDescent="0.2">
      <c r="A3298" s="272">
        <v>211004771</v>
      </c>
      <c r="B3298" s="272">
        <v>5398</v>
      </c>
      <c r="C3298" s="273" t="s">
        <v>5765</v>
      </c>
      <c r="D3298" s="273" t="s">
        <v>2881</v>
      </c>
      <c r="E3298" s="273" t="s">
        <v>798</v>
      </c>
    </row>
    <row r="3299" spans="1:5" x14ac:dyDescent="0.2">
      <c r="A3299" s="272">
        <v>211004863</v>
      </c>
      <c r="B3299" s="272">
        <v>5399</v>
      </c>
      <c r="C3299" s="273" t="s">
        <v>5766</v>
      </c>
      <c r="D3299" s="273" t="s">
        <v>2898</v>
      </c>
      <c r="E3299" s="273" t="s">
        <v>2181</v>
      </c>
    </row>
    <row r="3300" spans="1:5" x14ac:dyDescent="0.2">
      <c r="A3300" s="272">
        <v>211900159</v>
      </c>
      <c r="B3300" s="272">
        <v>5401</v>
      </c>
      <c r="C3300" s="273" t="s">
        <v>5767</v>
      </c>
      <c r="D3300" s="273" t="s">
        <v>3947</v>
      </c>
      <c r="E3300" s="273" t="s">
        <v>2181</v>
      </c>
    </row>
    <row r="3301" spans="1:5" x14ac:dyDescent="0.2">
      <c r="A3301" s="272">
        <v>211005299</v>
      </c>
      <c r="B3301" s="272">
        <v>5402</v>
      </c>
      <c r="C3301" s="273" t="s">
        <v>5768</v>
      </c>
      <c r="D3301" s="273" t="s">
        <v>5769</v>
      </c>
      <c r="E3301" s="273" t="s">
        <v>351</v>
      </c>
    </row>
    <row r="3302" spans="1:5" x14ac:dyDescent="0.2">
      <c r="A3302" s="272">
        <v>211004864</v>
      </c>
      <c r="B3302" s="272">
        <v>5405</v>
      </c>
      <c r="C3302" s="273" t="s">
        <v>5770</v>
      </c>
      <c r="D3302" s="273" t="s">
        <v>2800</v>
      </c>
      <c r="E3302" s="273" t="s">
        <v>2181</v>
      </c>
    </row>
    <row r="3303" spans="1:5" x14ac:dyDescent="0.2">
      <c r="A3303" s="272">
        <v>211004774</v>
      </c>
      <c r="B3303" s="272">
        <v>5406</v>
      </c>
      <c r="C3303" s="273" t="s">
        <v>5771</v>
      </c>
      <c r="D3303" s="273" t="s">
        <v>2881</v>
      </c>
      <c r="E3303" s="273" t="s">
        <v>798</v>
      </c>
    </row>
    <row r="3304" spans="1:5" x14ac:dyDescent="0.2">
      <c r="A3304" s="272">
        <v>211900160</v>
      </c>
      <c r="B3304" s="272">
        <v>5407</v>
      </c>
      <c r="C3304" s="273" t="s">
        <v>5772</v>
      </c>
      <c r="D3304" s="273" t="s">
        <v>5773</v>
      </c>
      <c r="E3304" s="273" t="s">
        <v>2181</v>
      </c>
    </row>
    <row r="3305" spans="1:5" x14ac:dyDescent="0.2">
      <c r="A3305" s="272">
        <v>211900161</v>
      </c>
      <c r="B3305" s="272">
        <v>5409</v>
      </c>
      <c r="C3305" s="273" t="s">
        <v>5774</v>
      </c>
      <c r="D3305" s="273" t="s">
        <v>1827</v>
      </c>
      <c r="E3305" s="273" t="s">
        <v>343</v>
      </c>
    </row>
    <row r="3306" spans="1:5" x14ac:dyDescent="0.2">
      <c r="A3306" s="272">
        <v>211900163</v>
      </c>
      <c r="B3306" s="272">
        <v>5411</v>
      </c>
      <c r="C3306" s="273" t="s">
        <v>5775</v>
      </c>
      <c r="D3306" s="273" t="s">
        <v>5776</v>
      </c>
      <c r="E3306" s="273" t="s">
        <v>584</v>
      </c>
    </row>
    <row r="3307" spans="1:5" x14ac:dyDescent="0.2">
      <c r="A3307" s="272">
        <v>211900164</v>
      </c>
      <c r="B3307" s="272">
        <v>5412</v>
      </c>
      <c r="C3307" s="273" t="s">
        <v>5777</v>
      </c>
      <c r="D3307" s="273" t="s">
        <v>5778</v>
      </c>
      <c r="E3307" s="273" t="s">
        <v>2148</v>
      </c>
    </row>
    <row r="3308" spans="1:5" x14ac:dyDescent="0.2">
      <c r="A3308" s="272">
        <v>211005686</v>
      </c>
      <c r="B3308" s="272">
        <v>5413</v>
      </c>
      <c r="C3308" s="273" t="s">
        <v>5779</v>
      </c>
      <c r="D3308" s="273" t="s">
        <v>3834</v>
      </c>
      <c r="E3308" s="273" t="s">
        <v>3835</v>
      </c>
    </row>
    <row r="3309" spans="1:5" x14ac:dyDescent="0.2">
      <c r="A3309" s="272">
        <v>211004362</v>
      </c>
      <c r="B3309" s="272">
        <v>5414</v>
      </c>
      <c r="C3309" s="273" t="s">
        <v>5780</v>
      </c>
      <c r="D3309" s="273" t="s">
        <v>5781</v>
      </c>
      <c r="E3309" s="273" t="s">
        <v>343</v>
      </c>
    </row>
    <row r="3310" spans="1:5" x14ac:dyDescent="0.2">
      <c r="A3310" s="272">
        <v>211900165</v>
      </c>
      <c r="B3310" s="272">
        <v>5415</v>
      </c>
      <c r="C3310" s="273" t="s">
        <v>5782</v>
      </c>
      <c r="D3310" s="273" t="s">
        <v>5783</v>
      </c>
      <c r="E3310" s="273" t="s">
        <v>359</v>
      </c>
    </row>
    <row r="3311" spans="1:5" x14ac:dyDescent="0.2">
      <c r="A3311" s="272">
        <v>211004775</v>
      </c>
      <c r="B3311" s="272">
        <v>5416</v>
      </c>
      <c r="C3311" s="273" t="s">
        <v>5784</v>
      </c>
      <c r="D3311" s="273" t="s">
        <v>5785</v>
      </c>
      <c r="E3311" s="273" t="s">
        <v>798</v>
      </c>
    </row>
    <row r="3312" spans="1:5" x14ac:dyDescent="0.2">
      <c r="A3312" s="272">
        <v>211003875</v>
      </c>
      <c r="B3312" s="272">
        <v>5418</v>
      </c>
      <c r="C3312" s="273" t="s">
        <v>5786</v>
      </c>
      <c r="D3312" s="273" t="s">
        <v>1543</v>
      </c>
      <c r="E3312" s="273" t="s">
        <v>356</v>
      </c>
    </row>
    <row r="3313" spans="1:5" x14ac:dyDescent="0.2">
      <c r="A3313" s="272">
        <v>211004366</v>
      </c>
      <c r="B3313" s="272">
        <v>5419</v>
      </c>
      <c r="C3313" s="273" t="s">
        <v>5787</v>
      </c>
      <c r="D3313" s="273" t="s">
        <v>5788</v>
      </c>
      <c r="E3313" s="273" t="s">
        <v>865</v>
      </c>
    </row>
    <row r="3314" spans="1:5" x14ac:dyDescent="0.2">
      <c r="A3314" s="272">
        <v>211004367</v>
      </c>
      <c r="B3314" s="272">
        <v>5420</v>
      </c>
      <c r="C3314" s="273" t="s">
        <v>5789</v>
      </c>
      <c r="D3314" s="273" t="s">
        <v>5790</v>
      </c>
      <c r="E3314" s="273" t="s">
        <v>966</v>
      </c>
    </row>
    <row r="3315" spans="1:5" x14ac:dyDescent="0.2">
      <c r="A3315" s="272">
        <v>211006965</v>
      </c>
      <c r="B3315" s="272">
        <v>5421</v>
      </c>
      <c r="C3315" s="273" t="s">
        <v>5791</v>
      </c>
      <c r="D3315" s="273" t="s">
        <v>5792</v>
      </c>
      <c r="E3315" s="273" t="s">
        <v>367</v>
      </c>
    </row>
    <row r="3316" spans="1:5" x14ac:dyDescent="0.2">
      <c r="A3316" s="272">
        <v>211900166</v>
      </c>
      <c r="B3316" s="272">
        <v>5423</v>
      </c>
      <c r="C3316" s="273" t="s">
        <v>5793</v>
      </c>
      <c r="D3316" s="273" t="s">
        <v>5693</v>
      </c>
      <c r="E3316" s="273" t="s">
        <v>336</v>
      </c>
    </row>
    <row r="3317" spans="1:5" x14ac:dyDescent="0.2">
      <c r="A3317" s="272">
        <v>211900167</v>
      </c>
      <c r="B3317" s="272">
        <v>5424</v>
      </c>
      <c r="C3317" s="273" t="s">
        <v>5794</v>
      </c>
      <c r="D3317" s="273" t="s">
        <v>5795</v>
      </c>
      <c r="E3317" s="273" t="s">
        <v>897</v>
      </c>
    </row>
    <row r="3318" spans="1:5" x14ac:dyDescent="0.2">
      <c r="A3318" s="272">
        <v>211006967</v>
      </c>
      <c r="B3318" s="272">
        <v>5428</v>
      </c>
      <c r="C3318" s="273" t="s">
        <v>1015</v>
      </c>
      <c r="D3318" s="273" t="s">
        <v>4883</v>
      </c>
      <c r="E3318" s="273" t="s">
        <v>367</v>
      </c>
    </row>
    <row r="3319" spans="1:5" x14ac:dyDescent="0.2">
      <c r="A3319" s="272">
        <v>211005264</v>
      </c>
      <c r="B3319" s="272">
        <v>5431</v>
      </c>
      <c r="C3319" s="273" t="s">
        <v>5796</v>
      </c>
      <c r="D3319" s="273" t="s">
        <v>5797</v>
      </c>
      <c r="E3319" s="273" t="s">
        <v>359</v>
      </c>
    </row>
    <row r="3320" spans="1:5" x14ac:dyDescent="0.2">
      <c r="A3320" s="272">
        <v>211004868</v>
      </c>
      <c r="B3320" s="272">
        <v>5432</v>
      </c>
      <c r="C3320" s="273" t="s">
        <v>5798</v>
      </c>
      <c r="D3320" s="273" t="s">
        <v>2898</v>
      </c>
      <c r="E3320" s="273" t="s">
        <v>2181</v>
      </c>
    </row>
    <row r="3321" spans="1:5" x14ac:dyDescent="0.2">
      <c r="A3321" s="272">
        <v>211006968</v>
      </c>
      <c r="B3321" s="272">
        <v>5433</v>
      </c>
      <c r="C3321" s="273" t="s">
        <v>790</v>
      </c>
      <c r="D3321" s="273" t="s">
        <v>5799</v>
      </c>
      <c r="E3321" s="273" t="s">
        <v>367</v>
      </c>
    </row>
    <row r="3322" spans="1:5" x14ac:dyDescent="0.2">
      <c r="A3322" s="272">
        <v>211006969</v>
      </c>
      <c r="B3322" s="272">
        <v>5434</v>
      </c>
      <c r="C3322" s="273" t="s">
        <v>1321</v>
      </c>
      <c r="D3322" s="273" t="s">
        <v>4930</v>
      </c>
      <c r="E3322" s="273" t="s">
        <v>367</v>
      </c>
    </row>
    <row r="3323" spans="1:5" x14ac:dyDescent="0.2">
      <c r="A3323" s="272">
        <v>211006970</v>
      </c>
      <c r="B3323" s="272">
        <v>5435</v>
      </c>
      <c r="C3323" s="273" t="s">
        <v>1321</v>
      </c>
      <c r="D3323" s="273" t="s">
        <v>4994</v>
      </c>
      <c r="E3323" s="273" t="s">
        <v>367</v>
      </c>
    </row>
    <row r="3324" spans="1:5" x14ac:dyDescent="0.2">
      <c r="A3324" s="272">
        <v>211006971</v>
      </c>
      <c r="B3324" s="272">
        <v>5436</v>
      </c>
      <c r="C3324" s="273" t="s">
        <v>1321</v>
      </c>
      <c r="D3324" s="273" t="s">
        <v>5291</v>
      </c>
      <c r="E3324" s="273" t="s">
        <v>367</v>
      </c>
    </row>
    <row r="3325" spans="1:5" x14ac:dyDescent="0.2">
      <c r="A3325" s="272">
        <v>211005048</v>
      </c>
      <c r="B3325" s="272">
        <v>5437</v>
      </c>
      <c r="C3325" s="273" t="s">
        <v>5800</v>
      </c>
      <c r="D3325" s="273" t="s">
        <v>5801</v>
      </c>
      <c r="E3325" s="273" t="s">
        <v>343</v>
      </c>
    </row>
    <row r="3326" spans="1:5" x14ac:dyDescent="0.2">
      <c r="A3326" s="272">
        <v>211001983</v>
      </c>
      <c r="B3326" s="272">
        <v>5438</v>
      </c>
      <c r="C3326" s="273" t="s">
        <v>5802</v>
      </c>
      <c r="D3326" s="273" t="s">
        <v>5803</v>
      </c>
      <c r="E3326" s="273" t="s">
        <v>343</v>
      </c>
    </row>
    <row r="3327" spans="1:5" x14ac:dyDescent="0.2">
      <c r="A3327" s="272">
        <v>211004786</v>
      </c>
      <c r="B3327" s="272">
        <v>5439</v>
      </c>
      <c r="C3327" s="273" t="s">
        <v>5804</v>
      </c>
      <c r="D3327" s="273" t="s">
        <v>5805</v>
      </c>
      <c r="E3327" s="273" t="s">
        <v>1234</v>
      </c>
    </row>
    <row r="3328" spans="1:5" x14ac:dyDescent="0.2">
      <c r="A3328" s="272">
        <v>211900169</v>
      </c>
      <c r="B3328" s="272">
        <v>5440</v>
      </c>
      <c r="C3328" s="273" t="s">
        <v>5806</v>
      </c>
      <c r="D3328" s="273" t="s">
        <v>3853</v>
      </c>
      <c r="E3328" s="273" t="s">
        <v>359</v>
      </c>
    </row>
    <row r="3329" spans="1:5" x14ac:dyDescent="0.2">
      <c r="A3329" s="272">
        <v>211900171</v>
      </c>
      <c r="B3329" s="272">
        <v>5442</v>
      </c>
      <c r="C3329" s="273" t="s">
        <v>5807</v>
      </c>
      <c r="D3329" s="273" t="s">
        <v>5808</v>
      </c>
      <c r="E3329" s="273" t="s">
        <v>351</v>
      </c>
    </row>
    <row r="3330" spans="1:5" x14ac:dyDescent="0.2">
      <c r="A3330" s="272">
        <v>211900173</v>
      </c>
      <c r="B3330" s="272">
        <v>5444</v>
      </c>
      <c r="C3330" s="273" t="s">
        <v>5809</v>
      </c>
      <c r="D3330" s="273" t="s">
        <v>5810</v>
      </c>
      <c r="E3330" s="273" t="s">
        <v>865</v>
      </c>
    </row>
    <row r="3331" spans="1:5" x14ac:dyDescent="0.2">
      <c r="A3331" s="272">
        <v>211900174</v>
      </c>
      <c r="B3331" s="272">
        <v>5445</v>
      </c>
      <c r="C3331" s="273" t="s">
        <v>5811</v>
      </c>
      <c r="D3331" s="273" t="s">
        <v>5812</v>
      </c>
      <c r="E3331" s="273" t="s">
        <v>351</v>
      </c>
    </row>
    <row r="3332" spans="1:5" x14ac:dyDescent="0.2">
      <c r="A3332" s="272">
        <v>211900175</v>
      </c>
      <c r="B3332" s="272">
        <v>5446</v>
      </c>
      <c r="C3332" s="273" t="s">
        <v>5813</v>
      </c>
      <c r="D3332" s="273" t="s">
        <v>5814</v>
      </c>
      <c r="E3332" s="273" t="s">
        <v>359</v>
      </c>
    </row>
    <row r="3333" spans="1:5" x14ac:dyDescent="0.2">
      <c r="A3333" s="272">
        <v>211005217</v>
      </c>
      <c r="B3333" s="272">
        <v>5447</v>
      </c>
      <c r="C3333" s="273" t="s">
        <v>5815</v>
      </c>
      <c r="D3333" s="273" t="s">
        <v>1696</v>
      </c>
      <c r="E3333" s="273" t="s">
        <v>865</v>
      </c>
    </row>
    <row r="3334" spans="1:5" x14ac:dyDescent="0.2">
      <c r="A3334" s="272">
        <v>211005218</v>
      </c>
      <c r="B3334" s="272">
        <v>5448</v>
      </c>
      <c r="C3334" s="273" t="s">
        <v>5816</v>
      </c>
      <c r="D3334" s="273" t="s">
        <v>5817</v>
      </c>
      <c r="E3334" s="273" t="s">
        <v>865</v>
      </c>
    </row>
    <row r="3335" spans="1:5" x14ac:dyDescent="0.2">
      <c r="A3335" s="272">
        <v>211005049</v>
      </c>
      <c r="B3335" s="272">
        <v>5453</v>
      </c>
      <c r="C3335" s="273" t="s">
        <v>5818</v>
      </c>
      <c r="D3335" s="273" t="s">
        <v>5819</v>
      </c>
      <c r="E3335" s="273" t="s">
        <v>343</v>
      </c>
    </row>
    <row r="3336" spans="1:5" x14ac:dyDescent="0.2">
      <c r="A3336" s="272">
        <v>211000082</v>
      </c>
      <c r="B3336" s="272">
        <v>5455</v>
      </c>
      <c r="C3336" s="273" t="s">
        <v>1920</v>
      </c>
      <c r="D3336" s="273" t="s">
        <v>5820</v>
      </c>
      <c r="E3336" s="273" t="s">
        <v>346</v>
      </c>
    </row>
    <row r="3337" spans="1:5" x14ac:dyDescent="0.2">
      <c r="A3337" s="272">
        <v>211900176</v>
      </c>
      <c r="B3337" s="272">
        <v>5456</v>
      </c>
      <c r="C3337" s="273" t="s">
        <v>5821</v>
      </c>
      <c r="D3337" s="273" t="s">
        <v>5822</v>
      </c>
      <c r="E3337" s="273" t="s">
        <v>902</v>
      </c>
    </row>
    <row r="3338" spans="1:5" x14ac:dyDescent="0.2">
      <c r="A3338" s="272">
        <v>211004776</v>
      </c>
      <c r="B3338" s="272">
        <v>5457</v>
      </c>
      <c r="C3338" s="273" t="s">
        <v>5823</v>
      </c>
      <c r="D3338" s="273" t="s">
        <v>5532</v>
      </c>
      <c r="E3338" s="273" t="s">
        <v>798</v>
      </c>
    </row>
    <row r="3339" spans="1:5" x14ac:dyDescent="0.2">
      <c r="A3339" s="272">
        <v>211005636</v>
      </c>
      <c r="B3339" s="272">
        <v>5458</v>
      </c>
      <c r="C3339" s="273" t="s">
        <v>5824</v>
      </c>
      <c r="D3339" s="273" t="s">
        <v>741</v>
      </c>
      <c r="E3339" s="273" t="s">
        <v>339</v>
      </c>
    </row>
    <row r="3340" spans="1:5" x14ac:dyDescent="0.2">
      <c r="A3340" s="272">
        <v>211005637</v>
      </c>
      <c r="B3340" s="272">
        <v>5459</v>
      </c>
      <c r="C3340" s="273" t="s">
        <v>5825</v>
      </c>
      <c r="D3340" s="273" t="s">
        <v>741</v>
      </c>
      <c r="E3340" s="273" t="s">
        <v>339</v>
      </c>
    </row>
    <row r="3341" spans="1:5" x14ac:dyDescent="0.2">
      <c r="A3341" s="272">
        <v>211004777</v>
      </c>
      <c r="B3341" s="272">
        <v>5460</v>
      </c>
      <c r="C3341" s="273" t="s">
        <v>5826</v>
      </c>
      <c r="D3341" s="273" t="s">
        <v>5827</v>
      </c>
      <c r="E3341" s="273" t="s">
        <v>798</v>
      </c>
    </row>
    <row r="3342" spans="1:5" x14ac:dyDescent="0.2">
      <c r="A3342" s="272">
        <v>211900177</v>
      </c>
      <c r="B3342" s="272">
        <v>5462</v>
      </c>
      <c r="C3342" s="273" t="s">
        <v>5828</v>
      </c>
      <c r="D3342" s="273" t="s">
        <v>3646</v>
      </c>
      <c r="E3342" s="273" t="s">
        <v>339</v>
      </c>
    </row>
    <row r="3343" spans="1:5" x14ac:dyDescent="0.2">
      <c r="A3343" s="272">
        <v>211004778</v>
      </c>
      <c r="B3343" s="272">
        <v>5463</v>
      </c>
      <c r="C3343" s="273" t="s">
        <v>5829</v>
      </c>
      <c r="D3343" s="273" t="s">
        <v>5830</v>
      </c>
      <c r="E3343" s="273" t="s">
        <v>798</v>
      </c>
    </row>
    <row r="3344" spans="1:5" x14ac:dyDescent="0.2">
      <c r="A3344" s="272">
        <v>211900179</v>
      </c>
      <c r="B3344" s="272">
        <v>5464</v>
      </c>
      <c r="C3344" s="273" t="s">
        <v>3700</v>
      </c>
      <c r="D3344" s="273" t="s">
        <v>5831</v>
      </c>
      <c r="E3344" s="273" t="s">
        <v>339</v>
      </c>
    </row>
    <row r="3345" spans="1:5" x14ac:dyDescent="0.2">
      <c r="A3345" s="272">
        <v>211005176</v>
      </c>
      <c r="B3345" s="272">
        <v>5465</v>
      </c>
      <c r="C3345" s="273" t="s">
        <v>5832</v>
      </c>
      <c r="D3345" s="273" t="s">
        <v>5833</v>
      </c>
      <c r="E3345" s="273" t="s">
        <v>336</v>
      </c>
    </row>
    <row r="3346" spans="1:5" x14ac:dyDescent="0.2">
      <c r="A3346" s="272">
        <v>211904084</v>
      </c>
      <c r="B3346" s="272">
        <v>5466</v>
      </c>
      <c r="C3346" s="273" t="s">
        <v>5834</v>
      </c>
      <c r="D3346" s="273" t="s">
        <v>5835</v>
      </c>
      <c r="E3346" s="273" t="s">
        <v>367</v>
      </c>
    </row>
    <row r="3347" spans="1:5" x14ac:dyDescent="0.2">
      <c r="A3347" s="272">
        <v>211900182</v>
      </c>
      <c r="B3347" s="272">
        <v>5468</v>
      </c>
      <c r="C3347" s="273" t="s">
        <v>5836</v>
      </c>
      <c r="D3347" s="273" t="s">
        <v>5837</v>
      </c>
      <c r="E3347" s="273" t="s">
        <v>1166</v>
      </c>
    </row>
    <row r="3348" spans="1:5" x14ac:dyDescent="0.2">
      <c r="A3348" s="272">
        <v>211005378</v>
      </c>
      <c r="B3348" s="272">
        <v>5469</v>
      </c>
      <c r="C3348" s="273" t="s">
        <v>5838</v>
      </c>
      <c r="D3348" s="273" t="s">
        <v>5839</v>
      </c>
      <c r="E3348" s="273" t="s">
        <v>961</v>
      </c>
    </row>
    <row r="3349" spans="1:5" x14ac:dyDescent="0.2">
      <c r="A3349" s="272">
        <v>211900183</v>
      </c>
      <c r="B3349" s="272">
        <v>5470</v>
      </c>
      <c r="C3349" s="273" t="s">
        <v>5840</v>
      </c>
      <c r="D3349" s="273" t="s">
        <v>5841</v>
      </c>
      <c r="E3349" s="273" t="s">
        <v>332</v>
      </c>
    </row>
    <row r="3350" spans="1:5" x14ac:dyDescent="0.2">
      <c r="A3350" s="272">
        <v>211005219</v>
      </c>
      <c r="B3350" s="272">
        <v>5471</v>
      </c>
      <c r="C3350" s="273" t="s">
        <v>5842</v>
      </c>
      <c r="D3350" s="273" t="s">
        <v>1737</v>
      </c>
      <c r="E3350" s="273" t="s">
        <v>865</v>
      </c>
    </row>
    <row r="3351" spans="1:5" x14ac:dyDescent="0.2">
      <c r="A3351" s="272">
        <v>211004932</v>
      </c>
      <c r="B3351" s="272">
        <v>5473</v>
      </c>
      <c r="C3351" s="273" t="s">
        <v>5843</v>
      </c>
      <c r="D3351" s="273" t="s">
        <v>5844</v>
      </c>
      <c r="E3351" s="273" t="s">
        <v>902</v>
      </c>
    </row>
    <row r="3352" spans="1:5" x14ac:dyDescent="0.2">
      <c r="A3352" s="272">
        <v>211006973</v>
      </c>
      <c r="B3352" s="272">
        <v>5474</v>
      </c>
      <c r="C3352" s="273" t="s">
        <v>3115</v>
      </c>
      <c r="D3352" s="273" t="s">
        <v>4547</v>
      </c>
      <c r="E3352" s="273" t="s">
        <v>367</v>
      </c>
    </row>
    <row r="3353" spans="1:5" x14ac:dyDescent="0.2">
      <c r="A3353" s="272">
        <v>211006974</v>
      </c>
      <c r="B3353" s="272">
        <v>5475</v>
      </c>
      <c r="C3353" s="273" t="s">
        <v>5845</v>
      </c>
      <c r="D3353" s="273" t="s">
        <v>3698</v>
      </c>
      <c r="E3353" s="273" t="s">
        <v>367</v>
      </c>
    </row>
    <row r="3354" spans="1:5" x14ac:dyDescent="0.2">
      <c r="A3354" s="272">
        <v>211006975</v>
      </c>
      <c r="B3354" s="272">
        <v>5477</v>
      </c>
      <c r="C3354" s="273" t="s">
        <v>5846</v>
      </c>
      <c r="D3354" s="273" t="s">
        <v>5847</v>
      </c>
      <c r="E3354" s="273" t="s">
        <v>367</v>
      </c>
    </row>
    <row r="3355" spans="1:5" x14ac:dyDescent="0.2">
      <c r="A3355" s="272">
        <v>211006976</v>
      </c>
      <c r="B3355" s="272">
        <v>5478</v>
      </c>
      <c r="C3355" s="273" t="s">
        <v>5848</v>
      </c>
      <c r="D3355" s="273" t="s">
        <v>5849</v>
      </c>
      <c r="E3355" s="273" t="s">
        <v>367</v>
      </c>
    </row>
    <row r="3356" spans="1:5" x14ac:dyDescent="0.2">
      <c r="A3356" s="272">
        <v>211905339</v>
      </c>
      <c r="B3356" s="272">
        <v>5479</v>
      </c>
      <c r="C3356" s="273" t="s">
        <v>5850</v>
      </c>
      <c r="D3356" s="273" t="s">
        <v>5851</v>
      </c>
      <c r="E3356" s="273" t="s">
        <v>865</v>
      </c>
    </row>
    <row r="3357" spans="1:5" x14ac:dyDescent="0.2">
      <c r="A3357" s="272">
        <v>211900184</v>
      </c>
      <c r="B3357" s="272">
        <v>5481</v>
      </c>
      <c r="C3357" s="273" t="s">
        <v>5852</v>
      </c>
      <c r="D3357" s="273" t="s">
        <v>5853</v>
      </c>
      <c r="E3357" s="273" t="s">
        <v>336</v>
      </c>
    </row>
    <row r="3358" spans="1:5" x14ac:dyDescent="0.2">
      <c r="A3358" s="272">
        <v>211006983</v>
      </c>
      <c r="B3358" s="272">
        <v>5485</v>
      </c>
      <c r="C3358" s="273" t="s">
        <v>5854</v>
      </c>
      <c r="D3358" s="273" t="s">
        <v>5855</v>
      </c>
      <c r="E3358" s="273" t="s">
        <v>587</v>
      </c>
    </row>
    <row r="3359" spans="1:5" x14ac:dyDescent="0.2">
      <c r="A3359" s="272">
        <v>211007121</v>
      </c>
      <c r="B3359" s="272">
        <v>5492</v>
      </c>
      <c r="C3359" s="273" t="s">
        <v>5856</v>
      </c>
      <c r="D3359" s="273" t="s">
        <v>5857</v>
      </c>
      <c r="E3359" s="273" t="s">
        <v>1169</v>
      </c>
    </row>
    <row r="3360" spans="1:5" x14ac:dyDescent="0.2">
      <c r="A3360" s="272">
        <v>211905353</v>
      </c>
      <c r="B3360" s="272">
        <v>5497</v>
      </c>
      <c r="C3360" s="273" t="s">
        <v>5858</v>
      </c>
      <c r="D3360" s="273" t="s">
        <v>5859</v>
      </c>
      <c r="E3360" s="273" t="s">
        <v>351</v>
      </c>
    </row>
    <row r="3361" spans="1:5" x14ac:dyDescent="0.2">
      <c r="A3361" s="272">
        <v>211900548</v>
      </c>
      <c r="B3361" s="272">
        <v>5503</v>
      </c>
      <c r="C3361" s="273" t="s">
        <v>5860</v>
      </c>
      <c r="D3361" s="273" t="s">
        <v>5861</v>
      </c>
      <c r="E3361" s="273" t="s">
        <v>351</v>
      </c>
    </row>
    <row r="3362" spans="1:5" x14ac:dyDescent="0.2">
      <c r="A3362" s="272">
        <v>211900540</v>
      </c>
      <c r="B3362" s="272">
        <v>5504</v>
      </c>
      <c r="C3362" s="273" t="s">
        <v>5862</v>
      </c>
      <c r="D3362" s="273" t="s">
        <v>5863</v>
      </c>
      <c r="E3362" s="273" t="s">
        <v>343</v>
      </c>
    </row>
    <row r="3363" spans="1:5" x14ac:dyDescent="0.2">
      <c r="A3363" s="272">
        <v>211900541</v>
      </c>
      <c r="B3363" s="272">
        <v>5505</v>
      </c>
      <c r="C3363" s="273" t="s">
        <v>768</v>
      </c>
      <c r="D3363" s="273" t="s">
        <v>3701</v>
      </c>
      <c r="E3363" s="273" t="s">
        <v>339</v>
      </c>
    </row>
    <row r="3364" spans="1:5" x14ac:dyDescent="0.2">
      <c r="A3364" s="272">
        <v>211905672</v>
      </c>
      <c r="B3364" s="272">
        <v>5507</v>
      </c>
      <c r="C3364" s="273" t="s">
        <v>5864</v>
      </c>
      <c r="D3364" s="273" t="s">
        <v>5865</v>
      </c>
      <c r="E3364" s="273" t="s">
        <v>332</v>
      </c>
    </row>
    <row r="3365" spans="1:5" x14ac:dyDescent="0.2">
      <c r="A3365" s="272">
        <v>211007001</v>
      </c>
      <c r="B3365" s="272">
        <v>5508</v>
      </c>
      <c r="C3365" s="273" t="s">
        <v>5866</v>
      </c>
      <c r="D3365" s="273" t="s">
        <v>5867</v>
      </c>
      <c r="E3365" s="273" t="s">
        <v>332</v>
      </c>
    </row>
    <row r="3366" spans="1:5" x14ac:dyDescent="0.2">
      <c r="A3366" s="272">
        <v>211900550</v>
      </c>
      <c r="B3366" s="272">
        <v>5509</v>
      </c>
      <c r="C3366" s="273" t="s">
        <v>5868</v>
      </c>
      <c r="D3366" s="273" t="s">
        <v>5869</v>
      </c>
      <c r="E3366" s="273" t="s">
        <v>902</v>
      </c>
    </row>
    <row r="3367" spans="1:5" x14ac:dyDescent="0.2">
      <c r="A3367" s="272">
        <v>211007020</v>
      </c>
      <c r="B3367" s="272">
        <v>5522</v>
      </c>
      <c r="C3367" s="273" t="s">
        <v>5870</v>
      </c>
      <c r="D3367" s="273" t="s">
        <v>5871</v>
      </c>
      <c r="E3367" s="273" t="s">
        <v>2181</v>
      </c>
    </row>
    <row r="3368" spans="1:5" x14ac:dyDescent="0.2">
      <c r="A3368" s="272">
        <v>211007023</v>
      </c>
      <c r="B3368" s="272">
        <v>5525</v>
      </c>
      <c r="C3368" s="273" t="s">
        <v>5872</v>
      </c>
      <c r="D3368" s="273" t="s">
        <v>5873</v>
      </c>
      <c r="E3368" s="273" t="s">
        <v>2181</v>
      </c>
    </row>
    <row r="3369" spans="1:5" x14ac:dyDescent="0.2">
      <c r="A3369" s="272">
        <v>211007025</v>
      </c>
      <c r="B3369" s="272">
        <v>5527</v>
      </c>
      <c r="C3369" s="273" t="s">
        <v>5874</v>
      </c>
      <c r="D3369" s="273" t="s">
        <v>5875</v>
      </c>
      <c r="E3369" s="273" t="s">
        <v>346</v>
      </c>
    </row>
    <row r="3370" spans="1:5" x14ac:dyDescent="0.2">
      <c r="A3370" s="272">
        <v>211007033</v>
      </c>
      <c r="B3370" s="272">
        <v>5530</v>
      </c>
      <c r="C3370" s="273" t="s">
        <v>5876</v>
      </c>
      <c r="D3370" s="273" t="s">
        <v>1040</v>
      </c>
      <c r="E3370" s="273" t="s">
        <v>339</v>
      </c>
    </row>
    <row r="3371" spans="1:5" x14ac:dyDescent="0.2">
      <c r="A3371" s="272">
        <v>211007034</v>
      </c>
      <c r="B3371" s="272">
        <v>5531</v>
      </c>
      <c r="C3371" s="273" t="s">
        <v>5877</v>
      </c>
      <c r="D3371" s="273" t="s">
        <v>5878</v>
      </c>
      <c r="E3371" s="273" t="s">
        <v>2181</v>
      </c>
    </row>
    <row r="3372" spans="1:5" x14ac:dyDescent="0.2">
      <c r="A3372" s="272">
        <v>211007037</v>
      </c>
      <c r="B3372" s="272">
        <v>5533</v>
      </c>
      <c r="C3372" s="273" t="s">
        <v>5879</v>
      </c>
      <c r="D3372" s="273" t="s">
        <v>3280</v>
      </c>
      <c r="E3372" s="273" t="s">
        <v>2181</v>
      </c>
    </row>
    <row r="3373" spans="1:5" x14ac:dyDescent="0.2">
      <c r="A3373" s="272">
        <v>211900536</v>
      </c>
      <c r="B3373" s="272">
        <v>5535</v>
      </c>
      <c r="C3373" s="273" t="s">
        <v>5880</v>
      </c>
      <c r="D3373" s="273" t="s">
        <v>5881</v>
      </c>
      <c r="E3373" s="273" t="s">
        <v>343</v>
      </c>
    </row>
    <row r="3374" spans="1:5" x14ac:dyDescent="0.2">
      <c r="A3374" s="272">
        <v>211900537</v>
      </c>
      <c r="B3374" s="272">
        <v>5537</v>
      </c>
      <c r="C3374" s="273" t="s">
        <v>5882</v>
      </c>
      <c r="D3374" s="273" t="s">
        <v>5883</v>
      </c>
      <c r="E3374" s="273" t="s">
        <v>351</v>
      </c>
    </row>
    <row r="3375" spans="1:5" x14ac:dyDescent="0.2">
      <c r="A3375" s="272">
        <v>211007092</v>
      </c>
      <c r="B3375" s="272">
        <v>5540</v>
      </c>
      <c r="C3375" s="273" t="s">
        <v>5884</v>
      </c>
      <c r="D3375" s="273" t="s">
        <v>5885</v>
      </c>
      <c r="E3375" s="273" t="s">
        <v>343</v>
      </c>
    </row>
    <row r="3376" spans="1:5" x14ac:dyDescent="0.2">
      <c r="A3376" s="272">
        <v>211007075</v>
      </c>
      <c r="B3376" s="272">
        <v>5545</v>
      </c>
      <c r="C3376" s="273" t="s">
        <v>5886</v>
      </c>
      <c r="D3376" s="273" t="s">
        <v>5887</v>
      </c>
      <c r="E3376" s="273" t="s">
        <v>2346</v>
      </c>
    </row>
    <row r="3377" spans="1:5" x14ac:dyDescent="0.2">
      <c r="A3377" s="272">
        <v>211900560</v>
      </c>
      <c r="B3377" s="272">
        <v>5562</v>
      </c>
      <c r="C3377" s="273" t="s">
        <v>5888</v>
      </c>
      <c r="D3377" s="273" t="s">
        <v>5889</v>
      </c>
      <c r="E3377" s="273" t="s">
        <v>351</v>
      </c>
    </row>
    <row r="3378" spans="1:5" x14ac:dyDescent="0.2">
      <c r="A3378" s="272">
        <v>211006998</v>
      </c>
      <c r="B3378" s="272">
        <v>5564</v>
      </c>
      <c r="C3378" s="273" t="s">
        <v>5890</v>
      </c>
      <c r="D3378" s="273" t="s">
        <v>5891</v>
      </c>
      <c r="E3378" s="273" t="s">
        <v>961</v>
      </c>
    </row>
    <row r="3379" spans="1:5" x14ac:dyDescent="0.2">
      <c r="A3379" s="272">
        <v>211006999</v>
      </c>
      <c r="B3379" s="272">
        <v>5565</v>
      </c>
      <c r="C3379" s="273" t="s">
        <v>5892</v>
      </c>
      <c r="D3379" s="273" t="s">
        <v>5839</v>
      </c>
      <c r="E3379" s="273" t="s">
        <v>961</v>
      </c>
    </row>
    <row r="3380" spans="1:5" x14ac:dyDescent="0.2">
      <c r="A3380" s="272">
        <v>211007000</v>
      </c>
      <c r="B3380" s="272">
        <v>5566</v>
      </c>
      <c r="C3380" s="273" t="s">
        <v>5893</v>
      </c>
      <c r="D3380" s="273" t="s">
        <v>5894</v>
      </c>
      <c r="E3380" s="273" t="s">
        <v>961</v>
      </c>
    </row>
    <row r="3381" spans="1:5" x14ac:dyDescent="0.2">
      <c r="A3381" s="272">
        <v>211007003</v>
      </c>
      <c r="B3381" s="272">
        <v>5567</v>
      </c>
      <c r="C3381" s="273" t="s">
        <v>5895</v>
      </c>
      <c r="D3381" s="273" t="s">
        <v>5894</v>
      </c>
      <c r="E3381" s="273" t="s">
        <v>961</v>
      </c>
    </row>
    <row r="3382" spans="1:5" x14ac:dyDescent="0.2">
      <c r="A3382" s="272">
        <v>211007278</v>
      </c>
      <c r="B3382" s="272">
        <v>5569</v>
      </c>
      <c r="C3382" s="273" t="s">
        <v>5896</v>
      </c>
      <c r="D3382" s="273" t="s">
        <v>5897</v>
      </c>
      <c r="E3382" s="273" t="s">
        <v>367</v>
      </c>
    </row>
    <row r="3383" spans="1:5" x14ac:dyDescent="0.2">
      <c r="A3383" s="272">
        <v>211007004</v>
      </c>
      <c r="B3383" s="272">
        <v>5570</v>
      </c>
      <c r="C3383" s="273" t="s">
        <v>5898</v>
      </c>
      <c r="D3383" s="273" t="s">
        <v>2460</v>
      </c>
      <c r="E3383" s="273" t="s">
        <v>367</v>
      </c>
    </row>
    <row r="3384" spans="1:5" x14ac:dyDescent="0.2">
      <c r="A3384" s="272">
        <v>211007005</v>
      </c>
      <c r="B3384" s="272">
        <v>5571</v>
      </c>
      <c r="C3384" s="273" t="s">
        <v>5899</v>
      </c>
      <c r="D3384" s="273" t="s">
        <v>5891</v>
      </c>
      <c r="E3384" s="273" t="s">
        <v>961</v>
      </c>
    </row>
    <row r="3385" spans="1:5" x14ac:dyDescent="0.2">
      <c r="A3385" s="272">
        <v>211007006</v>
      </c>
      <c r="B3385" s="272">
        <v>5572</v>
      </c>
      <c r="C3385" s="273" t="s">
        <v>5900</v>
      </c>
      <c r="D3385" s="273" t="s">
        <v>5901</v>
      </c>
      <c r="E3385" s="273" t="s">
        <v>367</v>
      </c>
    </row>
    <row r="3386" spans="1:5" x14ac:dyDescent="0.2">
      <c r="A3386" s="272">
        <v>211007008</v>
      </c>
      <c r="B3386" s="272">
        <v>5573</v>
      </c>
      <c r="C3386" s="273" t="s">
        <v>5902</v>
      </c>
      <c r="D3386" s="273" t="s">
        <v>5903</v>
      </c>
      <c r="E3386" s="273" t="s">
        <v>961</v>
      </c>
    </row>
    <row r="3387" spans="1:5" x14ac:dyDescent="0.2">
      <c r="A3387" s="272">
        <v>211905058</v>
      </c>
      <c r="B3387" s="272">
        <v>5574</v>
      </c>
      <c r="C3387" s="273" t="s">
        <v>5904</v>
      </c>
      <c r="D3387" s="273" t="s">
        <v>894</v>
      </c>
      <c r="E3387" s="273" t="s">
        <v>367</v>
      </c>
    </row>
    <row r="3388" spans="1:5" x14ac:dyDescent="0.2">
      <c r="A3388" s="272">
        <v>211007011</v>
      </c>
      <c r="B3388" s="272">
        <v>5576</v>
      </c>
      <c r="C3388" s="273" t="s">
        <v>5905</v>
      </c>
      <c r="D3388" s="273" t="s">
        <v>5906</v>
      </c>
      <c r="E3388" s="273" t="s">
        <v>367</v>
      </c>
    </row>
    <row r="3389" spans="1:5" x14ac:dyDescent="0.2">
      <c r="A3389" s="272">
        <v>211007015</v>
      </c>
      <c r="B3389" s="272">
        <v>5577</v>
      </c>
      <c r="C3389" s="273" t="s">
        <v>5907</v>
      </c>
      <c r="D3389" s="273" t="s">
        <v>4118</v>
      </c>
      <c r="E3389" s="273" t="s">
        <v>367</v>
      </c>
    </row>
    <row r="3390" spans="1:5" x14ac:dyDescent="0.2">
      <c r="A3390" s="272">
        <v>211007016</v>
      </c>
      <c r="B3390" s="272">
        <v>5578</v>
      </c>
      <c r="C3390" s="273" t="s">
        <v>5908</v>
      </c>
      <c r="D3390" s="273" t="s">
        <v>5909</v>
      </c>
      <c r="E3390" s="273" t="s">
        <v>367</v>
      </c>
    </row>
    <row r="3391" spans="1:5" x14ac:dyDescent="0.2">
      <c r="A3391" s="272">
        <v>211007026</v>
      </c>
      <c r="B3391" s="272">
        <v>5579</v>
      </c>
      <c r="C3391" s="273" t="s">
        <v>5910</v>
      </c>
      <c r="D3391" s="273" t="s">
        <v>5911</v>
      </c>
      <c r="E3391" s="273" t="s">
        <v>367</v>
      </c>
    </row>
    <row r="3392" spans="1:5" x14ac:dyDescent="0.2">
      <c r="A3392" s="272">
        <v>211007032</v>
      </c>
      <c r="B3392" s="272">
        <v>5583</v>
      </c>
      <c r="C3392" s="273" t="s">
        <v>5912</v>
      </c>
      <c r="D3392" s="273" t="s">
        <v>3543</v>
      </c>
      <c r="E3392" s="273" t="s">
        <v>367</v>
      </c>
    </row>
    <row r="3393" spans="1:5" x14ac:dyDescent="0.2">
      <c r="A3393" s="272">
        <v>211905760</v>
      </c>
      <c r="B3393" s="272">
        <v>5584</v>
      </c>
      <c r="C3393" s="273" t="s">
        <v>5913</v>
      </c>
      <c r="D3393" s="273" t="s">
        <v>5914</v>
      </c>
      <c r="E3393" s="273" t="s">
        <v>367</v>
      </c>
    </row>
    <row r="3394" spans="1:5" x14ac:dyDescent="0.2">
      <c r="A3394" s="272">
        <v>211007039</v>
      </c>
      <c r="B3394" s="272">
        <v>5586</v>
      </c>
      <c r="C3394" s="273" t="s">
        <v>5915</v>
      </c>
      <c r="D3394" s="273" t="s">
        <v>5916</v>
      </c>
      <c r="E3394" s="273" t="s">
        <v>367</v>
      </c>
    </row>
    <row r="3395" spans="1:5" x14ac:dyDescent="0.2">
      <c r="A3395" s="272">
        <v>211007041</v>
      </c>
      <c r="B3395" s="272">
        <v>5587</v>
      </c>
      <c r="C3395" s="273" t="s">
        <v>5917</v>
      </c>
      <c r="D3395" s="273" t="s">
        <v>2580</v>
      </c>
      <c r="E3395" s="273" t="s">
        <v>367</v>
      </c>
    </row>
    <row r="3396" spans="1:5" x14ac:dyDescent="0.2">
      <c r="A3396" s="272">
        <v>211007097</v>
      </c>
      <c r="B3396" s="272">
        <v>5588</v>
      </c>
      <c r="C3396" s="273" t="s">
        <v>4583</v>
      </c>
      <c r="D3396" s="273" t="s">
        <v>795</v>
      </c>
      <c r="E3396" s="273" t="s">
        <v>367</v>
      </c>
    </row>
    <row r="3397" spans="1:5" x14ac:dyDescent="0.2">
      <c r="A3397" s="272">
        <v>211007042</v>
      </c>
      <c r="B3397" s="272">
        <v>5589</v>
      </c>
      <c r="C3397" s="273" t="s">
        <v>5918</v>
      </c>
      <c r="D3397" s="273" t="s">
        <v>5919</v>
      </c>
      <c r="E3397" s="273" t="s">
        <v>798</v>
      </c>
    </row>
    <row r="3398" spans="1:5" x14ac:dyDescent="0.2">
      <c r="A3398" s="272">
        <v>211007043</v>
      </c>
      <c r="B3398" s="272">
        <v>5590</v>
      </c>
      <c r="C3398" s="273" t="s">
        <v>5920</v>
      </c>
      <c r="D3398" s="273" t="s">
        <v>5921</v>
      </c>
      <c r="E3398" s="273" t="s">
        <v>367</v>
      </c>
    </row>
    <row r="3399" spans="1:5" x14ac:dyDescent="0.2">
      <c r="A3399" s="272">
        <v>211007044</v>
      </c>
      <c r="B3399" s="272">
        <v>5591</v>
      </c>
      <c r="C3399" s="273" t="s">
        <v>5922</v>
      </c>
      <c r="D3399" s="273" t="s">
        <v>3290</v>
      </c>
      <c r="E3399" s="273" t="s">
        <v>367</v>
      </c>
    </row>
    <row r="3400" spans="1:5" x14ac:dyDescent="0.2">
      <c r="A3400" s="272">
        <v>211007045</v>
      </c>
      <c r="B3400" s="272">
        <v>5592</v>
      </c>
      <c r="C3400" s="273" t="s">
        <v>5923</v>
      </c>
      <c r="D3400" s="273" t="s">
        <v>5924</v>
      </c>
      <c r="E3400" s="273" t="s">
        <v>367</v>
      </c>
    </row>
    <row r="3401" spans="1:5" x14ac:dyDescent="0.2">
      <c r="A3401" s="272">
        <v>211007099</v>
      </c>
      <c r="B3401" s="272">
        <v>5594</v>
      </c>
      <c r="C3401" s="273" t="s">
        <v>4833</v>
      </c>
      <c r="D3401" s="273" t="s">
        <v>4834</v>
      </c>
      <c r="E3401" s="273" t="s">
        <v>367</v>
      </c>
    </row>
    <row r="3402" spans="1:5" x14ac:dyDescent="0.2">
      <c r="A3402" s="272">
        <v>211007102</v>
      </c>
      <c r="B3402" s="272">
        <v>5597</v>
      </c>
      <c r="C3402" s="273" t="s">
        <v>5925</v>
      </c>
      <c r="D3402" s="273" t="s">
        <v>5926</v>
      </c>
      <c r="E3402" s="273" t="s">
        <v>367</v>
      </c>
    </row>
    <row r="3403" spans="1:5" x14ac:dyDescent="0.2">
      <c r="A3403" s="272">
        <v>211007103</v>
      </c>
      <c r="B3403" s="272">
        <v>5598</v>
      </c>
      <c r="C3403" s="273" t="s">
        <v>4954</v>
      </c>
      <c r="D3403" s="273" t="s">
        <v>4955</v>
      </c>
      <c r="E3403" s="273" t="s">
        <v>367</v>
      </c>
    </row>
    <row r="3404" spans="1:5" x14ac:dyDescent="0.2">
      <c r="A3404" s="272">
        <v>211007104</v>
      </c>
      <c r="B3404" s="272">
        <v>5599</v>
      </c>
      <c r="C3404" s="273" t="s">
        <v>5927</v>
      </c>
      <c r="D3404" s="273" t="s">
        <v>5928</v>
      </c>
      <c r="E3404" s="273" t="s">
        <v>367</v>
      </c>
    </row>
    <row r="3405" spans="1:5" x14ac:dyDescent="0.2">
      <c r="A3405" s="272">
        <v>211007105</v>
      </c>
      <c r="B3405" s="272">
        <v>5600</v>
      </c>
      <c r="C3405" s="273" t="s">
        <v>2065</v>
      </c>
      <c r="D3405" s="273" t="s">
        <v>2070</v>
      </c>
      <c r="E3405" s="273" t="s">
        <v>367</v>
      </c>
    </row>
    <row r="3406" spans="1:5" x14ac:dyDescent="0.2">
      <c r="A3406" s="272">
        <v>211007046</v>
      </c>
      <c r="B3406" s="272">
        <v>5601</v>
      </c>
      <c r="C3406" s="273" t="s">
        <v>5929</v>
      </c>
      <c r="D3406" s="273" t="s">
        <v>5930</v>
      </c>
      <c r="E3406" s="273" t="s">
        <v>798</v>
      </c>
    </row>
    <row r="3407" spans="1:5" x14ac:dyDescent="0.2">
      <c r="A3407" s="272">
        <v>211007047</v>
      </c>
      <c r="B3407" s="272">
        <v>5602</v>
      </c>
      <c r="C3407" s="273" t="s">
        <v>5931</v>
      </c>
      <c r="D3407" s="273" t="s">
        <v>5932</v>
      </c>
      <c r="E3407" s="273" t="s">
        <v>367</v>
      </c>
    </row>
    <row r="3408" spans="1:5" x14ac:dyDescent="0.2">
      <c r="A3408" s="272">
        <v>211007062</v>
      </c>
      <c r="B3408" s="272">
        <v>5603</v>
      </c>
      <c r="C3408" s="273" t="s">
        <v>5933</v>
      </c>
      <c r="D3408" s="273" t="s">
        <v>5934</v>
      </c>
      <c r="E3408" s="273" t="s">
        <v>367</v>
      </c>
    </row>
    <row r="3409" spans="1:5" x14ac:dyDescent="0.2">
      <c r="A3409" s="272">
        <v>211007049</v>
      </c>
      <c r="B3409" s="272">
        <v>5604</v>
      </c>
      <c r="C3409" s="273" t="s">
        <v>5935</v>
      </c>
      <c r="D3409" s="273" t="s">
        <v>2150</v>
      </c>
      <c r="E3409" s="273" t="s">
        <v>367</v>
      </c>
    </row>
    <row r="3410" spans="1:5" x14ac:dyDescent="0.2">
      <c r="A3410" s="272">
        <v>211007064</v>
      </c>
      <c r="B3410" s="272">
        <v>5606</v>
      </c>
      <c r="C3410" s="273" t="s">
        <v>5936</v>
      </c>
      <c r="D3410" s="273" t="s">
        <v>4622</v>
      </c>
      <c r="E3410" s="273" t="s">
        <v>367</v>
      </c>
    </row>
    <row r="3411" spans="1:5" x14ac:dyDescent="0.2">
      <c r="A3411" s="272">
        <v>211007050</v>
      </c>
      <c r="B3411" s="272">
        <v>5607</v>
      </c>
      <c r="C3411" s="273" t="s">
        <v>5937</v>
      </c>
      <c r="D3411" s="273" t="s">
        <v>2850</v>
      </c>
      <c r="E3411" s="273" t="s">
        <v>367</v>
      </c>
    </row>
    <row r="3412" spans="1:5" x14ac:dyDescent="0.2">
      <c r="A3412" s="272">
        <v>211007066</v>
      </c>
      <c r="B3412" s="272">
        <v>5608</v>
      </c>
      <c r="C3412" s="273" t="s">
        <v>5938</v>
      </c>
      <c r="D3412" s="273" t="s">
        <v>5939</v>
      </c>
      <c r="E3412" s="273" t="s">
        <v>798</v>
      </c>
    </row>
    <row r="3413" spans="1:5" x14ac:dyDescent="0.2">
      <c r="A3413" s="272">
        <v>211007067</v>
      </c>
      <c r="B3413" s="272">
        <v>5609</v>
      </c>
      <c r="C3413" s="273" t="s">
        <v>5940</v>
      </c>
      <c r="D3413" s="273" t="s">
        <v>4283</v>
      </c>
      <c r="E3413" s="273" t="s">
        <v>367</v>
      </c>
    </row>
    <row r="3414" spans="1:5" x14ac:dyDescent="0.2">
      <c r="A3414" s="272">
        <v>211007068</v>
      </c>
      <c r="B3414" s="272">
        <v>5610</v>
      </c>
      <c r="C3414" s="273" t="s">
        <v>5941</v>
      </c>
      <c r="D3414" s="273" t="s">
        <v>5942</v>
      </c>
      <c r="E3414" s="273" t="s">
        <v>367</v>
      </c>
    </row>
    <row r="3415" spans="1:5" x14ac:dyDescent="0.2">
      <c r="A3415" s="272">
        <v>211007069</v>
      </c>
      <c r="B3415" s="272">
        <v>5611</v>
      </c>
      <c r="C3415" s="273" t="s">
        <v>5943</v>
      </c>
      <c r="D3415" s="273" t="s">
        <v>2868</v>
      </c>
      <c r="E3415" s="273" t="s">
        <v>367</v>
      </c>
    </row>
    <row r="3416" spans="1:5" x14ac:dyDescent="0.2">
      <c r="A3416" s="272">
        <v>211007070</v>
      </c>
      <c r="B3416" s="272">
        <v>5612</v>
      </c>
      <c r="C3416" s="273" t="s">
        <v>2583</v>
      </c>
      <c r="D3416" s="273" t="s">
        <v>5944</v>
      </c>
      <c r="E3416" s="273" t="s">
        <v>367</v>
      </c>
    </row>
    <row r="3417" spans="1:5" x14ac:dyDescent="0.2">
      <c r="A3417" s="272">
        <v>211007071</v>
      </c>
      <c r="B3417" s="272">
        <v>5613</v>
      </c>
      <c r="C3417" s="273" t="s">
        <v>2229</v>
      </c>
      <c r="D3417" s="273" t="s">
        <v>5945</v>
      </c>
      <c r="E3417" s="273" t="s">
        <v>367</v>
      </c>
    </row>
    <row r="3418" spans="1:5" x14ac:dyDescent="0.2">
      <c r="A3418" s="272">
        <v>211007072</v>
      </c>
      <c r="B3418" s="272">
        <v>5614</v>
      </c>
      <c r="C3418" s="273" t="s">
        <v>5946</v>
      </c>
      <c r="D3418" s="273" t="s">
        <v>2371</v>
      </c>
      <c r="E3418" s="273" t="s">
        <v>367</v>
      </c>
    </row>
    <row r="3419" spans="1:5" x14ac:dyDescent="0.2">
      <c r="A3419" s="272">
        <v>211007073</v>
      </c>
      <c r="B3419" s="272">
        <v>5615</v>
      </c>
      <c r="C3419" s="273" t="s">
        <v>5947</v>
      </c>
      <c r="D3419" s="273" t="s">
        <v>5948</v>
      </c>
      <c r="E3419" s="273" t="s">
        <v>798</v>
      </c>
    </row>
    <row r="3420" spans="1:5" x14ac:dyDescent="0.2">
      <c r="A3420" s="272">
        <v>211007078</v>
      </c>
      <c r="B3420" s="272">
        <v>5616</v>
      </c>
      <c r="C3420" s="273" t="s">
        <v>5949</v>
      </c>
      <c r="D3420" s="273" t="s">
        <v>3904</v>
      </c>
      <c r="E3420" s="273" t="s">
        <v>367</v>
      </c>
    </row>
    <row r="3421" spans="1:5" x14ac:dyDescent="0.2">
      <c r="A3421" s="272">
        <v>211007106</v>
      </c>
      <c r="B3421" s="272">
        <v>5617</v>
      </c>
      <c r="C3421" s="273" t="s">
        <v>5950</v>
      </c>
      <c r="D3421" s="273" t="s">
        <v>697</v>
      </c>
      <c r="E3421" s="273" t="s">
        <v>364</v>
      </c>
    </row>
    <row r="3422" spans="1:5" x14ac:dyDescent="0.2">
      <c r="A3422" s="272">
        <v>211007107</v>
      </c>
      <c r="B3422" s="272">
        <v>5618</v>
      </c>
      <c r="C3422" s="273" t="s">
        <v>5951</v>
      </c>
      <c r="D3422" s="273" t="s">
        <v>507</v>
      </c>
      <c r="E3422" s="273" t="s">
        <v>364</v>
      </c>
    </row>
    <row r="3423" spans="1:5" x14ac:dyDescent="0.2">
      <c r="A3423" s="272">
        <v>211007108</v>
      </c>
      <c r="B3423" s="272">
        <v>5619</v>
      </c>
      <c r="C3423" s="273" t="s">
        <v>5952</v>
      </c>
      <c r="D3423" s="273" t="s">
        <v>5953</v>
      </c>
      <c r="E3423" s="273" t="s">
        <v>364</v>
      </c>
    </row>
    <row r="3424" spans="1:5" x14ac:dyDescent="0.2">
      <c r="A3424" s="272">
        <v>211007110</v>
      </c>
      <c r="B3424" s="272">
        <v>5621</v>
      </c>
      <c r="C3424" s="273" t="s">
        <v>5954</v>
      </c>
      <c r="D3424" s="273" t="s">
        <v>5955</v>
      </c>
      <c r="E3424" s="273" t="s">
        <v>364</v>
      </c>
    </row>
    <row r="3425" spans="1:5" x14ac:dyDescent="0.2">
      <c r="A3425" s="272">
        <v>211007111</v>
      </c>
      <c r="B3425" s="272">
        <v>5622</v>
      </c>
      <c r="C3425" s="273" t="s">
        <v>5956</v>
      </c>
      <c r="D3425" s="273" t="s">
        <v>5957</v>
      </c>
      <c r="E3425" s="273" t="s">
        <v>364</v>
      </c>
    </row>
    <row r="3426" spans="1:5" x14ac:dyDescent="0.2">
      <c r="A3426" s="272">
        <v>211007113</v>
      </c>
      <c r="B3426" s="272">
        <v>5623</v>
      </c>
      <c r="C3426" s="273" t="s">
        <v>5958</v>
      </c>
      <c r="D3426" s="273" t="s">
        <v>5959</v>
      </c>
      <c r="E3426" s="273" t="s">
        <v>364</v>
      </c>
    </row>
    <row r="3427" spans="1:5" x14ac:dyDescent="0.2">
      <c r="A3427" s="272">
        <v>211007112</v>
      </c>
      <c r="B3427" s="272">
        <v>5624</v>
      </c>
      <c r="C3427" s="273" t="s">
        <v>5960</v>
      </c>
      <c r="D3427" s="273" t="s">
        <v>5961</v>
      </c>
      <c r="E3427" s="273" t="s">
        <v>364</v>
      </c>
    </row>
    <row r="3428" spans="1:5" x14ac:dyDescent="0.2">
      <c r="A3428" s="272">
        <v>211900572</v>
      </c>
      <c r="B3428" s="272">
        <v>5626</v>
      </c>
      <c r="C3428" s="273" t="s">
        <v>5962</v>
      </c>
      <c r="D3428" s="273" t="s">
        <v>1208</v>
      </c>
      <c r="E3428" s="273" t="s">
        <v>339</v>
      </c>
    </row>
    <row r="3429" spans="1:5" x14ac:dyDescent="0.2">
      <c r="A3429" s="272">
        <v>211007126</v>
      </c>
      <c r="B3429" s="272">
        <v>5630</v>
      </c>
      <c r="C3429" s="273" t="s">
        <v>5963</v>
      </c>
      <c r="D3429" s="273" t="s">
        <v>5964</v>
      </c>
      <c r="E3429" s="273" t="s">
        <v>339</v>
      </c>
    </row>
    <row r="3430" spans="1:5" x14ac:dyDescent="0.2">
      <c r="A3430" s="272">
        <v>211007127</v>
      </c>
      <c r="B3430" s="272">
        <v>5631</v>
      </c>
      <c r="C3430" s="273" t="s">
        <v>5965</v>
      </c>
      <c r="D3430" s="273" t="s">
        <v>5966</v>
      </c>
      <c r="E3430" s="273" t="s">
        <v>897</v>
      </c>
    </row>
    <row r="3431" spans="1:5" x14ac:dyDescent="0.2">
      <c r="A3431" s="272">
        <v>211007128</v>
      </c>
      <c r="B3431" s="272">
        <v>5632</v>
      </c>
      <c r="C3431" s="273" t="s">
        <v>5967</v>
      </c>
      <c r="D3431" s="273" t="s">
        <v>5519</v>
      </c>
      <c r="E3431" s="273" t="s">
        <v>343</v>
      </c>
    </row>
    <row r="3432" spans="1:5" x14ac:dyDescent="0.2">
      <c r="A3432" s="272">
        <v>211007130</v>
      </c>
      <c r="B3432" s="272">
        <v>5634</v>
      </c>
      <c r="C3432" s="273" t="s">
        <v>5968</v>
      </c>
      <c r="D3432" s="273" t="s">
        <v>5969</v>
      </c>
      <c r="E3432" s="273" t="s">
        <v>359</v>
      </c>
    </row>
    <row r="3433" spans="1:5" x14ac:dyDescent="0.2">
      <c r="A3433" s="272">
        <v>211007131</v>
      </c>
      <c r="B3433" s="272">
        <v>5635</v>
      </c>
      <c r="C3433" s="273" t="s">
        <v>5970</v>
      </c>
      <c r="D3433" s="273" t="s">
        <v>5971</v>
      </c>
      <c r="E3433" s="273" t="s">
        <v>5972</v>
      </c>
    </row>
    <row r="3434" spans="1:5" x14ac:dyDescent="0.2">
      <c r="A3434" s="272">
        <v>211007132</v>
      </c>
      <c r="B3434" s="272">
        <v>5636</v>
      </c>
      <c r="C3434" s="273" t="s">
        <v>5973</v>
      </c>
      <c r="D3434" s="273" t="s">
        <v>5974</v>
      </c>
      <c r="E3434" s="273" t="s">
        <v>1169</v>
      </c>
    </row>
    <row r="3435" spans="1:5" x14ac:dyDescent="0.2">
      <c r="A3435" s="272">
        <v>211007133</v>
      </c>
      <c r="B3435" s="272">
        <v>5637</v>
      </c>
      <c r="C3435" s="273" t="s">
        <v>5975</v>
      </c>
      <c r="D3435" s="273" t="s">
        <v>5976</v>
      </c>
      <c r="E3435" s="273" t="s">
        <v>961</v>
      </c>
    </row>
    <row r="3436" spans="1:5" x14ac:dyDescent="0.2">
      <c r="A3436" s="272">
        <v>211007135</v>
      </c>
      <c r="B3436" s="272">
        <v>5639</v>
      </c>
      <c r="C3436" s="273" t="s">
        <v>5977</v>
      </c>
      <c r="D3436" s="273" t="s">
        <v>5978</v>
      </c>
      <c r="E3436" s="273" t="s">
        <v>343</v>
      </c>
    </row>
    <row r="3437" spans="1:5" x14ac:dyDescent="0.2">
      <c r="A3437" s="272">
        <v>211007136</v>
      </c>
      <c r="B3437" s="272">
        <v>5640</v>
      </c>
      <c r="C3437" s="273" t="s">
        <v>5979</v>
      </c>
      <c r="D3437" s="273" t="s">
        <v>5980</v>
      </c>
      <c r="E3437" s="273" t="s">
        <v>343</v>
      </c>
    </row>
    <row r="3438" spans="1:5" x14ac:dyDescent="0.2">
      <c r="A3438" s="272">
        <v>211007137</v>
      </c>
      <c r="B3438" s="272">
        <v>5641</v>
      </c>
      <c r="C3438" s="273" t="s">
        <v>5981</v>
      </c>
      <c r="D3438" s="273" t="s">
        <v>5982</v>
      </c>
      <c r="E3438" s="273" t="s">
        <v>961</v>
      </c>
    </row>
    <row r="3439" spans="1:5" x14ac:dyDescent="0.2">
      <c r="A3439" s="272">
        <v>211007139</v>
      </c>
      <c r="B3439" s="272">
        <v>5643</v>
      </c>
      <c r="C3439" s="273" t="s">
        <v>5983</v>
      </c>
      <c r="D3439" s="273" t="s">
        <v>5976</v>
      </c>
      <c r="E3439" s="273" t="s">
        <v>961</v>
      </c>
    </row>
    <row r="3440" spans="1:5" x14ac:dyDescent="0.2">
      <c r="A3440" s="272">
        <v>211007140</v>
      </c>
      <c r="B3440" s="272">
        <v>5644</v>
      </c>
      <c r="C3440" s="273" t="s">
        <v>5984</v>
      </c>
      <c r="D3440" s="273" t="s">
        <v>960</v>
      </c>
      <c r="E3440" s="273" t="s">
        <v>961</v>
      </c>
    </row>
    <row r="3441" spans="1:5" x14ac:dyDescent="0.2">
      <c r="A3441" s="272">
        <v>211007142</v>
      </c>
      <c r="B3441" s="272">
        <v>5646</v>
      </c>
      <c r="C3441" s="273" t="s">
        <v>5985</v>
      </c>
      <c r="D3441" s="273" t="s">
        <v>5986</v>
      </c>
      <c r="E3441" s="273" t="s">
        <v>1169</v>
      </c>
    </row>
    <row r="3442" spans="1:5" x14ac:dyDescent="0.2">
      <c r="A3442" s="272">
        <v>211007143</v>
      </c>
      <c r="B3442" s="272">
        <v>5647</v>
      </c>
      <c r="C3442" s="273" t="s">
        <v>5987</v>
      </c>
      <c r="D3442" s="273" t="s">
        <v>5976</v>
      </c>
      <c r="E3442" s="273" t="s">
        <v>961</v>
      </c>
    </row>
    <row r="3443" spans="1:5" x14ac:dyDescent="0.2">
      <c r="A3443" s="272">
        <v>211007144</v>
      </c>
      <c r="B3443" s="272">
        <v>5648</v>
      </c>
      <c r="C3443" s="273" t="s">
        <v>5988</v>
      </c>
      <c r="D3443" s="273" t="s">
        <v>5989</v>
      </c>
      <c r="E3443" s="273" t="s">
        <v>961</v>
      </c>
    </row>
    <row r="3444" spans="1:5" x14ac:dyDescent="0.2">
      <c r="A3444" s="272">
        <v>211904802</v>
      </c>
      <c r="B3444" s="272">
        <v>5649</v>
      </c>
      <c r="C3444" s="273" t="s">
        <v>5990</v>
      </c>
      <c r="D3444" s="273" t="s">
        <v>1292</v>
      </c>
      <c r="E3444" s="273" t="s">
        <v>339</v>
      </c>
    </row>
    <row r="3445" spans="1:5" x14ac:dyDescent="0.2">
      <c r="A3445" s="272">
        <v>211007148</v>
      </c>
      <c r="B3445" s="272">
        <v>5652</v>
      </c>
      <c r="C3445" s="273" t="s">
        <v>5991</v>
      </c>
      <c r="D3445" s="273" t="s">
        <v>5992</v>
      </c>
      <c r="E3445" s="273" t="s">
        <v>961</v>
      </c>
    </row>
    <row r="3446" spans="1:5" x14ac:dyDescent="0.2">
      <c r="A3446" s="272">
        <v>211007149</v>
      </c>
      <c r="B3446" s="272">
        <v>5653</v>
      </c>
      <c r="C3446" s="273" t="s">
        <v>5993</v>
      </c>
      <c r="D3446" s="273" t="s">
        <v>5839</v>
      </c>
      <c r="E3446" s="273" t="s">
        <v>961</v>
      </c>
    </row>
    <row r="3447" spans="1:5" x14ac:dyDescent="0.2">
      <c r="A3447" s="272">
        <v>211007150</v>
      </c>
      <c r="B3447" s="272">
        <v>5654</v>
      </c>
      <c r="C3447" s="273" t="s">
        <v>5994</v>
      </c>
      <c r="D3447" s="273" t="s">
        <v>5995</v>
      </c>
      <c r="E3447" s="273" t="s">
        <v>343</v>
      </c>
    </row>
    <row r="3448" spans="1:5" x14ac:dyDescent="0.2">
      <c r="A3448" s="272">
        <v>211007152</v>
      </c>
      <c r="B3448" s="272">
        <v>5656</v>
      </c>
      <c r="C3448" s="273" t="s">
        <v>5996</v>
      </c>
      <c r="D3448" s="273" t="s">
        <v>4275</v>
      </c>
      <c r="E3448" s="273" t="s">
        <v>961</v>
      </c>
    </row>
    <row r="3449" spans="1:5" x14ac:dyDescent="0.2">
      <c r="A3449" s="272">
        <v>211007153</v>
      </c>
      <c r="B3449" s="272">
        <v>5657</v>
      </c>
      <c r="C3449" s="273" t="s">
        <v>5997</v>
      </c>
      <c r="D3449" s="273" t="s">
        <v>5998</v>
      </c>
      <c r="E3449" s="273" t="s">
        <v>3835</v>
      </c>
    </row>
    <row r="3450" spans="1:5" x14ac:dyDescent="0.2">
      <c r="A3450" s="272">
        <v>211007156</v>
      </c>
      <c r="B3450" s="272">
        <v>5660</v>
      </c>
      <c r="C3450" s="273" t="s">
        <v>5999</v>
      </c>
      <c r="D3450" s="273" t="s">
        <v>1292</v>
      </c>
      <c r="E3450" s="273" t="s">
        <v>339</v>
      </c>
    </row>
    <row r="3451" spans="1:5" x14ac:dyDescent="0.2">
      <c r="A3451" s="272">
        <v>211007157</v>
      </c>
      <c r="B3451" s="272">
        <v>5661</v>
      </c>
      <c r="C3451" s="273" t="s">
        <v>6000</v>
      </c>
      <c r="D3451" s="273" t="s">
        <v>6001</v>
      </c>
      <c r="E3451" s="273" t="s">
        <v>343</v>
      </c>
    </row>
    <row r="3452" spans="1:5" x14ac:dyDescent="0.2">
      <c r="A3452" s="272">
        <v>211007158</v>
      </c>
      <c r="B3452" s="272">
        <v>5662</v>
      </c>
      <c r="C3452" s="273" t="s">
        <v>6002</v>
      </c>
      <c r="D3452" s="273" t="s">
        <v>6003</v>
      </c>
      <c r="E3452" s="273" t="s">
        <v>961</v>
      </c>
    </row>
    <row r="3453" spans="1:5" x14ac:dyDescent="0.2">
      <c r="A3453" s="272">
        <v>211007161</v>
      </c>
      <c r="B3453" s="272">
        <v>5665</v>
      </c>
      <c r="C3453" s="273" t="s">
        <v>6004</v>
      </c>
      <c r="D3453" s="273" t="s">
        <v>6005</v>
      </c>
      <c r="E3453" s="273" t="s">
        <v>351</v>
      </c>
    </row>
    <row r="3454" spans="1:5" x14ac:dyDescent="0.2">
      <c r="A3454" s="272">
        <v>211007163</v>
      </c>
      <c r="B3454" s="272">
        <v>5667</v>
      </c>
      <c r="C3454" s="273" t="s">
        <v>6006</v>
      </c>
      <c r="D3454" s="273" t="s">
        <v>2765</v>
      </c>
      <c r="E3454" s="273" t="s">
        <v>961</v>
      </c>
    </row>
    <row r="3455" spans="1:5" x14ac:dyDescent="0.2">
      <c r="A3455" s="272">
        <v>211007164</v>
      </c>
      <c r="B3455" s="272">
        <v>5668</v>
      </c>
      <c r="C3455" s="273" t="s">
        <v>6007</v>
      </c>
      <c r="D3455" s="273" t="s">
        <v>6008</v>
      </c>
      <c r="E3455" s="273" t="s">
        <v>2181</v>
      </c>
    </row>
    <row r="3456" spans="1:5" x14ac:dyDescent="0.2">
      <c r="A3456" s="272">
        <v>211007165</v>
      </c>
      <c r="B3456" s="272">
        <v>5669</v>
      </c>
      <c r="C3456" s="273" t="s">
        <v>6009</v>
      </c>
      <c r="D3456" s="273" t="s">
        <v>2510</v>
      </c>
      <c r="E3456" s="273" t="s">
        <v>2485</v>
      </c>
    </row>
    <row r="3457" spans="1:5" x14ac:dyDescent="0.2">
      <c r="A3457" s="272">
        <v>211007166</v>
      </c>
      <c r="B3457" s="272">
        <v>5670</v>
      </c>
      <c r="C3457" s="273" t="s">
        <v>6010</v>
      </c>
      <c r="D3457" s="273" t="s">
        <v>2898</v>
      </c>
      <c r="E3457" s="273" t="s">
        <v>2181</v>
      </c>
    </row>
    <row r="3458" spans="1:5" x14ac:dyDescent="0.2">
      <c r="A3458" s="272">
        <v>211007167</v>
      </c>
      <c r="B3458" s="272">
        <v>5671</v>
      </c>
      <c r="C3458" s="273" t="s">
        <v>6011</v>
      </c>
      <c r="D3458" s="273" t="s">
        <v>6012</v>
      </c>
      <c r="E3458" s="273" t="s">
        <v>1166</v>
      </c>
    </row>
    <row r="3459" spans="1:5" x14ac:dyDescent="0.2">
      <c r="A3459" s="272">
        <v>211007168</v>
      </c>
      <c r="B3459" s="272">
        <v>5672</v>
      </c>
      <c r="C3459" s="273" t="s">
        <v>6013</v>
      </c>
      <c r="D3459" s="273" t="s">
        <v>4213</v>
      </c>
      <c r="E3459" s="273" t="s">
        <v>359</v>
      </c>
    </row>
    <row r="3460" spans="1:5" x14ac:dyDescent="0.2">
      <c r="A3460" s="272">
        <v>211900658</v>
      </c>
      <c r="B3460" s="272">
        <v>5673</v>
      </c>
      <c r="C3460" s="273" t="s">
        <v>6014</v>
      </c>
      <c r="D3460" s="273" t="s">
        <v>6015</v>
      </c>
      <c r="E3460" s="273" t="s">
        <v>2181</v>
      </c>
    </row>
    <row r="3461" spans="1:5" x14ac:dyDescent="0.2">
      <c r="A3461" s="272">
        <v>211007170</v>
      </c>
      <c r="B3461" s="272">
        <v>5674</v>
      </c>
      <c r="C3461" s="273" t="s">
        <v>6016</v>
      </c>
      <c r="D3461" s="273" t="s">
        <v>6017</v>
      </c>
      <c r="E3461" s="273" t="s">
        <v>1202</v>
      </c>
    </row>
    <row r="3462" spans="1:5" x14ac:dyDescent="0.2">
      <c r="A3462" s="272">
        <v>211007171</v>
      </c>
      <c r="B3462" s="272">
        <v>5675</v>
      </c>
      <c r="C3462" s="273" t="s">
        <v>6018</v>
      </c>
      <c r="D3462" s="273" t="s">
        <v>6019</v>
      </c>
      <c r="E3462" s="273" t="s">
        <v>897</v>
      </c>
    </row>
    <row r="3463" spans="1:5" x14ac:dyDescent="0.2">
      <c r="A3463" s="272">
        <v>211007173</v>
      </c>
      <c r="B3463" s="272">
        <v>5677</v>
      </c>
      <c r="C3463" s="273" t="s">
        <v>6020</v>
      </c>
      <c r="D3463" s="273" t="s">
        <v>3978</v>
      </c>
      <c r="E3463" s="273" t="s">
        <v>359</v>
      </c>
    </row>
    <row r="3464" spans="1:5" x14ac:dyDescent="0.2">
      <c r="A3464" s="272">
        <v>211007174</v>
      </c>
      <c r="B3464" s="272">
        <v>5678</v>
      </c>
      <c r="C3464" s="273" t="s">
        <v>6021</v>
      </c>
      <c r="D3464" s="273" t="s">
        <v>4213</v>
      </c>
      <c r="E3464" s="273" t="s">
        <v>359</v>
      </c>
    </row>
    <row r="3465" spans="1:5" x14ac:dyDescent="0.2">
      <c r="A3465" s="272">
        <v>211007175</v>
      </c>
      <c r="B3465" s="272">
        <v>5679</v>
      </c>
      <c r="C3465" s="273" t="s">
        <v>6022</v>
      </c>
      <c r="D3465" s="273" t="s">
        <v>6023</v>
      </c>
      <c r="E3465" s="273" t="s">
        <v>2181</v>
      </c>
    </row>
    <row r="3466" spans="1:5" x14ac:dyDescent="0.2">
      <c r="A3466" s="272">
        <v>211007176</v>
      </c>
      <c r="B3466" s="272">
        <v>5680</v>
      </c>
      <c r="C3466" s="273" t="s">
        <v>6024</v>
      </c>
      <c r="D3466" s="273" t="s">
        <v>4213</v>
      </c>
      <c r="E3466" s="273" t="s">
        <v>359</v>
      </c>
    </row>
    <row r="3467" spans="1:5" x14ac:dyDescent="0.2">
      <c r="A3467" s="272">
        <v>211007177</v>
      </c>
      <c r="B3467" s="272">
        <v>5681</v>
      </c>
      <c r="C3467" s="273" t="s">
        <v>6025</v>
      </c>
      <c r="D3467" s="273" t="s">
        <v>6026</v>
      </c>
      <c r="E3467" s="273" t="s">
        <v>3835</v>
      </c>
    </row>
    <row r="3468" spans="1:5" x14ac:dyDescent="0.2">
      <c r="A3468" s="272">
        <v>211007178</v>
      </c>
      <c r="B3468" s="272">
        <v>5682</v>
      </c>
      <c r="C3468" s="273" t="s">
        <v>6027</v>
      </c>
      <c r="D3468" s="273" t="s">
        <v>4054</v>
      </c>
      <c r="E3468" s="273" t="s">
        <v>3835</v>
      </c>
    </row>
    <row r="3469" spans="1:5" x14ac:dyDescent="0.2">
      <c r="A3469" s="272">
        <v>211007179</v>
      </c>
      <c r="B3469" s="272">
        <v>5683</v>
      </c>
      <c r="C3469" s="273" t="s">
        <v>6028</v>
      </c>
      <c r="D3469" s="273" t="s">
        <v>6029</v>
      </c>
      <c r="E3469" s="273" t="s">
        <v>359</v>
      </c>
    </row>
    <row r="3470" spans="1:5" x14ac:dyDescent="0.2">
      <c r="A3470" s="272">
        <v>211007180</v>
      </c>
      <c r="B3470" s="272">
        <v>5684</v>
      </c>
      <c r="C3470" s="273" t="s">
        <v>6030</v>
      </c>
      <c r="D3470" s="273" t="s">
        <v>6031</v>
      </c>
      <c r="E3470" s="273" t="s">
        <v>2181</v>
      </c>
    </row>
    <row r="3471" spans="1:5" x14ac:dyDescent="0.2">
      <c r="A3471" s="272">
        <v>211007181</v>
      </c>
      <c r="B3471" s="272">
        <v>5685</v>
      </c>
      <c r="C3471" s="273" t="s">
        <v>6032</v>
      </c>
      <c r="D3471" s="273" t="s">
        <v>3752</v>
      </c>
      <c r="E3471" s="273" t="s">
        <v>359</v>
      </c>
    </row>
    <row r="3472" spans="1:5" x14ac:dyDescent="0.2">
      <c r="A3472" s="272">
        <v>211007182</v>
      </c>
      <c r="B3472" s="272">
        <v>5686</v>
      </c>
      <c r="C3472" s="273" t="s">
        <v>6033</v>
      </c>
      <c r="D3472" s="273" t="s">
        <v>3978</v>
      </c>
      <c r="E3472" s="273" t="s">
        <v>359</v>
      </c>
    </row>
    <row r="3473" spans="1:5" x14ac:dyDescent="0.2">
      <c r="A3473" s="272">
        <v>211007183</v>
      </c>
      <c r="B3473" s="272">
        <v>5687</v>
      </c>
      <c r="C3473" s="273" t="s">
        <v>6034</v>
      </c>
      <c r="D3473" s="273" t="s">
        <v>4353</v>
      </c>
      <c r="E3473" s="273" t="s">
        <v>3835</v>
      </c>
    </row>
    <row r="3474" spans="1:5" x14ac:dyDescent="0.2">
      <c r="A3474" s="272">
        <v>211007184</v>
      </c>
      <c r="B3474" s="272">
        <v>5688</v>
      </c>
      <c r="C3474" s="273" t="s">
        <v>6035</v>
      </c>
      <c r="D3474" s="273" t="s">
        <v>3925</v>
      </c>
      <c r="E3474" s="273" t="s">
        <v>2181</v>
      </c>
    </row>
    <row r="3475" spans="1:5" x14ac:dyDescent="0.2">
      <c r="A3475" s="272">
        <v>211007185</v>
      </c>
      <c r="B3475" s="272">
        <v>5689</v>
      </c>
      <c r="C3475" s="273" t="s">
        <v>6036</v>
      </c>
      <c r="D3475" s="273" t="s">
        <v>6037</v>
      </c>
      <c r="E3475" s="273" t="s">
        <v>367</v>
      </c>
    </row>
    <row r="3476" spans="1:5" x14ac:dyDescent="0.2">
      <c r="A3476" s="272">
        <v>211007186</v>
      </c>
      <c r="B3476" s="272">
        <v>5690</v>
      </c>
      <c r="C3476" s="273" t="s">
        <v>6038</v>
      </c>
      <c r="D3476" s="273" t="s">
        <v>6039</v>
      </c>
      <c r="E3476" s="273" t="s">
        <v>2178</v>
      </c>
    </row>
    <row r="3477" spans="1:5" x14ac:dyDescent="0.2">
      <c r="A3477" s="272">
        <v>211007189</v>
      </c>
      <c r="B3477" s="272">
        <v>5693</v>
      </c>
      <c r="C3477" s="273" t="s">
        <v>6040</v>
      </c>
      <c r="D3477" s="273" t="s">
        <v>6041</v>
      </c>
      <c r="E3477" s="273" t="s">
        <v>367</v>
      </c>
    </row>
    <row r="3478" spans="1:5" x14ac:dyDescent="0.2">
      <c r="A3478" s="272">
        <v>211007190</v>
      </c>
      <c r="B3478" s="272">
        <v>5694</v>
      </c>
      <c r="C3478" s="273" t="s">
        <v>6042</v>
      </c>
      <c r="D3478" s="273" t="s">
        <v>1325</v>
      </c>
      <c r="E3478" s="273" t="s">
        <v>367</v>
      </c>
    </row>
    <row r="3479" spans="1:5" x14ac:dyDescent="0.2">
      <c r="A3479" s="272">
        <v>211007193</v>
      </c>
      <c r="B3479" s="272">
        <v>5697</v>
      </c>
      <c r="C3479" s="273" t="s">
        <v>6043</v>
      </c>
      <c r="D3479" s="273" t="s">
        <v>371</v>
      </c>
      <c r="E3479" s="273" t="s">
        <v>339</v>
      </c>
    </row>
    <row r="3480" spans="1:5" x14ac:dyDescent="0.2">
      <c r="A3480" s="272">
        <v>211900642</v>
      </c>
      <c r="B3480" s="272">
        <v>5699</v>
      </c>
      <c r="C3480" s="273" t="s">
        <v>6044</v>
      </c>
      <c r="D3480" s="273" t="s">
        <v>6045</v>
      </c>
      <c r="E3480" s="273" t="s">
        <v>339</v>
      </c>
    </row>
    <row r="3481" spans="1:5" x14ac:dyDescent="0.2">
      <c r="A3481" s="272">
        <v>211007198</v>
      </c>
      <c r="B3481" s="272">
        <v>5703</v>
      </c>
      <c r="C3481" s="273" t="s">
        <v>6046</v>
      </c>
      <c r="D3481" s="273" t="s">
        <v>6047</v>
      </c>
      <c r="E3481" s="273" t="s">
        <v>966</v>
      </c>
    </row>
    <row r="3482" spans="1:5" x14ac:dyDescent="0.2">
      <c r="A3482" s="272">
        <v>211900644</v>
      </c>
      <c r="B3482" s="272">
        <v>5706</v>
      </c>
      <c r="C3482" s="273" t="s">
        <v>6048</v>
      </c>
      <c r="D3482" s="273" t="s">
        <v>6049</v>
      </c>
      <c r="E3482" s="273" t="s">
        <v>336</v>
      </c>
    </row>
    <row r="3483" spans="1:5" x14ac:dyDescent="0.2">
      <c r="A3483" s="272">
        <v>211900645</v>
      </c>
      <c r="B3483" s="272">
        <v>5707</v>
      </c>
      <c r="C3483" s="273" t="s">
        <v>6050</v>
      </c>
      <c r="D3483" s="273" t="s">
        <v>6051</v>
      </c>
      <c r="E3483" s="273" t="s">
        <v>1760</v>
      </c>
    </row>
    <row r="3484" spans="1:5" x14ac:dyDescent="0.2">
      <c r="A3484" s="272">
        <v>211905110</v>
      </c>
      <c r="B3484" s="272">
        <v>5708</v>
      </c>
      <c r="C3484" s="273" t="s">
        <v>6052</v>
      </c>
      <c r="D3484" s="273" t="s">
        <v>6053</v>
      </c>
      <c r="E3484" s="273" t="s">
        <v>902</v>
      </c>
    </row>
    <row r="3485" spans="1:5" x14ac:dyDescent="0.2">
      <c r="A3485" s="272">
        <v>211007204</v>
      </c>
      <c r="B3485" s="272">
        <v>5709</v>
      </c>
      <c r="C3485" s="273" t="s">
        <v>6054</v>
      </c>
      <c r="D3485" s="273" t="s">
        <v>3893</v>
      </c>
      <c r="E3485" s="273" t="s">
        <v>2181</v>
      </c>
    </row>
    <row r="3486" spans="1:5" x14ac:dyDescent="0.2">
      <c r="A3486" s="272">
        <v>211905967</v>
      </c>
      <c r="B3486" s="272">
        <v>5710</v>
      </c>
      <c r="C3486" s="273" t="s">
        <v>6055</v>
      </c>
      <c r="D3486" s="273" t="s">
        <v>6056</v>
      </c>
      <c r="E3486" s="273" t="s">
        <v>343</v>
      </c>
    </row>
    <row r="3487" spans="1:5" x14ac:dyDescent="0.2">
      <c r="A3487" s="272">
        <v>211007208</v>
      </c>
      <c r="B3487" s="272">
        <v>5713</v>
      </c>
      <c r="C3487" s="273" t="s">
        <v>6057</v>
      </c>
      <c r="D3487" s="273" t="s">
        <v>1282</v>
      </c>
      <c r="E3487" s="273" t="s">
        <v>339</v>
      </c>
    </row>
    <row r="3488" spans="1:5" x14ac:dyDescent="0.2">
      <c r="A3488" s="272">
        <v>211007209</v>
      </c>
      <c r="B3488" s="272">
        <v>5714</v>
      </c>
      <c r="C3488" s="273" t="s">
        <v>4573</v>
      </c>
      <c r="D3488" s="273" t="s">
        <v>3713</v>
      </c>
      <c r="E3488" s="273" t="s">
        <v>367</v>
      </c>
    </row>
    <row r="3489" spans="1:5" x14ac:dyDescent="0.2">
      <c r="A3489" s="272">
        <v>211007211</v>
      </c>
      <c r="B3489" s="272">
        <v>5716</v>
      </c>
      <c r="C3489" s="273" t="s">
        <v>6058</v>
      </c>
      <c r="D3489" s="273" t="s">
        <v>6059</v>
      </c>
      <c r="E3489" s="273" t="s">
        <v>343</v>
      </c>
    </row>
    <row r="3490" spans="1:5" x14ac:dyDescent="0.2">
      <c r="A3490" s="272">
        <v>211900651</v>
      </c>
      <c r="B3490" s="272">
        <v>5719</v>
      </c>
      <c r="C3490" s="273" t="s">
        <v>6060</v>
      </c>
      <c r="D3490" s="273" t="s">
        <v>6061</v>
      </c>
      <c r="E3490" s="273" t="s">
        <v>343</v>
      </c>
    </row>
    <row r="3491" spans="1:5" x14ac:dyDescent="0.2">
      <c r="A3491" s="272">
        <v>211007215</v>
      </c>
      <c r="B3491" s="272">
        <v>5720</v>
      </c>
      <c r="C3491" s="273" t="s">
        <v>6062</v>
      </c>
      <c r="D3491" s="273" t="s">
        <v>6063</v>
      </c>
      <c r="E3491" s="273" t="s">
        <v>343</v>
      </c>
    </row>
    <row r="3492" spans="1:5" x14ac:dyDescent="0.2">
      <c r="A3492" s="272">
        <v>211903956</v>
      </c>
      <c r="B3492" s="272">
        <v>5721</v>
      </c>
      <c r="C3492" s="273" t="s">
        <v>6064</v>
      </c>
      <c r="D3492" s="273" t="s">
        <v>5797</v>
      </c>
      <c r="E3492" s="273" t="s">
        <v>359</v>
      </c>
    </row>
    <row r="3493" spans="1:5" x14ac:dyDescent="0.2">
      <c r="A3493" s="272">
        <v>211007217</v>
      </c>
      <c r="B3493" s="272">
        <v>5722</v>
      </c>
      <c r="C3493" s="273" t="s">
        <v>6065</v>
      </c>
      <c r="D3493" s="273" t="s">
        <v>3978</v>
      </c>
      <c r="E3493" s="273" t="s">
        <v>359</v>
      </c>
    </row>
    <row r="3494" spans="1:5" x14ac:dyDescent="0.2">
      <c r="A3494" s="272">
        <v>211900659</v>
      </c>
      <c r="B3494" s="272">
        <v>5723</v>
      </c>
      <c r="C3494" s="273" t="s">
        <v>6066</v>
      </c>
      <c r="D3494" s="273" t="s">
        <v>6067</v>
      </c>
      <c r="E3494" s="273" t="s">
        <v>359</v>
      </c>
    </row>
    <row r="3495" spans="1:5" x14ac:dyDescent="0.2">
      <c r="A3495" s="272">
        <v>211900652</v>
      </c>
      <c r="B3495" s="272">
        <v>5724</v>
      </c>
      <c r="C3495" s="273" t="s">
        <v>6068</v>
      </c>
      <c r="D3495" s="273" t="s">
        <v>6061</v>
      </c>
      <c r="E3495" s="273" t="s">
        <v>343</v>
      </c>
    </row>
    <row r="3496" spans="1:5" x14ac:dyDescent="0.2">
      <c r="A3496" s="272">
        <v>211905993</v>
      </c>
      <c r="B3496" s="272">
        <v>5725</v>
      </c>
      <c r="C3496" s="273" t="s">
        <v>6069</v>
      </c>
      <c r="D3496" s="273" t="s">
        <v>6070</v>
      </c>
      <c r="E3496" s="273" t="s">
        <v>1760</v>
      </c>
    </row>
    <row r="3497" spans="1:5" x14ac:dyDescent="0.2">
      <c r="A3497" s="272">
        <v>211007223</v>
      </c>
      <c r="B3497" s="272">
        <v>5728</v>
      </c>
      <c r="C3497" s="273" t="s">
        <v>6071</v>
      </c>
      <c r="D3497" s="273" t="s">
        <v>941</v>
      </c>
      <c r="E3497" s="273" t="s">
        <v>339</v>
      </c>
    </row>
    <row r="3498" spans="1:5" x14ac:dyDescent="0.2">
      <c r="A3498" s="272">
        <v>211007224</v>
      </c>
      <c r="B3498" s="272">
        <v>5729</v>
      </c>
      <c r="C3498" s="273" t="s">
        <v>6072</v>
      </c>
      <c r="D3498" s="273" t="s">
        <v>6073</v>
      </c>
      <c r="E3498" s="273" t="s">
        <v>339</v>
      </c>
    </row>
    <row r="3499" spans="1:5" x14ac:dyDescent="0.2">
      <c r="A3499" s="272">
        <v>211007225</v>
      </c>
      <c r="B3499" s="272">
        <v>5730</v>
      </c>
      <c r="C3499" s="273" t="s">
        <v>6074</v>
      </c>
      <c r="D3499" s="273" t="s">
        <v>6023</v>
      </c>
      <c r="E3499" s="273" t="s">
        <v>2181</v>
      </c>
    </row>
    <row r="3500" spans="1:5" x14ac:dyDescent="0.2">
      <c r="A3500" s="272">
        <v>211007227</v>
      </c>
      <c r="B3500" s="272">
        <v>5732</v>
      </c>
      <c r="C3500" s="273" t="s">
        <v>6075</v>
      </c>
      <c r="D3500" s="273" t="s">
        <v>1136</v>
      </c>
      <c r="E3500" s="273" t="s">
        <v>346</v>
      </c>
    </row>
    <row r="3501" spans="1:5" x14ac:dyDescent="0.2">
      <c r="A3501" s="272">
        <v>211007229</v>
      </c>
      <c r="B3501" s="272">
        <v>5734</v>
      </c>
      <c r="C3501" s="273" t="s">
        <v>6076</v>
      </c>
      <c r="D3501" s="273" t="s">
        <v>6077</v>
      </c>
      <c r="E3501" s="273" t="s">
        <v>966</v>
      </c>
    </row>
    <row r="3502" spans="1:5" x14ac:dyDescent="0.2">
      <c r="A3502" s="272">
        <v>211900649</v>
      </c>
      <c r="B3502" s="272">
        <v>5735</v>
      </c>
      <c r="C3502" s="273" t="s">
        <v>6078</v>
      </c>
      <c r="D3502" s="273" t="s">
        <v>6079</v>
      </c>
      <c r="E3502" s="273" t="s">
        <v>1169</v>
      </c>
    </row>
    <row r="3503" spans="1:5" x14ac:dyDescent="0.2">
      <c r="A3503" s="272">
        <v>211906101</v>
      </c>
      <c r="B3503" s="272">
        <v>5738</v>
      </c>
      <c r="C3503" s="273" t="s">
        <v>6080</v>
      </c>
      <c r="D3503" s="273" t="s">
        <v>5203</v>
      </c>
      <c r="E3503" s="273" t="s">
        <v>339</v>
      </c>
    </row>
    <row r="3504" spans="1:5" x14ac:dyDescent="0.2">
      <c r="A3504" s="272">
        <v>211007235</v>
      </c>
      <c r="B3504" s="272">
        <v>5740</v>
      </c>
      <c r="C3504" s="273" t="s">
        <v>6081</v>
      </c>
      <c r="D3504" s="273" t="s">
        <v>1496</v>
      </c>
      <c r="E3504" s="273" t="s">
        <v>367</v>
      </c>
    </row>
    <row r="3505" spans="1:5" x14ac:dyDescent="0.2">
      <c r="A3505" s="272">
        <v>211007236</v>
      </c>
      <c r="B3505" s="272">
        <v>5741</v>
      </c>
      <c r="C3505" s="273" t="s">
        <v>1321</v>
      </c>
      <c r="D3505" s="273" t="s">
        <v>4008</v>
      </c>
      <c r="E3505" s="273" t="s">
        <v>367</v>
      </c>
    </row>
    <row r="3506" spans="1:5" x14ac:dyDescent="0.2">
      <c r="A3506" s="272">
        <v>211007237</v>
      </c>
      <c r="B3506" s="272">
        <v>5742</v>
      </c>
      <c r="C3506" s="273" t="s">
        <v>5071</v>
      </c>
      <c r="D3506" s="273" t="s">
        <v>1324</v>
      </c>
      <c r="E3506" s="273" t="s">
        <v>367</v>
      </c>
    </row>
    <row r="3507" spans="1:5" x14ac:dyDescent="0.2">
      <c r="A3507" s="272">
        <v>211007239</v>
      </c>
      <c r="B3507" s="272">
        <v>5744</v>
      </c>
      <c r="C3507" s="273" t="s">
        <v>5021</v>
      </c>
      <c r="D3507" s="273" t="s">
        <v>1650</v>
      </c>
      <c r="E3507" s="273" t="s">
        <v>367</v>
      </c>
    </row>
    <row r="3508" spans="1:5" x14ac:dyDescent="0.2">
      <c r="A3508" s="272">
        <v>211007240</v>
      </c>
      <c r="B3508" s="272">
        <v>5745</v>
      </c>
      <c r="C3508" s="273" t="s">
        <v>5044</v>
      </c>
      <c r="D3508" s="273" t="s">
        <v>5068</v>
      </c>
      <c r="E3508" s="273" t="s">
        <v>367</v>
      </c>
    </row>
    <row r="3509" spans="1:5" x14ac:dyDescent="0.2">
      <c r="A3509" s="272">
        <v>211007241</v>
      </c>
      <c r="B3509" s="272">
        <v>5746</v>
      </c>
      <c r="C3509" s="273" t="s">
        <v>410</v>
      </c>
      <c r="D3509" s="273" t="s">
        <v>411</v>
      </c>
      <c r="E3509" s="273" t="s">
        <v>367</v>
      </c>
    </row>
    <row r="3510" spans="1:5" x14ac:dyDescent="0.2">
      <c r="A3510" s="272">
        <v>211007242</v>
      </c>
      <c r="B3510" s="272">
        <v>5747</v>
      </c>
      <c r="C3510" s="273" t="s">
        <v>4617</v>
      </c>
      <c r="D3510" s="273" t="s">
        <v>6082</v>
      </c>
      <c r="E3510" s="273" t="s">
        <v>367</v>
      </c>
    </row>
    <row r="3511" spans="1:5" x14ac:dyDescent="0.2">
      <c r="A3511" s="272">
        <v>211007243</v>
      </c>
      <c r="B3511" s="272">
        <v>5748</v>
      </c>
      <c r="C3511" s="273" t="s">
        <v>6083</v>
      </c>
      <c r="D3511" s="273" t="s">
        <v>6084</v>
      </c>
      <c r="E3511" s="273" t="s">
        <v>367</v>
      </c>
    </row>
    <row r="3512" spans="1:5" x14ac:dyDescent="0.2">
      <c r="A3512" s="272">
        <v>211007246</v>
      </c>
      <c r="B3512" s="272">
        <v>5751</v>
      </c>
      <c r="C3512" s="273" t="s">
        <v>6085</v>
      </c>
      <c r="D3512" s="273" t="s">
        <v>6086</v>
      </c>
      <c r="E3512" s="273" t="s">
        <v>364</v>
      </c>
    </row>
    <row r="3513" spans="1:5" x14ac:dyDescent="0.2">
      <c r="A3513" s="272">
        <v>211007247</v>
      </c>
      <c r="B3513" s="272">
        <v>5752</v>
      </c>
      <c r="C3513" s="273" t="s">
        <v>6087</v>
      </c>
      <c r="D3513" s="273" t="s">
        <v>6088</v>
      </c>
      <c r="E3513" s="273" t="s">
        <v>364</v>
      </c>
    </row>
    <row r="3514" spans="1:5" x14ac:dyDescent="0.2">
      <c r="A3514" s="272">
        <v>211900668</v>
      </c>
      <c r="B3514" s="272">
        <v>5753</v>
      </c>
      <c r="C3514" s="273" t="s">
        <v>6089</v>
      </c>
      <c r="D3514" s="273" t="s">
        <v>6090</v>
      </c>
      <c r="E3514" s="273" t="s">
        <v>351</v>
      </c>
    </row>
    <row r="3515" spans="1:5" x14ac:dyDescent="0.2">
      <c r="A3515" s="272">
        <v>211007249</v>
      </c>
      <c r="B3515" s="272">
        <v>5754</v>
      </c>
      <c r="C3515" s="273" t="s">
        <v>6091</v>
      </c>
      <c r="D3515" s="273" t="s">
        <v>6092</v>
      </c>
      <c r="E3515" s="273" t="s">
        <v>961</v>
      </c>
    </row>
    <row r="3516" spans="1:5" x14ac:dyDescent="0.2">
      <c r="A3516" s="272">
        <v>211007255</v>
      </c>
      <c r="B3516" s="272">
        <v>5760</v>
      </c>
      <c r="C3516" s="273" t="s">
        <v>6093</v>
      </c>
      <c r="D3516" s="273" t="s">
        <v>6094</v>
      </c>
      <c r="E3516" s="273" t="s">
        <v>6095</v>
      </c>
    </row>
    <row r="3517" spans="1:5" x14ac:dyDescent="0.2">
      <c r="A3517" s="272">
        <v>211007256</v>
      </c>
      <c r="B3517" s="272">
        <v>5761</v>
      </c>
      <c r="C3517" s="273" t="s">
        <v>6096</v>
      </c>
      <c r="D3517" s="273" t="s">
        <v>6097</v>
      </c>
      <c r="E3517" s="273" t="s">
        <v>343</v>
      </c>
    </row>
    <row r="3518" spans="1:5" x14ac:dyDescent="0.2">
      <c r="A3518" s="272">
        <v>211007258</v>
      </c>
      <c r="B3518" s="272">
        <v>5763</v>
      </c>
      <c r="C3518" s="273" t="s">
        <v>6098</v>
      </c>
      <c r="D3518" s="273" t="s">
        <v>6099</v>
      </c>
      <c r="E3518" s="273" t="s">
        <v>582</v>
      </c>
    </row>
    <row r="3519" spans="1:5" x14ac:dyDescent="0.2">
      <c r="A3519" s="272">
        <v>211007259</v>
      </c>
      <c r="B3519" s="272">
        <v>5764</v>
      </c>
      <c r="C3519" s="273" t="s">
        <v>6100</v>
      </c>
      <c r="D3519" s="273" t="s">
        <v>6101</v>
      </c>
      <c r="E3519" s="273" t="s">
        <v>332</v>
      </c>
    </row>
    <row r="3520" spans="1:5" x14ac:dyDescent="0.2">
      <c r="A3520" s="272">
        <v>211007260</v>
      </c>
      <c r="B3520" s="272">
        <v>5765</v>
      </c>
      <c r="C3520" s="273" t="s">
        <v>6102</v>
      </c>
      <c r="D3520" s="273" t="s">
        <v>405</v>
      </c>
      <c r="E3520" s="273" t="s">
        <v>367</v>
      </c>
    </row>
    <row r="3521" spans="1:5" x14ac:dyDescent="0.2">
      <c r="A3521" s="272">
        <v>211903940</v>
      </c>
      <c r="B3521" s="272">
        <v>5767</v>
      </c>
      <c r="C3521" s="273" t="s">
        <v>6103</v>
      </c>
      <c r="D3521" s="273" t="s">
        <v>6104</v>
      </c>
      <c r="E3521" s="273" t="s">
        <v>897</v>
      </c>
    </row>
    <row r="3522" spans="1:5" x14ac:dyDescent="0.2">
      <c r="A3522" s="272">
        <v>211007262</v>
      </c>
      <c r="B3522" s="272">
        <v>5768</v>
      </c>
      <c r="C3522" s="273" t="s">
        <v>6105</v>
      </c>
      <c r="D3522" s="273" t="s">
        <v>6106</v>
      </c>
      <c r="E3522" s="273" t="s">
        <v>2346</v>
      </c>
    </row>
    <row r="3523" spans="1:5" x14ac:dyDescent="0.2">
      <c r="A3523" s="272">
        <v>211007264</v>
      </c>
      <c r="B3523" s="272">
        <v>5770</v>
      </c>
      <c r="C3523" s="273" t="s">
        <v>6107</v>
      </c>
      <c r="D3523" s="273" t="s">
        <v>6108</v>
      </c>
      <c r="E3523" s="273" t="s">
        <v>897</v>
      </c>
    </row>
    <row r="3524" spans="1:5" x14ac:dyDescent="0.2">
      <c r="A3524" s="272">
        <v>211905630</v>
      </c>
      <c r="B3524" s="272">
        <v>5771</v>
      </c>
      <c r="C3524" s="273" t="s">
        <v>6109</v>
      </c>
      <c r="D3524" s="273" t="s">
        <v>5725</v>
      </c>
      <c r="E3524" s="273" t="s">
        <v>359</v>
      </c>
    </row>
    <row r="3525" spans="1:5" x14ac:dyDescent="0.2">
      <c r="A3525" s="272">
        <v>211007267</v>
      </c>
      <c r="B3525" s="272">
        <v>5773</v>
      </c>
      <c r="C3525" s="273" t="s">
        <v>6110</v>
      </c>
      <c r="D3525" s="273" t="s">
        <v>6111</v>
      </c>
      <c r="E3525" s="273" t="s">
        <v>961</v>
      </c>
    </row>
    <row r="3526" spans="1:5" x14ac:dyDescent="0.2">
      <c r="A3526" s="272">
        <v>211007269</v>
      </c>
      <c r="B3526" s="272">
        <v>5775</v>
      </c>
      <c r="C3526" s="273" t="s">
        <v>6112</v>
      </c>
      <c r="D3526" s="273" t="s">
        <v>6113</v>
      </c>
      <c r="E3526" s="273" t="s">
        <v>897</v>
      </c>
    </row>
    <row r="3527" spans="1:5" x14ac:dyDescent="0.2">
      <c r="A3527" s="272">
        <v>211900671</v>
      </c>
      <c r="B3527" s="272">
        <v>5776</v>
      </c>
      <c r="C3527" s="273" t="s">
        <v>6114</v>
      </c>
      <c r="D3527" s="273" t="s">
        <v>6115</v>
      </c>
      <c r="E3527" s="273" t="s">
        <v>2181</v>
      </c>
    </row>
    <row r="3528" spans="1:5" x14ac:dyDescent="0.2">
      <c r="A3528" s="272">
        <v>211007272</v>
      </c>
      <c r="B3528" s="272">
        <v>5778</v>
      </c>
      <c r="C3528" s="273" t="s">
        <v>6116</v>
      </c>
      <c r="D3528" s="273" t="s">
        <v>6117</v>
      </c>
      <c r="E3528" s="273" t="s">
        <v>2181</v>
      </c>
    </row>
    <row r="3529" spans="1:5" x14ac:dyDescent="0.2">
      <c r="A3529" s="272">
        <v>211007273</v>
      </c>
      <c r="B3529" s="272">
        <v>5779</v>
      </c>
      <c r="C3529" s="273" t="s">
        <v>6118</v>
      </c>
      <c r="D3529" s="273" t="s">
        <v>6119</v>
      </c>
      <c r="E3529" s="273" t="s">
        <v>2181</v>
      </c>
    </row>
    <row r="3530" spans="1:5" x14ac:dyDescent="0.2">
      <c r="A3530" s="272">
        <v>211007275</v>
      </c>
      <c r="B3530" s="272">
        <v>5782</v>
      </c>
      <c r="C3530" s="273" t="s">
        <v>6120</v>
      </c>
      <c r="D3530" s="273" t="s">
        <v>5839</v>
      </c>
      <c r="E3530" s="273" t="s">
        <v>961</v>
      </c>
    </row>
    <row r="3531" spans="1:5" x14ac:dyDescent="0.2">
      <c r="A3531" s="272">
        <v>211007276</v>
      </c>
      <c r="B3531" s="272">
        <v>5784</v>
      </c>
      <c r="C3531" s="273" t="s">
        <v>6121</v>
      </c>
      <c r="D3531" s="273" t="s">
        <v>6122</v>
      </c>
      <c r="E3531" s="273" t="s">
        <v>339</v>
      </c>
    </row>
    <row r="3532" spans="1:5" x14ac:dyDescent="0.2">
      <c r="A3532" s="272">
        <v>211905652</v>
      </c>
      <c r="B3532" s="272">
        <v>5785</v>
      </c>
      <c r="C3532" s="273" t="s">
        <v>6123</v>
      </c>
      <c r="D3532" s="273" t="s">
        <v>6124</v>
      </c>
      <c r="E3532" s="273" t="s">
        <v>367</v>
      </c>
    </row>
    <row r="3533" spans="1:5" x14ac:dyDescent="0.2">
      <c r="A3533" s="272">
        <v>211900570</v>
      </c>
      <c r="B3533" s="272">
        <v>5790</v>
      </c>
      <c r="C3533" s="273" t="s">
        <v>6125</v>
      </c>
      <c r="D3533" s="273" t="s">
        <v>5369</v>
      </c>
      <c r="E3533" s="273" t="s">
        <v>2181</v>
      </c>
    </row>
    <row r="3534" spans="1:5" x14ac:dyDescent="0.2">
      <c r="A3534" s="272">
        <v>211007281</v>
      </c>
      <c r="B3534" s="272">
        <v>5791</v>
      </c>
      <c r="C3534" s="273" t="s">
        <v>6126</v>
      </c>
      <c r="D3534" s="273" t="s">
        <v>2319</v>
      </c>
      <c r="E3534" s="273" t="s">
        <v>2181</v>
      </c>
    </row>
    <row r="3535" spans="1:5" x14ac:dyDescent="0.2">
      <c r="A3535" s="272">
        <v>211900571</v>
      </c>
      <c r="B3535" s="272">
        <v>5792</v>
      </c>
      <c r="C3535" s="273" t="s">
        <v>6127</v>
      </c>
      <c r="D3535" s="273" t="s">
        <v>355</v>
      </c>
      <c r="E3535" s="273" t="s">
        <v>356</v>
      </c>
    </row>
    <row r="3536" spans="1:5" x14ac:dyDescent="0.2">
      <c r="A3536" s="272">
        <v>211900662</v>
      </c>
      <c r="B3536" s="272">
        <v>5796</v>
      </c>
      <c r="C3536" s="273" t="s">
        <v>6128</v>
      </c>
      <c r="D3536" s="273" t="s">
        <v>6129</v>
      </c>
      <c r="E3536" s="273" t="s">
        <v>332</v>
      </c>
    </row>
    <row r="3537" spans="1:5" x14ac:dyDescent="0.2">
      <c r="A3537" s="272">
        <v>211007296</v>
      </c>
      <c r="B3537" s="272">
        <v>5799</v>
      </c>
      <c r="C3537" s="273" t="s">
        <v>6130</v>
      </c>
      <c r="D3537" s="273" t="s">
        <v>6131</v>
      </c>
      <c r="E3537" s="273" t="s">
        <v>332</v>
      </c>
    </row>
    <row r="3538" spans="1:5" x14ac:dyDescent="0.2">
      <c r="A3538" s="272">
        <v>211002894</v>
      </c>
      <c r="B3538" s="272">
        <v>5800</v>
      </c>
      <c r="C3538" s="273" t="s">
        <v>6132</v>
      </c>
      <c r="D3538" s="273" t="s">
        <v>6133</v>
      </c>
      <c r="E3538" s="273" t="s">
        <v>343</v>
      </c>
    </row>
    <row r="3539" spans="1:5" x14ac:dyDescent="0.2">
      <c r="A3539" s="272">
        <v>211905370</v>
      </c>
      <c r="B3539" s="272">
        <v>5801</v>
      </c>
      <c r="C3539" s="273" t="s">
        <v>6134</v>
      </c>
      <c r="D3539" s="273" t="s">
        <v>6135</v>
      </c>
      <c r="E3539" s="273" t="s">
        <v>902</v>
      </c>
    </row>
    <row r="3540" spans="1:5" x14ac:dyDescent="0.2">
      <c r="A3540" s="272">
        <v>211903766</v>
      </c>
      <c r="B3540" s="272">
        <v>5802</v>
      </c>
      <c r="C3540" s="273" t="s">
        <v>6136</v>
      </c>
      <c r="D3540" s="273" t="s">
        <v>1998</v>
      </c>
      <c r="E3540" s="273" t="s">
        <v>343</v>
      </c>
    </row>
    <row r="3541" spans="1:5" x14ac:dyDescent="0.2">
      <c r="A3541" s="272">
        <v>211905654</v>
      </c>
      <c r="B3541" s="272">
        <v>5804</v>
      </c>
      <c r="C3541" s="273" t="s">
        <v>6137</v>
      </c>
      <c r="D3541" s="273" t="s">
        <v>6138</v>
      </c>
      <c r="E3541" s="273" t="s">
        <v>587</v>
      </c>
    </row>
    <row r="3542" spans="1:5" x14ac:dyDescent="0.2">
      <c r="A3542" s="272">
        <v>211007298</v>
      </c>
      <c r="B3542" s="272">
        <v>5806</v>
      </c>
      <c r="C3542" s="273" t="s">
        <v>6139</v>
      </c>
      <c r="D3542" s="273" t="s">
        <v>6140</v>
      </c>
      <c r="E3542" s="273" t="s">
        <v>3835</v>
      </c>
    </row>
    <row r="3543" spans="1:5" x14ac:dyDescent="0.2">
      <c r="A3543" s="272">
        <v>211905724</v>
      </c>
      <c r="B3543" s="272">
        <v>5807</v>
      </c>
      <c r="C3543" s="273" t="s">
        <v>6141</v>
      </c>
      <c r="D3543" s="273" t="s">
        <v>6142</v>
      </c>
      <c r="E3543" s="273" t="s">
        <v>1193</v>
      </c>
    </row>
    <row r="3544" spans="1:5" x14ac:dyDescent="0.2">
      <c r="A3544" s="272">
        <v>211000691</v>
      </c>
      <c r="B3544" s="272">
        <v>5808</v>
      </c>
      <c r="C3544" s="273" t="s">
        <v>6143</v>
      </c>
      <c r="D3544" s="273" t="s">
        <v>2758</v>
      </c>
      <c r="E3544" s="273" t="s">
        <v>2181</v>
      </c>
    </row>
    <row r="3545" spans="1:5" x14ac:dyDescent="0.2">
      <c r="A3545" s="272">
        <v>211007301</v>
      </c>
      <c r="B3545" s="272">
        <v>5809</v>
      </c>
      <c r="C3545" s="273" t="s">
        <v>6144</v>
      </c>
      <c r="D3545" s="273" t="s">
        <v>6145</v>
      </c>
      <c r="E3545" s="273" t="s">
        <v>343</v>
      </c>
    </row>
    <row r="3546" spans="1:5" x14ac:dyDescent="0.2">
      <c r="A3546" s="272">
        <v>211905680</v>
      </c>
      <c r="B3546" s="272">
        <v>5812</v>
      </c>
      <c r="C3546" s="273" t="s">
        <v>6146</v>
      </c>
      <c r="D3546" s="273" t="s">
        <v>6147</v>
      </c>
      <c r="E3546" s="273" t="s">
        <v>367</v>
      </c>
    </row>
    <row r="3547" spans="1:5" x14ac:dyDescent="0.2">
      <c r="A3547" s="272">
        <v>211007304</v>
      </c>
      <c r="B3547" s="272">
        <v>5814</v>
      </c>
      <c r="C3547" s="273" t="s">
        <v>6148</v>
      </c>
      <c r="D3547" s="273" t="s">
        <v>6149</v>
      </c>
      <c r="E3547" s="273" t="s">
        <v>2181</v>
      </c>
    </row>
    <row r="3548" spans="1:5" x14ac:dyDescent="0.2">
      <c r="A3548" s="272">
        <v>211904087</v>
      </c>
      <c r="B3548" s="272">
        <v>5815</v>
      </c>
      <c r="C3548" s="273" t="s">
        <v>6150</v>
      </c>
      <c r="D3548" s="273" t="s">
        <v>6151</v>
      </c>
      <c r="E3548" s="273" t="s">
        <v>897</v>
      </c>
    </row>
    <row r="3549" spans="1:5" x14ac:dyDescent="0.2">
      <c r="A3549" s="272">
        <v>211007307</v>
      </c>
      <c r="B3549" s="272">
        <v>5818</v>
      </c>
      <c r="C3549" s="273" t="s">
        <v>6152</v>
      </c>
      <c r="D3549" s="273" t="s">
        <v>1130</v>
      </c>
      <c r="E3549" s="273" t="s">
        <v>346</v>
      </c>
    </row>
    <row r="3550" spans="1:5" x14ac:dyDescent="0.2">
      <c r="A3550" s="272">
        <v>211008970</v>
      </c>
      <c r="B3550" s="272">
        <v>5819</v>
      </c>
      <c r="C3550" s="273" t="s">
        <v>6153</v>
      </c>
      <c r="D3550" s="273" t="s">
        <v>6154</v>
      </c>
      <c r="E3550" s="273" t="s">
        <v>351</v>
      </c>
    </row>
    <row r="3551" spans="1:5" x14ac:dyDescent="0.2">
      <c r="A3551" s="272">
        <v>211007325</v>
      </c>
      <c r="B3551" s="272">
        <v>5822</v>
      </c>
      <c r="C3551" s="273" t="s">
        <v>6155</v>
      </c>
      <c r="D3551" s="273" t="s">
        <v>415</v>
      </c>
      <c r="E3551" s="273" t="s">
        <v>364</v>
      </c>
    </row>
    <row r="3552" spans="1:5" x14ac:dyDescent="0.2">
      <c r="A3552" s="272">
        <v>211007320</v>
      </c>
      <c r="B3552" s="272">
        <v>5825</v>
      </c>
      <c r="C3552" s="273" t="s">
        <v>6156</v>
      </c>
      <c r="D3552" s="273" t="s">
        <v>6157</v>
      </c>
      <c r="E3552" s="273" t="s">
        <v>1234</v>
      </c>
    </row>
    <row r="3553" spans="1:5" x14ac:dyDescent="0.2">
      <c r="A3553" s="272">
        <v>211903893</v>
      </c>
      <c r="B3553" s="272">
        <v>5826</v>
      </c>
      <c r="C3553" s="273" t="s">
        <v>6158</v>
      </c>
      <c r="D3553" s="273" t="s">
        <v>6159</v>
      </c>
      <c r="E3553" s="273" t="s">
        <v>961</v>
      </c>
    </row>
    <row r="3554" spans="1:5" x14ac:dyDescent="0.2">
      <c r="A3554" s="272">
        <v>211007322</v>
      </c>
      <c r="B3554" s="272">
        <v>5827</v>
      </c>
      <c r="C3554" s="273" t="s">
        <v>6160</v>
      </c>
      <c r="D3554" s="273" t="s">
        <v>6161</v>
      </c>
      <c r="E3554" s="273" t="s">
        <v>961</v>
      </c>
    </row>
    <row r="3555" spans="1:5" x14ac:dyDescent="0.2">
      <c r="A3555" s="272">
        <v>211900677</v>
      </c>
      <c r="B3555" s="272">
        <v>5828</v>
      </c>
      <c r="C3555" s="273" t="s">
        <v>6162</v>
      </c>
      <c r="D3555" s="273" t="s">
        <v>6163</v>
      </c>
      <c r="E3555" s="273" t="s">
        <v>961</v>
      </c>
    </row>
    <row r="3556" spans="1:5" x14ac:dyDescent="0.2">
      <c r="A3556" s="272">
        <v>211008972</v>
      </c>
      <c r="B3556" s="272">
        <v>5829</v>
      </c>
      <c r="C3556" s="273" t="s">
        <v>4743</v>
      </c>
      <c r="D3556" s="273" t="s">
        <v>4472</v>
      </c>
      <c r="E3556" s="273" t="s">
        <v>367</v>
      </c>
    </row>
    <row r="3557" spans="1:5" x14ac:dyDescent="0.2">
      <c r="A3557" s="272">
        <v>211007324</v>
      </c>
      <c r="B3557" s="272">
        <v>5830</v>
      </c>
      <c r="C3557" s="273" t="s">
        <v>6164</v>
      </c>
      <c r="D3557" s="273" t="s">
        <v>6165</v>
      </c>
      <c r="E3557" s="273" t="s">
        <v>332</v>
      </c>
    </row>
    <row r="3558" spans="1:5" x14ac:dyDescent="0.2">
      <c r="A3558" s="272">
        <v>211007450</v>
      </c>
      <c r="B3558" s="272">
        <v>5831</v>
      </c>
      <c r="C3558" s="273" t="s">
        <v>6166</v>
      </c>
      <c r="D3558" s="273" t="s">
        <v>6167</v>
      </c>
      <c r="E3558" s="273" t="s">
        <v>351</v>
      </c>
    </row>
    <row r="3559" spans="1:5" x14ac:dyDescent="0.2">
      <c r="A3559" s="272">
        <v>211007330</v>
      </c>
      <c r="B3559" s="272">
        <v>5832</v>
      </c>
      <c r="C3559" s="273" t="s">
        <v>6168</v>
      </c>
      <c r="D3559" s="273" t="s">
        <v>6169</v>
      </c>
      <c r="E3559" s="273" t="s">
        <v>897</v>
      </c>
    </row>
    <row r="3560" spans="1:5" x14ac:dyDescent="0.2">
      <c r="A3560" s="272">
        <v>211007331</v>
      </c>
      <c r="B3560" s="272">
        <v>5833</v>
      </c>
      <c r="C3560" s="273" t="s">
        <v>6170</v>
      </c>
      <c r="D3560" s="273" t="s">
        <v>6171</v>
      </c>
      <c r="E3560" s="273" t="s">
        <v>351</v>
      </c>
    </row>
    <row r="3561" spans="1:5" x14ac:dyDescent="0.2">
      <c r="A3561" s="272">
        <v>211007333</v>
      </c>
      <c r="B3561" s="272">
        <v>5835</v>
      </c>
      <c r="C3561" s="273" t="s">
        <v>6172</v>
      </c>
      <c r="D3561" s="273" t="s">
        <v>6173</v>
      </c>
      <c r="E3561" s="273" t="s">
        <v>961</v>
      </c>
    </row>
    <row r="3562" spans="1:5" x14ac:dyDescent="0.2">
      <c r="A3562" s="272">
        <v>211905180</v>
      </c>
      <c r="B3562" s="272">
        <v>5837</v>
      </c>
      <c r="C3562" s="273" t="s">
        <v>6174</v>
      </c>
      <c r="D3562" s="273" t="s">
        <v>5725</v>
      </c>
      <c r="E3562" s="273" t="s">
        <v>359</v>
      </c>
    </row>
    <row r="3563" spans="1:5" x14ac:dyDescent="0.2">
      <c r="A3563" s="272">
        <v>211007336</v>
      </c>
      <c r="B3563" s="272">
        <v>5839</v>
      </c>
      <c r="C3563" s="273" t="s">
        <v>6175</v>
      </c>
      <c r="D3563" s="273" t="s">
        <v>6176</v>
      </c>
      <c r="E3563" s="273" t="s">
        <v>3835</v>
      </c>
    </row>
    <row r="3564" spans="1:5" x14ac:dyDescent="0.2">
      <c r="A3564" s="272">
        <v>211007337</v>
      </c>
      <c r="B3564" s="272">
        <v>5840</v>
      </c>
      <c r="C3564" s="273" t="s">
        <v>6177</v>
      </c>
      <c r="D3564" s="273" t="s">
        <v>371</v>
      </c>
      <c r="E3564" s="273" t="s">
        <v>339</v>
      </c>
    </row>
    <row r="3565" spans="1:5" x14ac:dyDescent="0.2">
      <c r="A3565" s="272">
        <v>211004226</v>
      </c>
      <c r="B3565" s="272">
        <v>5841</v>
      </c>
      <c r="C3565" s="273" t="s">
        <v>6178</v>
      </c>
      <c r="D3565" s="273" t="s">
        <v>6179</v>
      </c>
      <c r="E3565" s="273" t="s">
        <v>336</v>
      </c>
    </row>
    <row r="3566" spans="1:5" x14ac:dyDescent="0.2">
      <c r="A3566" s="272">
        <v>211007338</v>
      </c>
      <c r="B3566" s="272">
        <v>5842</v>
      </c>
      <c r="C3566" s="273" t="s">
        <v>6180</v>
      </c>
      <c r="D3566" s="273" t="s">
        <v>6176</v>
      </c>
      <c r="E3566" s="273" t="s">
        <v>3835</v>
      </c>
    </row>
    <row r="3567" spans="1:5" x14ac:dyDescent="0.2">
      <c r="A3567" s="272">
        <v>211905714</v>
      </c>
      <c r="B3567" s="272">
        <v>5843</v>
      </c>
      <c r="C3567" s="273" t="s">
        <v>6181</v>
      </c>
      <c r="D3567" s="273" t="s">
        <v>6182</v>
      </c>
      <c r="E3567" s="273" t="s">
        <v>961</v>
      </c>
    </row>
    <row r="3568" spans="1:5" x14ac:dyDescent="0.2">
      <c r="A3568" s="272">
        <v>211002083</v>
      </c>
      <c r="B3568" s="272">
        <v>5844</v>
      </c>
      <c r="C3568" s="273" t="s">
        <v>6183</v>
      </c>
      <c r="D3568" s="273" t="s">
        <v>2050</v>
      </c>
      <c r="E3568" s="273" t="s">
        <v>2046</v>
      </c>
    </row>
    <row r="3569" spans="1:5" x14ac:dyDescent="0.2">
      <c r="A3569" s="272">
        <v>211007339</v>
      </c>
      <c r="B3569" s="272">
        <v>5845</v>
      </c>
      <c r="C3569" s="273" t="s">
        <v>6184</v>
      </c>
      <c r="D3569" s="273" t="s">
        <v>6185</v>
      </c>
      <c r="E3569" s="273" t="s">
        <v>339</v>
      </c>
    </row>
    <row r="3570" spans="1:5" x14ac:dyDescent="0.2">
      <c r="A3570" s="272">
        <v>211007340</v>
      </c>
      <c r="B3570" s="272">
        <v>5846</v>
      </c>
      <c r="C3570" s="273" t="s">
        <v>6186</v>
      </c>
      <c r="D3570" s="273" t="s">
        <v>6187</v>
      </c>
      <c r="E3570" s="273" t="s">
        <v>364</v>
      </c>
    </row>
    <row r="3571" spans="1:5" x14ac:dyDescent="0.2">
      <c r="A3571" s="272">
        <v>211000212</v>
      </c>
      <c r="B3571" s="272">
        <v>5847</v>
      </c>
      <c r="C3571" s="273" t="s">
        <v>6188</v>
      </c>
      <c r="D3571" s="273" t="s">
        <v>2740</v>
      </c>
      <c r="E3571" s="273" t="s">
        <v>356</v>
      </c>
    </row>
    <row r="3572" spans="1:5" x14ac:dyDescent="0.2">
      <c r="A3572" s="272">
        <v>211903890</v>
      </c>
      <c r="B3572" s="272">
        <v>5848</v>
      </c>
      <c r="C3572" s="273" t="s">
        <v>6189</v>
      </c>
      <c r="D3572" s="273" t="s">
        <v>4678</v>
      </c>
      <c r="E3572" s="273" t="s">
        <v>332</v>
      </c>
    </row>
    <row r="3573" spans="1:5" x14ac:dyDescent="0.2">
      <c r="A3573" s="272">
        <v>211007343</v>
      </c>
      <c r="B3573" s="272">
        <v>5850</v>
      </c>
      <c r="C3573" s="273" t="s">
        <v>6190</v>
      </c>
      <c r="D3573" s="273" t="s">
        <v>4073</v>
      </c>
      <c r="E3573" s="273" t="s">
        <v>359</v>
      </c>
    </row>
    <row r="3574" spans="1:5" x14ac:dyDescent="0.2">
      <c r="A3574" s="272">
        <v>211007344</v>
      </c>
      <c r="B3574" s="272">
        <v>5851</v>
      </c>
      <c r="C3574" s="273" t="s">
        <v>6191</v>
      </c>
      <c r="D3574" s="273" t="s">
        <v>2331</v>
      </c>
      <c r="E3574" s="273" t="s">
        <v>339</v>
      </c>
    </row>
    <row r="3575" spans="1:5" x14ac:dyDescent="0.2">
      <c r="A3575" s="272">
        <v>211905694</v>
      </c>
      <c r="B3575" s="272">
        <v>5852</v>
      </c>
      <c r="C3575" s="273" t="s">
        <v>6192</v>
      </c>
      <c r="D3575" s="273" t="s">
        <v>4445</v>
      </c>
      <c r="E3575" s="273" t="s">
        <v>966</v>
      </c>
    </row>
    <row r="3576" spans="1:5" x14ac:dyDescent="0.2">
      <c r="A3576" s="272">
        <v>211007345</v>
      </c>
      <c r="B3576" s="272">
        <v>5853</v>
      </c>
      <c r="C3576" s="273" t="s">
        <v>6193</v>
      </c>
      <c r="D3576" s="273" t="s">
        <v>6194</v>
      </c>
      <c r="E3576" s="273" t="s">
        <v>3938</v>
      </c>
    </row>
    <row r="3577" spans="1:5" x14ac:dyDescent="0.2">
      <c r="A3577" s="272">
        <v>211900690</v>
      </c>
      <c r="B3577" s="272">
        <v>5854</v>
      </c>
      <c r="C3577" s="273" t="s">
        <v>6195</v>
      </c>
      <c r="D3577" s="273" t="s">
        <v>6196</v>
      </c>
      <c r="E3577" s="273" t="s">
        <v>339</v>
      </c>
    </row>
    <row r="3578" spans="1:5" x14ac:dyDescent="0.2">
      <c r="A3578" s="272">
        <v>211007347</v>
      </c>
      <c r="B3578" s="272">
        <v>5855</v>
      </c>
      <c r="C3578" s="273" t="s">
        <v>6197</v>
      </c>
      <c r="D3578" s="273" t="s">
        <v>6198</v>
      </c>
      <c r="E3578" s="273" t="s">
        <v>3835</v>
      </c>
    </row>
    <row r="3579" spans="1:5" x14ac:dyDescent="0.2">
      <c r="A3579" s="272">
        <v>211007348</v>
      </c>
      <c r="B3579" s="272">
        <v>5856</v>
      </c>
      <c r="C3579" s="273" t="s">
        <v>6199</v>
      </c>
      <c r="D3579" s="273" t="s">
        <v>1581</v>
      </c>
      <c r="E3579" s="273" t="s">
        <v>966</v>
      </c>
    </row>
    <row r="3580" spans="1:5" x14ac:dyDescent="0.2">
      <c r="A3580" s="272">
        <v>211007355</v>
      </c>
      <c r="B3580" s="272">
        <v>5858</v>
      </c>
      <c r="C3580" s="273" t="s">
        <v>6200</v>
      </c>
      <c r="D3580" s="273" t="s">
        <v>6201</v>
      </c>
      <c r="E3580" s="273" t="s">
        <v>2181</v>
      </c>
    </row>
    <row r="3581" spans="1:5" x14ac:dyDescent="0.2">
      <c r="A3581" s="272">
        <v>211900696</v>
      </c>
      <c r="B3581" s="272">
        <v>5859</v>
      </c>
      <c r="C3581" s="273" t="s">
        <v>6202</v>
      </c>
      <c r="D3581" s="273" t="s">
        <v>6203</v>
      </c>
      <c r="E3581" s="273" t="s">
        <v>359</v>
      </c>
    </row>
    <row r="3582" spans="1:5" x14ac:dyDescent="0.2">
      <c r="A3582" s="272">
        <v>211007357</v>
      </c>
      <c r="B3582" s="272">
        <v>5860</v>
      </c>
      <c r="C3582" s="273" t="s">
        <v>6204</v>
      </c>
      <c r="D3582" s="273" t="s">
        <v>6205</v>
      </c>
      <c r="E3582" s="273" t="s">
        <v>902</v>
      </c>
    </row>
    <row r="3583" spans="1:5" x14ac:dyDescent="0.2">
      <c r="A3583" s="272">
        <v>211000889</v>
      </c>
      <c r="B3583" s="272">
        <v>5866</v>
      </c>
      <c r="C3583" s="273" t="s">
        <v>6206</v>
      </c>
      <c r="D3583" s="273" t="s">
        <v>6207</v>
      </c>
      <c r="E3583" s="273" t="s">
        <v>359</v>
      </c>
    </row>
    <row r="3584" spans="1:5" x14ac:dyDescent="0.2">
      <c r="A3584" s="272">
        <v>211007366</v>
      </c>
      <c r="B3584" s="272">
        <v>5868</v>
      </c>
      <c r="C3584" s="273" t="s">
        <v>6208</v>
      </c>
      <c r="D3584" s="273" t="s">
        <v>5560</v>
      </c>
      <c r="E3584" s="273" t="s">
        <v>359</v>
      </c>
    </row>
    <row r="3585" spans="1:5" x14ac:dyDescent="0.2">
      <c r="A3585" s="272">
        <v>211904028</v>
      </c>
      <c r="B3585" s="272">
        <v>5873</v>
      </c>
      <c r="C3585" s="273" t="s">
        <v>6209</v>
      </c>
      <c r="D3585" s="273" t="s">
        <v>3978</v>
      </c>
      <c r="E3585" s="273" t="s">
        <v>359</v>
      </c>
    </row>
    <row r="3586" spans="1:5" x14ac:dyDescent="0.2">
      <c r="A3586" s="272">
        <v>211905697</v>
      </c>
      <c r="B3586" s="272">
        <v>5875</v>
      </c>
      <c r="C3586" s="273" t="s">
        <v>6210</v>
      </c>
      <c r="D3586" s="273" t="s">
        <v>6211</v>
      </c>
      <c r="E3586" s="273" t="s">
        <v>359</v>
      </c>
    </row>
    <row r="3587" spans="1:5" x14ac:dyDescent="0.2">
      <c r="A3587" s="272">
        <v>211007375</v>
      </c>
      <c r="B3587" s="272">
        <v>5878</v>
      </c>
      <c r="C3587" s="273" t="s">
        <v>6212</v>
      </c>
      <c r="D3587" s="273" t="s">
        <v>6213</v>
      </c>
      <c r="E3587" s="273" t="s">
        <v>364</v>
      </c>
    </row>
    <row r="3588" spans="1:5" x14ac:dyDescent="0.2">
      <c r="A3588" s="272">
        <v>211000558</v>
      </c>
      <c r="B3588" s="272">
        <v>5879</v>
      </c>
      <c r="C3588" s="273" t="s">
        <v>6214</v>
      </c>
      <c r="D3588" s="273" t="s">
        <v>6215</v>
      </c>
      <c r="E3588" s="273" t="s">
        <v>367</v>
      </c>
    </row>
    <row r="3589" spans="1:5" x14ac:dyDescent="0.2">
      <c r="A3589" s="272">
        <v>211007377</v>
      </c>
      <c r="B3589" s="272">
        <v>5881</v>
      </c>
      <c r="C3589" s="273" t="s">
        <v>6216</v>
      </c>
      <c r="D3589" s="273" t="s">
        <v>6217</v>
      </c>
      <c r="E3589" s="273" t="s">
        <v>364</v>
      </c>
    </row>
    <row r="3590" spans="1:5" x14ac:dyDescent="0.2">
      <c r="A3590" s="272">
        <v>211007379</v>
      </c>
      <c r="B3590" s="272">
        <v>5883</v>
      </c>
      <c r="C3590" s="273" t="s">
        <v>6218</v>
      </c>
      <c r="D3590" s="273" t="s">
        <v>6176</v>
      </c>
      <c r="E3590" s="273" t="s">
        <v>3835</v>
      </c>
    </row>
    <row r="3591" spans="1:5" x14ac:dyDescent="0.2">
      <c r="A3591" s="272">
        <v>211903770</v>
      </c>
      <c r="B3591" s="272">
        <v>5884</v>
      </c>
      <c r="C3591" s="273" t="s">
        <v>6219</v>
      </c>
      <c r="D3591" s="273" t="s">
        <v>6220</v>
      </c>
      <c r="E3591" s="273" t="s">
        <v>367</v>
      </c>
    </row>
    <row r="3592" spans="1:5" x14ac:dyDescent="0.2">
      <c r="A3592" s="272">
        <v>211007385</v>
      </c>
      <c r="B3592" s="272">
        <v>5885</v>
      </c>
      <c r="C3592" s="273" t="s">
        <v>6221</v>
      </c>
      <c r="D3592" s="273" t="s">
        <v>6222</v>
      </c>
      <c r="E3592" s="273" t="s">
        <v>364</v>
      </c>
    </row>
    <row r="3593" spans="1:5" x14ac:dyDescent="0.2">
      <c r="A3593" s="272">
        <v>211007386</v>
      </c>
      <c r="B3593" s="272">
        <v>5886</v>
      </c>
      <c r="C3593" s="273" t="s">
        <v>6223</v>
      </c>
      <c r="D3593" s="273" t="s">
        <v>6224</v>
      </c>
      <c r="E3593" s="273" t="s">
        <v>3938</v>
      </c>
    </row>
    <row r="3594" spans="1:5" x14ac:dyDescent="0.2">
      <c r="A3594" s="272">
        <v>211903809</v>
      </c>
      <c r="B3594" s="272">
        <v>5887</v>
      </c>
      <c r="C3594" s="273" t="s">
        <v>6225</v>
      </c>
      <c r="D3594" s="273" t="s">
        <v>5604</v>
      </c>
      <c r="E3594" s="273" t="s">
        <v>359</v>
      </c>
    </row>
    <row r="3595" spans="1:5" x14ac:dyDescent="0.2">
      <c r="A3595" s="272">
        <v>211007388</v>
      </c>
      <c r="B3595" s="272">
        <v>5888</v>
      </c>
      <c r="C3595" s="273" t="s">
        <v>6226</v>
      </c>
      <c r="D3595" s="273" t="s">
        <v>6227</v>
      </c>
      <c r="E3595" s="273" t="s">
        <v>897</v>
      </c>
    </row>
    <row r="3596" spans="1:5" x14ac:dyDescent="0.2">
      <c r="A3596" s="272">
        <v>211007390</v>
      </c>
      <c r="B3596" s="272">
        <v>5890</v>
      </c>
      <c r="C3596" s="273" t="s">
        <v>6228</v>
      </c>
      <c r="D3596" s="273" t="s">
        <v>4073</v>
      </c>
      <c r="E3596" s="273" t="s">
        <v>359</v>
      </c>
    </row>
    <row r="3597" spans="1:5" x14ac:dyDescent="0.2">
      <c r="A3597" s="272">
        <v>211003252</v>
      </c>
      <c r="B3597" s="272">
        <v>5891</v>
      </c>
      <c r="C3597" s="273" t="s">
        <v>6229</v>
      </c>
      <c r="D3597" s="273" t="s">
        <v>6230</v>
      </c>
      <c r="E3597" s="273" t="s">
        <v>584</v>
      </c>
    </row>
    <row r="3598" spans="1:5" x14ac:dyDescent="0.2">
      <c r="A3598" s="272">
        <v>211903812</v>
      </c>
      <c r="B3598" s="272">
        <v>5892</v>
      </c>
      <c r="C3598" s="273" t="s">
        <v>6231</v>
      </c>
      <c r="D3598" s="273" t="s">
        <v>6187</v>
      </c>
      <c r="E3598" s="273" t="s">
        <v>364</v>
      </c>
    </row>
    <row r="3599" spans="1:5" x14ac:dyDescent="0.2">
      <c r="A3599" s="272">
        <v>211007392</v>
      </c>
      <c r="B3599" s="272">
        <v>5893</v>
      </c>
      <c r="C3599" s="273" t="s">
        <v>6232</v>
      </c>
      <c r="D3599" s="273" t="s">
        <v>2580</v>
      </c>
      <c r="E3599" s="273" t="s">
        <v>367</v>
      </c>
    </row>
    <row r="3600" spans="1:5" x14ac:dyDescent="0.2">
      <c r="A3600" s="272">
        <v>211905735</v>
      </c>
      <c r="B3600" s="272">
        <v>5894</v>
      </c>
      <c r="C3600" s="273" t="s">
        <v>6233</v>
      </c>
      <c r="D3600" s="273" t="s">
        <v>6234</v>
      </c>
      <c r="E3600" s="273" t="s">
        <v>367</v>
      </c>
    </row>
    <row r="3601" spans="1:5" x14ac:dyDescent="0.2">
      <c r="A3601" s="272">
        <v>211007399</v>
      </c>
      <c r="B3601" s="272">
        <v>5903</v>
      </c>
      <c r="C3601" s="273" t="s">
        <v>6235</v>
      </c>
      <c r="D3601" s="273" t="s">
        <v>6236</v>
      </c>
      <c r="E3601" s="273" t="s">
        <v>364</v>
      </c>
    </row>
    <row r="3602" spans="1:5" x14ac:dyDescent="0.2">
      <c r="A3602" s="272">
        <v>211007400</v>
      </c>
      <c r="B3602" s="272">
        <v>5904</v>
      </c>
      <c r="C3602" s="273" t="s">
        <v>6237</v>
      </c>
      <c r="D3602" s="273" t="s">
        <v>6238</v>
      </c>
      <c r="E3602" s="273" t="s">
        <v>367</v>
      </c>
    </row>
    <row r="3603" spans="1:5" x14ac:dyDescent="0.2">
      <c r="A3603" s="272">
        <v>211007433</v>
      </c>
      <c r="B3603" s="272">
        <v>5905</v>
      </c>
      <c r="C3603" s="273" t="s">
        <v>6239</v>
      </c>
      <c r="D3603" s="273" t="s">
        <v>6240</v>
      </c>
      <c r="E3603" s="273" t="s">
        <v>343</v>
      </c>
    </row>
    <row r="3604" spans="1:5" x14ac:dyDescent="0.2">
      <c r="A3604" s="272">
        <v>211905765</v>
      </c>
      <c r="B3604" s="272">
        <v>5906</v>
      </c>
      <c r="C3604" s="273" t="s">
        <v>6241</v>
      </c>
      <c r="D3604" s="273" t="s">
        <v>2890</v>
      </c>
      <c r="E3604" s="273" t="s">
        <v>332</v>
      </c>
    </row>
    <row r="3605" spans="1:5" x14ac:dyDescent="0.2">
      <c r="A3605" s="272">
        <v>211903836</v>
      </c>
      <c r="B3605" s="272">
        <v>5908</v>
      </c>
      <c r="C3605" s="273" t="s">
        <v>6242</v>
      </c>
      <c r="D3605" s="273" t="s">
        <v>6243</v>
      </c>
      <c r="E3605" s="273" t="s">
        <v>897</v>
      </c>
    </row>
    <row r="3606" spans="1:5" x14ac:dyDescent="0.2">
      <c r="A3606" s="272">
        <v>211007401</v>
      </c>
      <c r="B3606" s="272">
        <v>5909</v>
      </c>
      <c r="C3606" s="273" t="s">
        <v>6244</v>
      </c>
      <c r="D3606" s="273" t="s">
        <v>6245</v>
      </c>
      <c r="E3606" s="273" t="s">
        <v>367</v>
      </c>
    </row>
    <row r="3607" spans="1:5" x14ac:dyDescent="0.2">
      <c r="A3607" s="272">
        <v>211900927</v>
      </c>
      <c r="B3607" s="272">
        <v>5910</v>
      </c>
      <c r="C3607" s="273" t="s">
        <v>6246</v>
      </c>
      <c r="D3607" s="273" t="s">
        <v>6247</v>
      </c>
      <c r="E3607" s="273" t="s">
        <v>1250</v>
      </c>
    </row>
    <row r="3608" spans="1:5" x14ac:dyDescent="0.2">
      <c r="A3608" s="272">
        <v>211007432</v>
      </c>
      <c r="B3608" s="272">
        <v>5912</v>
      </c>
      <c r="C3608" s="273" t="s">
        <v>6248</v>
      </c>
      <c r="D3608" s="273" t="s">
        <v>3863</v>
      </c>
      <c r="E3608" s="273" t="s">
        <v>367</v>
      </c>
    </row>
    <row r="3609" spans="1:5" x14ac:dyDescent="0.2">
      <c r="A3609" s="272">
        <v>211007438</v>
      </c>
      <c r="B3609" s="272">
        <v>5913</v>
      </c>
      <c r="C3609" s="273" t="s">
        <v>6249</v>
      </c>
      <c r="D3609" s="273" t="s">
        <v>3995</v>
      </c>
      <c r="E3609" s="273" t="s">
        <v>367</v>
      </c>
    </row>
    <row r="3610" spans="1:5" x14ac:dyDescent="0.2">
      <c r="A3610" s="272">
        <v>211903823</v>
      </c>
      <c r="B3610" s="272">
        <v>5914</v>
      </c>
      <c r="C3610" s="273" t="s">
        <v>6250</v>
      </c>
      <c r="D3610" s="273" t="s">
        <v>6251</v>
      </c>
      <c r="E3610" s="273" t="s">
        <v>367</v>
      </c>
    </row>
    <row r="3611" spans="1:5" x14ac:dyDescent="0.2">
      <c r="A3611" s="272">
        <v>211905599</v>
      </c>
      <c r="B3611" s="272">
        <v>5917</v>
      </c>
      <c r="C3611" s="273" t="s">
        <v>6252</v>
      </c>
      <c r="D3611" s="273" t="s">
        <v>6253</v>
      </c>
      <c r="E3611" s="273" t="s">
        <v>367</v>
      </c>
    </row>
    <row r="3612" spans="1:5" x14ac:dyDescent="0.2">
      <c r="A3612" s="272">
        <v>211007405</v>
      </c>
      <c r="B3612" s="272">
        <v>5918</v>
      </c>
      <c r="C3612" s="273" t="s">
        <v>6254</v>
      </c>
      <c r="D3612" s="273" t="s">
        <v>6255</v>
      </c>
      <c r="E3612" s="273" t="s">
        <v>865</v>
      </c>
    </row>
    <row r="3613" spans="1:5" x14ac:dyDescent="0.2">
      <c r="A3613" s="272">
        <v>211007452</v>
      </c>
      <c r="B3613" s="272">
        <v>5920</v>
      </c>
      <c r="C3613" s="273" t="s">
        <v>6256</v>
      </c>
      <c r="D3613" s="273" t="s">
        <v>6257</v>
      </c>
      <c r="E3613" s="273" t="s">
        <v>3835</v>
      </c>
    </row>
    <row r="3614" spans="1:5" x14ac:dyDescent="0.2">
      <c r="A3614" s="272">
        <v>211007434</v>
      </c>
      <c r="B3614" s="272">
        <v>5921</v>
      </c>
      <c r="C3614" s="273" t="s">
        <v>6258</v>
      </c>
      <c r="D3614" s="273" t="s">
        <v>6259</v>
      </c>
      <c r="E3614" s="273" t="s">
        <v>367</v>
      </c>
    </row>
    <row r="3615" spans="1:5" x14ac:dyDescent="0.2">
      <c r="A3615" s="272">
        <v>211903822</v>
      </c>
      <c r="B3615" s="272">
        <v>5922</v>
      </c>
      <c r="C3615" s="273" t="s">
        <v>6260</v>
      </c>
      <c r="D3615" s="273" t="s">
        <v>4213</v>
      </c>
      <c r="E3615" s="273" t="s">
        <v>359</v>
      </c>
    </row>
    <row r="3616" spans="1:5" x14ac:dyDescent="0.2">
      <c r="A3616" s="272">
        <v>211007445</v>
      </c>
      <c r="B3616" s="272">
        <v>5923</v>
      </c>
      <c r="C3616" s="273" t="s">
        <v>6261</v>
      </c>
      <c r="D3616" s="273" t="s">
        <v>6262</v>
      </c>
      <c r="E3616" s="273" t="s">
        <v>367</v>
      </c>
    </row>
    <row r="3617" spans="1:5" x14ac:dyDescent="0.2">
      <c r="A3617" s="272">
        <v>211007412</v>
      </c>
      <c r="B3617" s="272">
        <v>5924</v>
      </c>
      <c r="C3617" s="273" t="s">
        <v>6263</v>
      </c>
      <c r="D3617" s="273" t="s">
        <v>3900</v>
      </c>
      <c r="E3617" s="273" t="s">
        <v>2181</v>
      </c>
    </row>
    <row r="3618" spans="1:5" x14ac:dyDescent="0.2">
      <c r="A3618" s="272">
        <v>211906305</v>
      </c>
      <c r="B3618" s="272">
        <v>5925</v>
      </c>
      <c r="C3618" s="273" t="s">
        <v>6264</v>
      </c>
      <c r="D3618" s="273" t="s">
        <v>6265</v>
      </c>
      <c r="E3618" s="273" t="s">
        <v>351</v>
      </c>
    </row>
    <row r="3619" spans="1:5" x14ac:dyDescent="0.2">
      <c r="A3619" s="272">
        <v>211007414</v>
      </c>
      <c r="B3619" s="272">
        <v>5926</v>
      </c>
      <c r="C3619" s="273" t="s">
        <v>6266</v>
      </c>
      <c r="D3619" s="273" t="s">
        <v>6267</v>
      </c>
      <c r="E3619" s="273" t="s">
        <v>2181</v>
      </c>
    </row>
    <row r="3620" spans="1:5" x14ac:dyDescent="0.2">
      <c r="A3620" s="272">
        <v>211903838</v>
      </c>
      <c r="B3620" s="272">
        <v>5927</v>
      </c>
      <c r="C3620" s="273" t="s">
        <v>6268</v>
      </c>
      <c r="D3620" s="273" t="s">
        <v>6269</v>
      </c>
      <c r="E3620" s="273" t="s">
        <v>351</v>
      </c>
    </row>
    <row r="3621" spans="1:5" x14ac:dyDescent="0.2">
      <c r="A3621" s="272">
        <v>211007416</v>
      </c>
      <c r="B3621" s="272">
        <v>5928</v>
      </c>
      <c r="C3621" s="273" t="s">
        <v>6270</v>
      </c>
      <c r="D3621" s="273" t="s">
        <v>6271</v>
      </c>
      <c r="E3621" s="273" t="s">
        <v>343</v>
      </c>
    </row>
    <row r="3622" spans="1:5" x14ac:dyDescent="0.2">
      <c r="A3622" s="272">
        <v>211007419</v>
      </c>
      <c r="B3622" s="272">
        <v>5930</v>
      </c>
      <c r="C3622" s="273" t="s">
        <v>6272</v>
      </c>
      <c r="D3622" s="273" t="s">
        <v>6273</v>
      </c>
      <c r="E3622" s="273" t="s">
        <v>364</v>
      </c>
    </row>
    <row r="3623" spans="1:5" x14ac:dyDescent="0.2">
      <c r="A3623" s="272">
        <v>211002336</v>
      </c>
      <c r="B3623" s="272">
        <v>5931</v>
      </c>
      <c r="C3623" s="273" t="s">
        <v>6274</v>
      </c>
      <c r="D3623" s="273" t="s">
        <v>6275</v>
      </c>
      <c r="E3623" s="273" t="s">
        <v>336</v>
      </c>
    </row>
    <row r="3624" spans="1:5" x14ac:dyDescent="0.2">
      <c r="A3624" s="272">
        <v>211007428</v>
      </c>
      <c r="B3624" s="272">
        <v>5932</v>
      </c>
      <c r="C3624" s="273" t="s">
        <v>6276</v>
      </c>
      <c r="D3624" s="273" t="s">
        <v>6277</v>
      </c>
      <c r="E3624" s="273" t="s">
        <v>966</v>
      </c>
    </row>
    <row r="3625" spans="1:5" x14ac:dyDescent="0.2">
      <c r="A3625" s="272">
        <v>211007478</v>
      </c>
      <c r="B3625" s="272">
        <v>5933</v>
      </c>
      <c r="C3625" s="273" t="s">
        <v>6278</v>
      </c>
      <c r="D3625" s="273" t="s">
        <v>3776</v>
      </c>
      <c r="E3625" s="273" t="s">
        <v>865</v>
      </c>
    </row>
    <row r="3626" spans="1:5" x14ac:dyDescent="0.2">
      <c r="A3626" s="272">
        <v>211007420</v>
      </c>
      <c r="B3626" s="272">
        <v>5934</v>
      </c>
      <c r="C3626" s="273" t="s">
        <v>6279</v>
      </c>
      <c r="D3626" s="273" t="s">
        <v>6280</v>
      </c>
      <c r="E3626" s="273" t="s">
        <v>2181</v>
      </c>
    </row>
    <row r="3627" spans="1:5" x14ac:dyDescent="0.2">
      <c r="A3627" s="272">
        <v>211007422</v>
      </c>
      <c r="B3627" s="272">
        <v>5937</v>
      </c>
      <c r="C3627" s="273" t="s">
        <v>6281</v>
      </c>
      <c r="D3627" s="273" t="s">
        <v>3752</v>
      </c>
      <c r="E3627" s="273" t="s">
        <v>359</v>
      </c>
    </row>
    <row r="3628" spans="1:5" x14ac:dyDescent="0.2">
      <c r="A3628" s="272">
        <v>211007472</v>
      </c>
      <c r="B3628" s="272">
        <v>5938</v>
      </c>
      <c r="C3628" s="273" t="s">
        <v>6282</v>
      </c>
      <c r="D3628" s="273" t="s">
        <v>6283</v>
      </c>
      <c r="E3628" s="273" t="s">
        <v>367</v>
      </c>
    </row>
    <row r="3629" spans="1:5" x14ac:dyDescent="0.2">
      <c r="A3629" s="272">
        <v>211905610</v>
      </c>
      <c r="B3629" s="272">
        <v>5939</v>
      </c>
      <c r="C3629" s="273" t="s">
        <v>6284</v>
      </c>
      <c r="D3629" s="273" t="s">
        <v>6147</v>
      </c>
      <c r="E3629" s="273" t="s">
        <v>367</v>
      </c>
    </row>
    <row r="3630" spans="1:5" x14ac:dyDescent="0.2">
      <c r="A3630" s="272">
        <v>211903882</v>
      </c>
      <c r="B3630" s="272">
        <v>5941</v>
      </c>
      <c r="C3630" s="273" t="s">
        <v>6285</v>
      </c>
      <c r="D3630" s="273" t="s">
        <v>6286</v>
      </c>
      <c r="E3630" s="273" t="s">
        <v>2181</v>
      </c>
    </row>
    <row r="3631" spans="1:5" x14ac:dyDescent="0.2">
      <c r="A3631" s="272">
        <v>211007470</v>
      </c>
      <c r="B3631" s="272">
        <v>5942</v>
      </c>
      <c r="C3631" s="273" t="s">
        <v>6287</v>
      </c>
      <c r="D3631" s="273" t="s">
        <v>6288</v>
      </c>
      <c r="E3631" s="273" t="s">
        <v>367</v>
      </c>
    </row>
    <row r="3632" spans="1:5" x14ac:dyDescent="0.2">
      <c r="A3632" s="272">
        <v>211903845</v>
      </c>
      <c r="B3632" s="272">
        <v>5943</v>
      </c>
      <c r="C3632" s="273" t="s">
        <v>6289</v>
      </c>
      <c r="D3632" s="273" t="s">
        <v>6290</v>
      </c>
      <c r="E3632" s="273" t="s">
        <v>367</v>
      </c>
    </row>
    <row r="3633" spans="1:5" x14ac:dyDescent="0.2">
      <c r="A3633" s="272">
        <v>211905611</v>
      </c>
      <c r="B3633" s="272">
        <v>5944</v>
      </c>
      <c r="C3633" s="273" t="s">
        <v>6291</v>
      </c>
      <c r="D3633" s="273" t="s">
        <v>6292</v>
      </c>
      <c r="E3633" s="273" t="s">
        <v>339</v>
      </c>
    </row>
    <row r="3634" spans="1:5" x14ac:dyDescent="0.2">
      <c r="A3634" s="272">
        <v>211007454</v>
      </c>
      <c r="B3634" s="272">
        <v>5945</v>
      </c>
      <c r="C3634" s="273" t="s">
        <v>6293</v>
      </c>
      <c r="D3634" s="273" t="s">
        <v>6294</v>
      </c>
      <c r="E3634" s="273" t="s">
        <v>367</v>
      </c>
    </row>
    <row r="3635" spans="1:5" x14ac:dyDescent="0.2">
      <c r="A3635" s="272">
        <v>211007448</v>
      </c>
      <c r="B3635" s="272">
        <v>5947</v>
      </c>
      <c r="C3635" s="273" t="s">
        <v>6295</v>
      </c>
      <c r="D3635" s="273" t="s">
        <v>6296</v>
      </c>
      <c r="E3635" s="273" t="s">
        <v>367</v>
      </c>
    </row>
    <row r="3636" spans="1:5" x14ac:dyDescent="0.2">
      <c r="A3636" s="272">
        <v>211008022</v>
      </c>
      <c r="B3636" s="272">
        <v>5948</v>
      </c>
      <c r="C3636" s="273" t="s">
        <v>6297</v>
      </c>
      <c r="D3636" s="273" t="s">
        <v>6298</v>
      </c>
      <c r="E3636" s="273" t="s">
        <v>343</v>
      </c>
    </row>
    <row r="3637" spans="1:5" x14ac:dyDescent="0.2">
      <c r="A3637" s="272">
        <v>211008928</v>
      </c>
      <c r="B3637" s="272">
        <v>5949</v>
      </c>
      <c r="C3637" s="273" t="s">
        <v>6299</v>
      </c>
      <c r="D3637" s="273" t="s">
        <v>2735</v>
      </c>
      <c r="E3637" s="273" t="s">
        <v>367</v>
      </c>
    </row>
    <row r="3638" spans="1:5" x14ac:dyDescent="0.2">
      <c r="A3638" s="272">
        <v>211905620</v>
      </c>
      <c r="B3638" s="272">
        <v>5950</v>
      </c>
      <c r="C3638" s="273" t="s">
        <v>6300</v>
      </c>
      <c r="D3638" s="273" t="s">
        <v>6301</v>
      </c>
      <c r="E3638" s="273" t="s">
        <v>359</v>
      </c>
    </row>
    <row r="3639" spans="1:5" x14ac:dyDescent="0.2">
      <c r="A3639" s="272">
        <v>211007488</v>
      </c>
      <c r="B3639" s="272">
        <v>5951</v>
      </c>
      <c r="C3639" s="273" t="s">
        <v>6302</v>
      </c>
      <c r="D3639" s="273" t="s">
        <v>6303</v>
      </c>
      <c r="E3639" s="273" t="s">
        <v>367</v>
      </c>
    </row>
    <row r="3640" spans="1:5" x14ac:dyDescent="0.2">
      <c r="A3640" s="272">
        <v>211007447</v>
      </c>
      <c r="B3640" s="272">
        <v>5952</v>
      </c>
      <c r="C3640" s="273" t="s">
        <v>6304</v>
      </c>
      <c r="D3640" s="273" t="s">
        <v>6305</v>
      </c>
      <c r="E3640" s="273" t="s">
        <v>367</v>
      </c>
    </row>
    <row r="3641" spans="1:5" x14ac:dyDescent="0.2">
      <c r="A3641" s="272">
        <v>211007430</v>
      </c>
      <c r="B3641" s="272">
        <v>5953</v>
      </c>
      <c r="C3641" s="273" t="s">
        <v>6306</v>
      </c>
      <c r="D3641" s="273" t="s">
        <v>6307</v>
      </c>
      <c r="E3641" s="273" t="s">
        <v>367</v>
      </c>
    </row>
    <row r="3642" spans="1:5" x14ac:dyDescent="0.2">
      <c r="A3642" s="272">
        <v>211905629</v>
      </c>
      <c r="B3642" s="272">
        <v>5955</v>
      </c>
      <c r="C3642" s="273" t="s">
        <v>6308</v>
      </c>
      <c r="D3642" s="273" t="s">
        <v>6309</v>
      </c>
      <c r="E3642" s="273" t="s">
        <v>367</v>
      </c>
    </row>
    <row r="3643" spans="1:5" x14ac:dyDescent="0.2">
      <c r="A3643" s="272">
        <v>211903908</v>
      </c>
      <c r="B3643" s="272">
        <v>5956</v>
      </c>
      <c r="C3643" s="273" t="s">
        <v>6310</v>
      </c>
      <c r="D3643" s="273" t="s">
        <v>6311</v>
      </c>
      <c r="E3643" s="273" t="s">
        <v>343</v>
      </c>
    </row>
    <row r="3644" spans="1:5" x14ac:dyDescent="0.2">
      <c r="A3644" s="272">
        <v>211903826</v>
      </c>
      <c r="B3644" s="272">
        <v>5960</v>
      </c>
      <c r="C3644" s="273" t="s">
        <v>6312</v>
      </c>
      <c r="D3644" s="273" t="s">
        <v>6140</v>
      </c>
      <c r="E3644" s="273" t="s">
        <v>3835</v>
      </c>
    </row>
    <row r="3645" spans="1:5" x14ac:dyDescent="0.2">
      <c r="A3645" s="272">
        <v>211007425</v>
      </c>
      <c r="B3645" s="272">
        <v>5961</v>
      </c>
      <c r="C3645" s="273" t="s">
        <v>6313</v>
      </c>
      <c r="D3645" s="273" t="s">
        <v>6314</v>
      </c>
      <c r="E3645" s="273" t="s">
        <v>2181</v>
      </c>
    </row>
    <row r="3646" spans="1:5" x14ac:dyDescent="0.2">
      <c r="A3646" s="272">
        <v>211007426</v>
      </c>
      <c r="B3646" s="272">
        <v>5962</v>
      </c>
      <c r="C3646" s="273" t="s">
        <v>6315</v>
      </c>
      <c r="D3646" s="273" t="s">
        <v>6316</v>
      </c>
      <c r="E3646" s="273" t="s">
        <v>6095</v>
      </c>
    </row>
    <row r="3647" spans="1:5" x14ac:dyDescent="0.2">
      <c r="A3647" s="272">
        <v>211905646</v>
      </c>
      <c r="B3647" s="272">
        <v>5963</v>
      </c>
      <c r="C3647" s="273" t="s">
        <v>6317</v>
      </c>
      <c r="D3647" s="273" t="s">
        <v>6318</v>
      </c>
      <c r="E3647" s="273" t="s">
        <v>367</v>
      </c>
    </row>
    <row r="3648" spans="1:5" x14ac:dyDescent="0.2">
      <c r="A3648" s="272">
        <v>211001006</v>
      </c>
      <c r="B3648" s="272">
        <v>5966</v>
      </c>
      <c r="C3648" s="273" t="s">
        <v>6319</v>
      </c>
      <c r="D3648" s="273" t="s">
        <v>6320</v>
      </c>
      <c r="E3648" s="273" t="s">
        <v>367</v>
      </c>
    </row>
    <row r="3649" spans="1:5" x14ac:dyDescent="0.2">
      <c r="A3649" s="272">
        <v>211900180</v>
      </c>
      <c r="B3649" s="272">
        <v>5967</v>
      </c>
      <c r="C3649" s="273" t="s">
        <v>6321</v>
      </c>
      <c r="D3649" s="273" t="s">
        <v>5835</v>
      </c>
      <c r="E3649" s="273" t="s">
        <v>367</v>
      </c>
    </row>
    <row r="3650" spans="1:5" x14ac:dyDescent="0.2">
      <c r="A3650" s="272">
        <v>211008962</v>
      </c>
      <c r="B3650" s="272">
        <v>5969</v>
      </c>
      <c r="C3650" s="273" t="s">
        <v>6322</v>
      </c>
      <c r="D3650" s="273" t="s">
        <v>6323</v>
      </c>
      <c r="E3650" s="273" t="s">
        <v>356</v>
      </c>
    </row>
    <row r="3651" spans="1:5" x14ac:dyDescent="0.2">
      <c r="A3651" s="272">
        <v>211007457</v>
      </c>
      <c r="B3651" s="272">
        <v>5970</v>
      </c>
      <c r="C3651" s="273" t="s">
        <v>6324</v>
      </c>
      <c r="D3651" s="273" t="s">
        <v>6176</v>
      </c>
      <c r="E3651" s="273" t="s">
        <v>3835</v>
      </c>
    </row>
    <row r="3652" spans="1:5" x14ac:dyDescent="0.2">
      <c r="A3652" s="272">
        <v>211007442</v>
      </c>
      <c r="B3652" s="272">
        <v>5971</v>
      </c>
      <c r="C3652" s="273" t="s">
        <v>6325</v>
      </c>
      <c r="D3652" s="273" t="s">
        <v>6326</v>
      </c>
      <c r="E3652" s="273" t="s">
        <v>367</v>
      </c>
    </row>
    <row r="3653" spans="1:5" x14ac:dyDescent="0.2">
      <c r="A3653" s="272">
        <v>211007435</v>
      </c>
      <c r="B3653" s="272">
        <v>5972</v>
      </c>
      <c r="C3653" s="273" t="s">
        <v>6327</v>
      </c>
      <c r="D3653" s="273" t="s">
        <v>3056</v>
      </c>
      <c r="E3653" s="273" t="s">
        <v>1250</v>
      </c>
    </row>
    <row r="3654" spans="1:5" x14ac:dyDescent="0.2">
      <c r="A3654" s="272">
        <v>211007463</v>
      </c>
      <c r="B3654" s="272">
        <v>5974</v>
      </c>
      <c r="C3654" s="273" t="s">
        <v>6328</v>
      </c>
      <c r="D3654" s="273" t="s">
        <v>6329</v>
      </c>
      <c r="E3654" s="273" t="s">
        <v>367</v>
      </c>
    </row>
    <row r="3655" spans="1:5" x14ac:dyDescent="0.2">
      <c r="A3655" s="272">
        <v>211007471</v>
      </c>
      <c r="B3655" s="272">
        <v>5976</v>
      </c>
      <c r="C3655" s="273" t="s">
        <v>6330</v>
      </c>
      <c r="D3655" s="273" t="s">
        <v>6331</v>
      </c>
      <c r="E3655" s="273" t="s">
        <v>367</v>
      </c>
    </row>
    <row r="3656" spans="1:5" x14ac:dyDescent="0.2">
      <c r="A3656" s="272">
        <v>211007571</v>
      </c>
      <c r="B3656" s="272">
        <v>5977</v>
      </c>
      <c r="C3656" s="273" t="s">
        <v>6332</v>
      </c>
      <c r="D3656" s="273" t="s">
        <v>3853</v>
      </c>
      <c r="E3656" s="273" t="s">
        <v>359</v>
      </c>
    </row>
    <row r="3657" spans="1:5" x14ac:dyDescent="0.2">
      <c r="A3657" s="272">
        <v>211007476</v>
      </c>
      <c r="B3657" s="272">
        <v>5979</v>
      </c>
      <c r="C3657" s="273" t="s">
        <v>6333</v>
      </c>
      <c r="D3657" s="273" t="s">
        <v>6334</v>
      </c>
      <c r="E3657" s="273" t="s">
        <v>798</v>
      </c>
    </row>
    <row r="3658" spans="1:5" x14ac:dyDescent="0.2">
      <c r="A3658" s="272">
        <v>211007456</v>
      </c>
      <c r="B3658" s="272">
        <v>5982</v>
      </c>
      <c r="C3658" s="273" t="s">
        <v>6335</v>
      </c>
      <c r="D3658" s="273" t="s">
        <v>6336</v>
      </c>
      <c r="E3658" s="273" t="s">
        <v>367</v>
      </c>
    </row>
    <row r="3659" spans="1:5" x14ac:dyDescent="0.2">
      <c r="A3659" s="272">
        <v>211903842</v>
      </c>
      <c r="B3659" s="272">
        <v>5983</v>
      </c>
      <c r="C3659" s="273" t="s">
        <v>6337</v>
      </c>
      <c r="D3659" s="273" t="s">
        <v>6338</v>
      </c>
      <c r="E3659" s="273" t="s">
        <v>367</v>
      </c>
    </row>
    <row r="3660" spans="1:5" x14ac:dyDescent="0.2">
      <c r="A3660" s="272">
        <v>211007464</v>
      </c>
      <c r="B3660" s="272">
        <v>5987</v>
      </c>
      <c r="C3660" s="273" t="s">
        <v>6339</v>
      </c>
      <c r="D3660" s="273" t="s">
        <v>6340</v>
      </c>
      <c r="E3660" s="273" t="s">
        <v>367</v>
      </c>
    </row>
    <row r="3661" spans="1:5" x14ac:dyDescent="0.2">
      <c r="A3661" s="272">
        <v>211007611</v>
      </c>
      <c r="B3661" s="272">
        <v>5988</v>
      </c>
      <c r="C3661" s="273" t="s">
        <v>6341</v>
      </c>
      <c r="D3661" s="273" t="s">
        <v>6342</v>
      </c>
      <c r="E3661" s="273" t="s">
        <v>865</v>
      </c>
    </row>
    <row r="3662" spans="1:5" x14ac:dyDescent="0.2">
      <c r="A3662" s="272">
        <v>211007461</v>
      </c>
      <c r="B3662" s="272">
        <v>5989</v>
      </c>
      <c r="C3662" s="273" t="s">
        <v>6343</v>
      </c>
      <c r="D3662" s="273" t="s">
        <v>6344</v>
      </c>
      <c r="E3662" s="273" t="s">
        <v>332</v>
      </c>
    </row>
    <row r="3663" spans="1:5" x14ac:dyDescent="0.2">
      <c r="A3663" s="272">
        <v>211007489</v>
      </c>
      <c r="B3663" s="272">
        <v>5992</v>
      </c>
      <c r="C3663" s="273" t="s">
        <v>6345</v>
      </c>
      <c r="D3663" s="273" t="s">
        <v>3999</v>
      </c>
      <c r="E3663" s="273" t="s">
        <v>3835</v>
      </c>
    </row>
    <row r="3664" spans="1:5" x14ac:dyDescent="0.2">
      <c r="A3664" s="272">
        <v>211007507</v>
      </c>
      <c r="B3664" s="272">
        <v>5993</v>
      </c>
      <c r="C3664" s="273" t="s">
        <v>6346</v>
      </c>
      <c r="D3664" s="273" t="s">
        <v>6347</v>
      </c>
      <c r="E3664" s="273" t="s">
        <v>1028</v>
      </c>
    </row>
    <row r="3665" spans="1:5" x14ac:dyDescent="0.2">
      <c r="A3665" s="272">
        <v>211903902</v>
      </c>
      <c r="B3665" s="272">
        <v>5996</v>
      </c>
      <c r="C3665" s="273" t="s">
        <v>6348</v>
      </c>
      <c r="D3665" s="273" t="s">
        <v>6349</v>
      </c>
      <c r="E3665" s="273" t="s">
        <v>961</v>
      </c>
    </row>
    <row r="3666" spans="1:5" x14ac:dyDescent="0.2">
      <c r="A3666" s="272">
        <v>211008979</v>
      </c>
      <c r="B3666" s="272">
        <v>5998</v>
      </c>
      <c r="C3666" s="273" t="s">
        <v>6350</v>
      </c>
      <c r="D3666" s="273" t="s">
        <v>6351</v>
      </c>
      <c r="E3666" s="273" t="s">
        <v>367</v>
      </c>
    </row>
    <row r="3667" spans="1:5" x14ac:dyDescent="0.2">
      <c r="A3667" s="272">
        <v>211009010</v>
      </c>
      <c r="B3667" s="272">
        <v>5999</v>
      </c>
      <c r="C3667" s="273" t="s">
        <v>6352</v>
      </c>
      <c r="D3667" s="273" t="s">
        <v>6353</v>
      </c>
      <c r="E3667" s="273" t="s">
        <v>367</v>
      </c>
    </row>
    <row r="3668" spans="1:5" x14ac:dyDescent="0.2">
      <c r="A3668" s="272">
        <v>211903964</v>
      </c>
      <c r="B3668" s="272">
        <v>6000</v>
      </c>
      <c r="C3668" s="273" t="s">
        <v>6354</v>
      </c>
      <c r="D3668" s="273" t="s">
        <v>6355</v>
      </c>
      <c r="E3668" s="273" t="s">
        <v>1166</v>
      </c>
    </row>
    <row r="3669" spans="1:5" x14ac:dyDescent="0.2">
      <c r="A3669" s="272">
        <v>211009018</v>
      </c>
      <c r="B3669" s="272">
        <v>6001</v>
      </c>
      <c r="C3669" s="273" t="s">
        <v>6356</v>
      </c>
      <c r="D3669" s="273" t="s">
        <v>6357</v>
      </c>
      <c r="E3669" s="273" t="s">
        <v>2178</v>
      </c>
    </row>
    <row r="3670" spans="1:5" x14ac:dyDescent="0.2">
      <c r="A3670" s="272">
        <v>211007475</v>
      </c>
      <c r="B3670" s="272">
        <v>6002</v>
      </c>
      <c r="C3670" s="273" t="s">
        <v>6358</v>
      </c>
      <c r="D3670" s="273" t="s">
        <v>6359</v>
      </c>
      <c r="E3670" s="273" t="s">
        <v>367</v>
      </c>
    </row>
    <row r="3671" spans="1:5" x14ac:dyDescent="0.2">
      <c r="A3671" s="272">
        <v>211007477</v>
      </c>
      <c r="B3671" s="272">
        <v>6003</v>
      </c>
      <c r="C3671" s="273" t="s">
        <v>6360</v>
      </c>
      <c r="D3671" s="273" t="s">
        <v>6361</v>
      </c>
      <c r="E3671" s="273" t="s">
        <v>343</v>
      </c>
    </row>
    <row r="3672" spans="1:5" x14ac:dyDescent="0.2">
      <c r="A3672" s="272">
        <v>211007491</v>
      </c>
      <c r="B3672" s="272">
        <v>6004</v>
      </c>
      <c r="C3672" s="273" t="s">
        <v>6362</v>
      </c>
      <c r="D3672" s="273" t="s">
        <v>6363</v>
      </c>
      <c r="E3672" s="273" t="s">
        <v>367</v>
      </c>
    </row>
    <row r="3673" spans="1:5" x14ac:dyDescent="0.2">
      <c r="A3673" s="272">
        <v>211008958</v>
      </c>
      <c r="B3673" s="272">
        <v>6006</v>
      </c>
      <c r="C3673" s="273" t="s">
        <v>6364</v>
      </c>
      <c r="D3673" s="273" t="s">
        <v>3962</v>
      </c>
      <c r="E3673" s="273" t="s">
        <v>367</v>
      </c>
    </row>
    <row r="3674" spans="1:5" x14ac:dyDescent="0.2">
      <c r="A3674" s="272">
        <v>211007518</v>
      </c>
      <c r="B3674" s="272">
        <v>6007</v>
      </c>
      <c r="C3674" s="273" t="s">
        <v>6365</v>
      </c>
      <c r="D3674" s="273" t="s">
        <v>6366</v>
      </c>
      <c r="E3674" s="273" t="s">
        <v>336</v>
      </c>
    </row>
    <row r="3675" spans="1:5" x14ac:dyDescent="0.2">
      <c r="A3675" s="272">
        <v>211007516</v>
      </c>
      <c r="B3675" s="272">
        <v>6008</v>
      </c>
      <c r="C3675" s="273" t="s">
        <v>6367</v>
      </c>
      <c r="D3675" s="273" t="s">
        <v>1130</v>
      </c>
      <c r="E3675" s="273" t="s">
        <v>346</v>
      </c>
    </row>
    <row r="3676" spans="1:5" x14ac:dyDescent="0.2">
      <c r="A3676" s="272">
        <v>211007505</v>
      </c>
      <c r="B3676" s="272">
        <v>6009</v>
      </c>
      <c r="C3676" s="273" t="s">
        <v>6368</v>
      </c>
      <c r="D3676" s="273" t="s">
        <v>6369</v>
      </c>
      <c r="E3676" s="273" t="s">
        <v>587</v>
      </c>
    </row>
    <row r="3677" spans="1:5" x14ac:dyDescent="0.2">
      <c r="A3677" s="272">
        <v>211007486</v>
      </c>
      <c r="B3677" s="272">
        <v>6011</v>
      </c>
      <c r="C3677" s="273" t="s">
        <v>6370</v>
      </c>
      <c r="D3677" s="273" t="s">
        <v>6371</v>
      </c>
      <c r="E3677" s="273" t="s">
        <v>367</v>
      </c>
    </row>
    <row r="3678" spans="1:5" x14ac:dyDescent="0.2">
      <c r="A3678" s="272">
        <v>211007542</v>
      </c>
      <c r="B3678" s="272">
        <v>6012</v>
      </c>
      <c r="C3678" s="273" t="s">
        <v>6372</v>
      </c>
      <c r="D3678" s="273" t="s">
        <v>5608</v>
      </c>
      <c r="E3678" s="273" t="s">
        <v>3835</v>
      </c>
    </row>
    <row r="3679" spans="1:5" x14ac:dyDescent="0.2">
      <c r="A3679" s="272">
        <v>211904002</v>
      </c>
      <c r="B3679" s="272">
        <v>6013</v>
      </c>
      <c r="C3679" s="273" t="s">
        <v>6373</v>
      </c>
      <c r="D3679" s="273" t="s">
        <v>6374</v>
      </c>
      <c r="E3679" s="273" t="s">
        <v>343</v>
      </c>
    </row>
    <row r="3680" spans="1:5" x14ac:dyDescent="0.2">
      <c r="A3680" s="272">
        <v>211007485</v>
      </c>
      <c r="B3680" s="272">
        <v>6014</v>
      </c>
      <c r="C3680" s="273" t="s">
        <v>6375</v>
      </c>
      <c r="D3680" s="273" t="s">
        <v>6376</v>
      </c>
      <c r="E3680" s="273" t="s">
        <v>332</v>
      </c>
    </row>
    <row r="3681" spans="1:5" x14ac:dyDescent="0.2">
      <c r="A3681" s="272">
        <v>211007512</v>
      </c>
      <c r="B3681" s="272">
        <v>6015</v>
      </c>
      <c r="C3681" s="273" t="s">
        <v>6377</v>
      </c>
      <c r="D3681" s="273" t="s">
        <v>4269</v>
      </c>
      <c r="E3681" s="273" t="s">
        <v>3835</v>
      </c>
    </row>
    <row r="3682" spans="1:5" x14ac:dyDescent="0.2">
      <c r="A3682" s="272">
        <v>211903924</v>
      </c>
      <c r="B3682" s="272">
        <v>6016</v>
      </c>
      <c r="C3682" s="273" t="s">
        <v>4158</v>
      </c>
      <c r="D3682" s="273" t="s">
        <v>6378</v>
      </c>
      <c r="E3682" s="273" t="s">
        <v>961</v>
      </c>
    </row>
    <row r="3683" spans="1:5" x14ac:dyDescent="0.2">
      <c r="A3683" s="272">
        <v>211009029</v>
      </c>
      <c r="B3683" s="272">
        <v>6017</v>
      </c>
      <c r="C3683" s="273" t="s">
        <v>6379</v>
      </c>
      <c r="D3683" s="273" t="s">
        <v>6380</v>
      </c>
      <c r="E3683" s="273" t="s">
        <v>367</v>
      </c>
    </row>
    <row r="3684" spans="1:5" x14ac:dyDescent="0.2">
      <c r="A3684" s="272">
        <v>211905821</v>
      </c>
      <c r="B3684" s="272">
        <v>6018</v>
      </c>
      <c r="C3684" s="273" t="s">
        <v>6381</v>
      </c>
      <c r="D3684" s="273" t="s">
        <v>6382</v>
      </c>
      <c r="E3684" s="273" t="s">
        <v>367</v>
      </c>
    </row>
    <row r="3685" spans="1:5" x14ac:dyDescent="0.2">
      <c r="A3685" s="272">
        <v>211007551</v>
      </c>
      <c r="B3685" s="272">
        <v>6019</v>
      </c>
      <c r="C3685" s="273" t="s">
        <v>6383</v>
      </c>
      <c r="D3685" s="273" t="s">
        <v>2319</v>
      </c>
      <c r="E3685" s="273" t="s">
        <v>2181</v>
      </c>
    </row>
    <row r="3686" spans="1:5" x14ac:dyDescent="0.2">
      <c r="A3686" s="272">
        <v>211904006</v>
      </c>
      <c r="B3686" s="272">
        <v>6020</v>
      </c>
      <c r="C3686" s="273" t="s">
        <v>6384</v>
      </c>
      <c r="D3686" s="273" t="s">
        <v>6211</v>
      </c>
      <c r="E3686" s="273" t="s">
        <v>359</v>
      </c>
    </row>
    <row r="3687" spans="1:5" x14ac:dyDescent="0.2">
      <c r="A3687" s="272">
        <v>211007500</v>
      </c>
      <c r="B3687" s="272">
        <v>6021</v>
      </c>
      <c r="C3687" s="273" t="s">
        <v>6385</v>
      </c>
      <c r="D3687" s="273" t="s">
        <v>6086</v>
      </c>
      <c r="E3687" s="273" t="s">
        <v>364</v>
      </c>
    </row>
    <row r="3688" spans="1:5" x14ac:dyDescent="0.2">
      <c r="A3688" s="272">
        <v>211007508</v>
      </c>
      <c r="B3688" s="272">
        <v>6022</v>
      </c>
      <c r="C3688" s="273" t="s">
        <v>6386</v>
      </c>
      <c r="D3688" s="273" t="s">
        <v>4073</v>
      </c>
      <c r="E3688" s="273" t="s">
        <v>359</v>
      </c>
    </row>
    <row r="3689" spans="1:5" x14ac:dyDescent="0.2">
      <c r="A3689" s="272">
        <v>211007504</v>
      </c>
      <c r="B3689" s="272">
        <v>6023</v>
      </c>
      <c r="C3689" s="273" t="s">
        <v>6387</v>
      </c>
      <c r="D3689" s="273" t="s">
        <v>6388</v>
      </c>
      <c r="E3689" s="273" t="s">
        <v>364</v>
      </c>
    </row>
    <row r="3690" spans="1:5" x14ac:dyDescent="0.2">
      <c r="A3690" s="272">
        <v>211905831</v>
      </c>
      <c r="B3690" s="272">
        <v>6025</v>
      </c>
      <c r="C3690" s="273" t="s">
        <v>6389</v>
      </c>
      <c r="D3690" s="273" t="s">
        <v>6390</v>
      </c>
      <c r="E3690" s="273" t="s">
        <v>367</v>
      </c>
    </row>
    <row r="3691" spans="1:5" x14ac:dyDescent="0.2">
      <c r="A3691" s="272">
        <v>211007852</v>
      </c>
      <c r="B3691" s="272">
        <v>6027</v>
      </c>
      <c r="C3691" s="273" t="s">
        <v>6391</v>
      </c>
      <c r="D3691" s="273" t="s">
        <v>6392</v>
      </c>
      <c r="E3691" s="273" t="s">
        <v>367</v>
      </c>
    </row>
    <row r="3692" spans="1:5" x14ac:dyDescent="0.2">
      <c r="A3692" s="272">
        <v>211903900</v>
      </c>
      <c r="B3692" s="272">
        <v>6030</v>
      </c>
      <c r="C3692" s="273" t="s">
        <v>6393</v>
      </c>
      <c r="D3692" s="273" t="s">
        <v>6394</v>
      </c>
      <c r="E3692" s="273" t="s">
        <v>3835</v>
      </c>
    </row>
    <row r="3693" spans="1:5" x14ac:dyDescent="0.2">
      <c r="A3693" s="272">
        <v>211007548</v>
      </c>
      <c r="B3693" s="272">
        <v>6031</v>
      </c>
      <c r="C3693" s="273" t="s">
        <v>6300</v>
      </c>
      <c r="D3693" s="273" t="s">
        <v>3832</v>
      </c>
      <c r="E3693" s="273" t="s">
        <v>359</v>
      </c>
    </row>
    <row r="3694" spans="1:5" x14ac:dyDescent="0.2">
      <c r="A3694" s="272">
        <v>211007612</v>
      </c>
      <c r="B3694" s="272">
        <v>6032</v>
      </c>
      <c r="C3694" s="273" t="s">
        <v>6395</v>
      </c>
      <c r="D3694" s="273" t="s">
        <v>6396</v>
      </c>
      <c r="E3694" s="273" t="s">
        <v>2181</v>
      </c>
    </row>
    <row r="3695" spans="1:5" x14ac:dyDescent="0.2">
      <c r="A3695" s="272">
        <v>211904003</v>
      </c>
      <c r="B3695" s="272">
        <v>6034</v>
      </c>
      <c r="C3695" s="273" t="s">
        <v>6397</v>
      </c>
      <c r="D3695" s="273" t="s">
        <v>6398</v>
      </c>
      <c r="E3695" s="273" t="s">
        <v>346</v>
      </c>
    </row>
    <row r="3696" spans="1:5" x14ac:dyDescent="0.2">
      <c r="A3696" s="272">
        <v>211903992</v>
      </c>
      <c r="B3696" s="272">
        <v>6035</v>
      </c>
      <c r="C3696" s="273" t="s">
        <v>6399</v>
      </c>
      <c r="D3696" s="273" t="s">
        <v>6400</v>
      </c>
      <c r="E3696" s="273" t="s">
        <v>367</v>
      </c>
    </row>
    <row r="3697" spans="1:5" x14ac:dyDescent="0.2">
      <c r="A3697" s="272">
        <v>211007525</v>
      </c>
      <c r="B3697" s="272">
        <v>6037</v>
      </c>
      <c r="C3697" s="273" t="s">
        <v>6401</v>
      </c>
      <c r="D3697" s="273" t="s">
        <v>6402</v>
      </c>
      <c r="E3697" s="273" t="s">
        <v>364</v>
      </c>
    </row>
    <row r="3698" spans="1:5" x14ac:dyDescent="0.2">
      <c r="A3698" s="272">
        <v>211007513</v>
      </c>
      <c r="B3698" s="272">
        <v>6038</v>
      </c>
      <c r="C3698" s="273" t="s">
        <v>6403</v>
      </c>
      <c r="D3698" s="273" t="s">
        <v>6404</v>
      </c>
      <c r="E3698" s="273" t="s">
        <v>2181</v>
      </c>
    </row>
    <row r="3699" spans="1:5" x14ac:dyDescent="0.2">
      <c r="A3699" s="272">
        <v>211007541</v>
      </c>
      <c r="B3699" s="272">
        <v>6040</v>
      </c>
      <c r="C3699" s="273" t="s">
        <v>6405</v>
      </c>
      <c r="D3699" s="273" t="s">
        <v>6406</v>
      </c>
      <c r="E3699" s="273" t="s">
        <v>364</v>
      </c>
    </row>
    <row r="3700" spans="1:5" x14ac:dyDescent="0.2">
      <c r="A3700" s="272">
        <v>211903938</v>
      </c>
      <c r="B3700" s="272">
        <v>6041</v>
      </c>
      <c r="C3700" s="273" t="s">
        <v>6407</v>
      </c>
      <c r="D3700" s="273" t="s">
        <v>644</v>
      </c>
      <c r="E3700" s="273" t="s">
        <v>364</v>
      </c>
    </row>
    <row r="3701" spans="1:5" x14ac:dyDescent="0.2">
      <c r="A3701" s="272">
        <v>211904062</v>
      </c>
      <c r="B3701" s="272">
        <v>6042</v>
      </c>
      <c r="C3701" s="273" t="s">
        <v>6408</v>
      </c>
      <c r="D3701" s="273" t="s">
        <v>6409</v>
      </c>
      <c r="E3701" s="273" t="s">
        <v>351</v>
      </c>
    </row>
    <row r="3702" spans="1:5" x14ac:dyDescent="0.2">
      <c r="A3702" s="272">
        <v>211007510</v>
      </c>
      <c r="B3702" s="272">
        <v>6043</v>
      </c>
      <c r="C3702" s="273" t="s">
        <v>6410</v>
      </c>
      <c r="D3702" s="273" t="s">
        <v>4660</v>
      </c>
      <c r="E3702" s="273" t="s">
        <v>367</v>
      </c>
    </row>
    <row r="3703" spans="1:5" x14ac:dyDescent="0.2">
      <c r="A3703" s="272">
        <v>211007544</v>
      </c>
      <c r="B3703" s="272">
        <v>6044</v>
      </c>
      <c r="C3703" s="273" t="s">
        <v>6411</v>
      </c>
      <c r="D3703" s="273" t="s">
        <v>5643</v>
      </c>
      <c r="E3703" s="273" t="s">
        <v>3835</v>
      </c>
    </row>
    <row r="3704" spans="1:5" x14ac:dyDescent="0.2">
      <c r="A3704" s="272">
        <v>211007527</v>
      </c>
      <c r="B3704" s="272">
        <v>6046</v>
      </c>
      <c r="C3704" s="273" t="s">
        <v>6412</v>
      </c>
      <c r="D3704" s="273" t="s">
        <v>6413</v>
      </c>
      <c r="E3704" s="273" t="s">
        <v>364</v>
      </c>
    </row>
    <row r="3705" spans="1:5" x14ac:dyDescent="0.2">
      <c r="A3705" s="272">
        <v>211009039</v>
      </c>
      <c r="B3705" s="272">
        <v>6050</v>
      </c>
      <c r="C3705" s="273" t="s">
        <v>6414</v>
      </c>
      <c r="D3705" s="273" t="s">
        <v>6415</v>
      </c>
      <c r="E3705" s="273" t="s">
        <v>367</v>
      </c>
    </row>
    <row r="3706" spans="1:5" x14ac:dyDescent="0.2">
      <c r="A3706" s="272">
        <v>211007529</v>
      </c>
      <c r="B3706" s="272">
        <v>6052</v>
      </c>
      <c r="C3706" s="273" t="s">
        <v>6416</v>
      </c>
      <c r="D3706" s="273" t="s">
        <v>6417</v>
      </c>
      <c r="E3706" s="273" t="s">
        <v>367</v>
      </c>
    </row>
    <row r="3707" spans="1:5" x14ac:dyDescent="0.2">
      <c r="A3707" s="272">
        <v>211905767</v>
      </c>
      <c r="B3707" s="272">
        <v>6053</v>
      </c>
      <c r="C3707" s="273" t="s">
        <v>6418</v>
      </c>
      <c r="D3707" s="273" t="s">
        <v>6419</v>
      </c>
      <c r="E3707" s="273" t="s">
        <v>367</v>
      </c>
    </row>
    <row r="3708" spans="1:5" x14ac:dyDescent="0.2">
      <c r="A3708" s="272">
        <v>211007547</v>
      </c>
      <c r="B3708" s="272">
        <v>6054</v>
      </c>
      <c r="C3708" s="273" t="s">
        <v>6420</v>
      </c>
      <c r="D3708" s="273" t="s">
        <v>6421</v>
      </c>
      <c r="E3708" s="273" t="s">
        <v>897</v>
      </c>
    </row>
    <row r="3709" spans="1:5" x14ac:dyDescent="0.2">
      <c r="A3709" s="272">
        <v>211007503</v>
      </c>
      <c r="B3709" s="272">
        <v>6055</v>
      </c>
      <c r="C3709" s="273" t="s">
        <v>6422</v>
      </c>
      <c r="D3709" s="273" t="s">
        <v>6423</v>
      </c>
      <c r="E3709" s="273" t="s">
        <v>339</v>
      </c>
    </row>
    <row r="3710" spans="1:5" x14ac:dyDescent="0.2">
      <c r="A3710" s="272">
        <v>211904065</v>
      </c>
      <c r="B3710" s="272">
        <v>6056</v>
      </c>
      <c r="C3710" s="273" t="s">
        <v>6424</v>
      </c>
      <c r="D3710" s="273" t="s">
        <v>6425</v>
      </c>
      <c r="E3710" s="273" t="s">
        <v>897</v>
      </c>
    </row>
    <row r="3711" spans="1:5" x14ac:dyDescent="0.2">
      <c r="A3711" s="272">
        <v>211009022</v>
      </c>
      <c r="B3711" s="272">
        <v>6057</v>
      </c>
      <c r="C3711" s="273" t="s">
        <v>6426</v>
      </c>
      <c r="D3711" s="273" t="s">
        <v>6427</v>
      </c>
      <c r="E3711" s="273" t="s">
        <v>367</v>
      </c>
    </row>
    <row r="3712" spans="1:5" x14ac:dyDescent="0.2">
      <c r="A3712" s="272">
        <v>211009017</v>
      </c>
      <c r="B3712" s="272">
        <v>6058</v>
      </c>
      <c r="C3712" s="273" t="s">
        <v>6428</v>
      </c>
      <c r="D3712" s="273" t="s">
        <v>6429</v>
      </c>
      <c r="E3712" s="273" t="s">
        <v>351</v>
      </c>
    </row>
    <row r="3713" spans="1:5" x14ac:dyDescent="0.2">
      <c r="A3713" s="272">
        <v>211905820</v>
      </c>
      <c r="B3713" s="272">
        <v>6059</v>
      </c>
      <c r="C3713" s="273" t="s">
        <v>6430</v>
      </c>
      <c r="D3713" s="273" t="s">
        <v>6431</v>
      </c>
      <c r="E3713" s="273" t="s">
        <v>865</v>
      </c>
    </row>
    <row r="3714" spans="1:5" x14ac:dyDescent="0.2">
      <c r="A3714" s="272">
        <v>211905822</v>
      </c>
      <c r="B3714" s="272">
        <v>6061</v>
      </c>
      <c r="C3714" s="273" t="s">
        <v>6432</v>
      </c>
      <c r="D3714" s="273" t="s">
        <v>6433</v>
      </c>
      <c r="E3714" s="273" t="s">
        <v>367</v>
      </c>
    </row>
    <row r="3715" spans="1:5" x14ac:dyDescent="0.2">
      <c r="A3715" s="272">
        <v>211008946</v>
      </c>
      <c r="B3715" s="272">
        <v>6062</v>
      </c>
      <c r="C3715" s="273" t="s">
        <v>6434</v>
      </c>
      <c r="D3715" s="273" t="s">
        <v>6435</v>
      </c>
      <c r="E3715" s="273" t="s">
        <v>336</v>
      </c>
    </row>
    <row r="3716" spans="1:5" x14ac:dyDescent="0.2">
      <c r="A3716" s="272">
        <v>211905653</v>
      </c>
      <c r="B3716" s="272">
        <v>6063</v>
      </c>
      <c r="C3716" s="273" t="s">
        <v>6436</v>
      </c>
      <c r="D3716" s="273" t="s">
        <v>6437</v>
      </c>
      <c r="E3716" s="273" t="s">
        <v>364</v>
      </c>
    </row>
    <row r="3717" spans="1:5" x14ac:dyDescent="0.2">
      <c r="A3717" s="272">
        <v>211007605</v>
      </c>
      <c r="B3717" s="272">
        <v>6064</v>
      </c>
      <c r="C3717" s="273" t="s">
        <v>6438</v>
      </c>
      <c r="D3717" s="273" t="s">
        <v>6439</v>
      </c>
      <c r="E3717" s="273" t="s">
        <v>897</v>
      </c>
    </row>
    <row r="3718" spans="1:5" x14ac:dyDescent="0.2">
      <c r="A3718" s="272">
        <v>211008975</v>
      </c>
      <c r="B3718" s="272">
        <v>6065</v>
      </c>
      <c r="C3718" s="273" t="s">
        <v>6440</v>
      </c>
      <c r="D3718" s="273" t="s">
        <v>6441</v>
      </c>
      <c r="E3718" s="273" t="s">
        <v>2178</v>
      </c>
    </row>
    <row r="3719" spans="1:5" x14ac:dyDescent="0.2">
      <c r="A3719" s="272">
        <v>211905671</v>
      </c>
      <c r="B3719" s="272">
        <v>6066</v>
      </c>
      <c r="C3719" s="273" t="s">
        <v>6442</v>
      </c>
      <c r="D3719" s="273" t="s">
        <v>6443</v>
      </c>
      <c r="E3719" s="273" t="s">
        <v>359</v>
      </c>
    </row>
    <row r="3720" spans="1:5" x14ac:dyDescent="0.2">
      <c r="A3720" s="272">
        <v>211007641</v>
      </c>
      <c r="B3720" s="272">
        <v>6067</v>
      </c>
      <c r="C3720" s="273" t="s">
        <v>6444</v>
      </c>
      <c r="D3720" s="273" t="s">
        <v>6445</v>
      </c>
      <c r="E3720" s="273" t="s">
        <v>359</v>
      </c>
    </row>
    <row r="3721" spans="1:5" x14ac:dyDescent="0.2">
      <c r="A3721" s="272">
        <v>211904711</v>
      </c>
      <c r="B3721" s="272">
        <v>6068</v>
      </c>
      <c r="C3721" s="273" t="s">
        <v>6446</v>
      </c>
      <c r="D3721" s="273" t="s">
        <v>6447</v>
      </c>
      <c r="E3721" s="273" t="s">
        <v>3835</v>
      </c>
    </row>
    <row r="3722" spans="1:5" x14ac:dyDescent="0.2">
      <c r="A3722" s="272">
        <v>211007648</v>
      </c>
      <c r="B3722" s="272">
        <v>6070</v>
      </c>
      <c r="C3722" s="273" t="s">
        <v>6448</v>
      </c>
      <c r="D3722" s="273" t="s">
        <v>6449</v>
      </c>
      <c r="E3722" s="273" t="s">
        <v>359</v>
      </c>
    </row>
    <row r="3723" spans="1:5" x14ac:dyDescent="0.2">
      <c r="A3723" s="272">
        <v>211904975</v>
      </c>
      <c r="B3723" s="272">
        <v>6071</v>
      </c>
      <c r="C3723" s="273" t="s">
        <v>6450</v>
      </c>
      <c r="D3723" s="273" t="s">
        <v>2267</v>
      </c>
      <c r="E3723" s="273" t="s">
        <v>359</v>
      </c>
    </row>
    <row r="3724" spans="1:5" x14ac:dyDescent="0.2">
      <c r="A3724" s="272">
        <v>211905702</v>
      </c>
      <c r="B3724" s="272">
        <v>6072</v>
      </c>
      <c r="C3724" s="273" t="s">
        <v>6451</v>
      </c>
      <c r="D3724" s="273" t="s">
        <v>6452</v>
      </c>
      <c r="E3724" s="273" t="s">
        <v>343</v>
      </c>
    </row>
    <row r="3725" spans="1:5" x14ac:dyDescent="0.2">
      <c r="A3725" s="272">
        <v>211008987</v>
      </c>
      <c r="B3725" s="272">
        <v>6073</v>
      </c>
      <c r="C3725" s="273" t="s">
        <v>6453</v>
      </c>
      <c r="D3725" s="273" t="s">
        <v>6454</v>
      </c>
      <c r="E3725" s="273" t="s">
        <v>332</v>
      </c>
    </row>
    <row r="3726" spans="1:5" x14ac:dyDescent="0.2">
      <c r="A3726" s="272">
        <v>211904090</v>
      </c>
      <c r="B3726" s="272">
        <v>6075</v>
      </c>
      <c r="C3726" s="273" t="s">
        <v>6455</v>
      </c>
      <c r="D3726" s="273" t="s">
        <v>5464</v>
      </c>
      <c r="E3726" s="273" t="s">
        <v>359</v>
      </c>
    </row>
    <row r="3727" spans="1:5" x14ac:dyDescent="0.2">
      <c r="A3727" s="272">
        <v>211007560</v>
      </c>
      <c r="B3727" s="272">
        <v>6076</v>
      </c>
      <c r="C3727" s="273" t="s">
        <v>6456</v>
      </c>
      <c r="D3727" s="273" t="s">
        <v>3871</v>
      </c>
      <c r="E3727" s="273" t="s">
        <v>2181</v>
      </c>
    </row>
    <row r="3728" spans="1:5" x14ac:dyDescent="0.2">
      <c r="A3728" s="272">
        <v>211904025</v>
      </c>
      <c r="B3728" s="272">
        <v>6077</v>
      </c>
      <c r="C3728" s="273" t="s">
        <v>6457</v>
      </c>
      <c r="D3728" s="273" t="s">
        <v>4054</v>
      </c>
      <c r="E3728" s="273" t="s">
        <v>3835</v>
      </c>
    </row>
    <row r="3729" spans="1:5" x14ac:dyDescent="0.2">
      <c r="A3729" s="272">
        <v>211008985</v>
      </c>
      <c r="B3729" s="272">
        <v>6078</v>
      </c>
      <c r="C3729" s="273" t="s">
        <v>6458</v>
      </c>
      <c r="D3729" s="273" t="s">
        <v>6459</v>
      </c>
      <c r="E3729" s="273" t="s">
        <v>798</v>
      </c>
    </row>
    <row r="3730" spans="1:5" x14ac:dyDescent="0.2">
      <c r="A3730" s="272">
        <v>211008155</v>
      </c>
      <c r="B3730" s="272">
        <v>6079</v>
      </c>
      <c r="C3730" s="273" t="s">
        <v>6460</v>
      </c>
      <c r="D3730" s="273" t="s">
        <v>4353</v>
      </c>
      <c r="E3730" s="273" t="s">
        <v>3835</v>
      </c>
    </row>
    <row r="3731" spans="1:5" x14ac:dyDescent="0.2">
      <c r="A3731" s="272">
        <v>211904932</v>
      </c>
      <c r="B3731" s="272">
        <v>6080</v>
      </c>
      <c r="C3731" s="273" t="s">
        <v>6461</v>
      </c>
      <c r="D3731" s="273" t="s">
        <v>4213</v>
      </c>
      <c r="E3731" s="273" t="s">
        <v>359</v>
      </c>
    </row>
    <row r="3732" spans="1:5" x14ac:dyDescent="0.2">
      <c r="A3732" s="272">
        <v>211007531</v>
      </c>
      <c r="B3732" s="272">
        <v>6081</v>
      </c>
      <c r="C3732" s="273" t="s">
        <v>6462</v>
      </c>
      <c r="D3732" s="273" t="s">
        <v>5998</v>
      </c>
      <c r="E3732" s="273" t="s">
        <v>3835</v>
      </c>
    </row>
    <row r="3733" spans="1:5" x14ac:dyDescent="0.2">
      <c r="A3733" s="272">
        <v>211009020</v>
      </c>
      <c r="B3733" s="272">
        <v>6082</v>
      </c>
      <c r="C3733" s="273" t="s">
        <v>6463</v>
      </c>
      <c r="D3733" s="273" t="s">
        <v>5734</v>
      </c>
      <c r="E3733" s="273" t="s">
        <v>367</v>
      </c>
    </row>
    <row r="3734" spans="1:5" x14ac:dyDescent="0.2">
      <c r="A3734" s="272">
        <v>211007581</v>
      </c>
      <c r="B3734" s="272">
        <v>6083</v>
      </c>
      <c r="C3734" s="273" t="s">
        <v>6464</v>
      </c>
      <c r="D3734" s="273" t="s">
        <v>4073</v>
      </c>
      <c r="E3734" s="273" t="s">
        <v>359</v>
      </c>
    </row>
    <row r="3735" spans="1:5" x14ac:dyDescent="0.2">
      <c r="A3735" s="272">
        <v>211905698</v>
      </c>
      <c r="B3735" s="272">
        <v>6085</v>
      </c>
      <c r="C3735" s="273" t="s">
        <v>6310</v>
      </c>
      <c r="D3735" s="273" t="s">
        <v>6465</v>
      </c>
      <c r="E3735" s="273" t="s">
        <v>343</v>
      </c>
    </row>
    <row r="3736" spans="1:5" x14ac:dyDescent="0.2">
      <c r="A3736" s="272">
        <v>211007585</v>
      </c>
      <c r="B3736" s="272">
        <v>6087</v>
      </c>
      <c r="C3736" s="273" t="s">
        <v>6466</v>
      </c>
      <c r="D3736" s="273" t="s">
        <v>6467</v>
      </c>
      <c r="E3736" s="273" t="s">
        <v>2181</v>
      </c>
    </row>
    <row r="3737" spans="1:5" x14ac:dyDescent="0.2">
      <c r="A3737" s="272">
        <v>211007578</v>
      </c>
      <c r="B3737" s="272">
        <v>6088</v>
      </c>
      <c r="C3737" s="273" t="s">
        <v>6468</v>
      </c>
      <c r="D3737" s="273" t="s">
        <v>6469</v>
      </c>
      <c r="E3737" s="273" t="s">
        <v>3835</v>
      </c>
    </row>
    <row r="3738" spans="1:5" x14ac:dyDescent="0.2">
      <c r="A3738" s="272">
        <v>211007588</v>
      </c>
      <c r="B3738" s="272">
        <v>6089</v>
      </c>
      <c r="C3738" s="273" t="s">
        <v>6470</v>
      </c>
      <c r="D3738" s="273" t="s">
        <v>6471</v>
      </c>
      <c r="E3738" s="273" t="s">
        <v>3835</v>
      </c>
    </row>
    <row r="3739" spans="1:5" x14ac:dyDescent="0.2">
      <c r="A3739" s="272">
        <v>211007597</v>
      </c>
      <c r="B3739" s="272">
        <v>6090</v>
      </c>
      <c r="C3739" s="273" t="s">
        <v>6472</v>
      </c>
      <c r="D3739" s="273" t="s">
        <v>6473</v>
      </c>
      <c r="E3739" s="273" t="s">
        <v>359</v>
      </c>
    </row>
    <row r="3740" spans="1:5" x14ac:dyDescent="0.2">
      <c r="A3740" s="272">
        <v>211007584</v>
      </c>
      <c r="B3740" s="272">
        <v>6091</v>
      </c>
      <c r="C3740" s="273" t="s">
        <v>6474</v>
      </c>
      <c r="D3740" s="273" t="s">
        <v>4073</v>
      </c>
      <c r="E3740" s="273" t="s">
        <v>359</v>
      </c>
    </row>
    <row r="3741" spans="1:5" x14ac:dyDescent="0.2">
      <c r="A3741" s="272">
        <v>211904942</v>
      </c>
      <c r="B3741" s="272">
        <v>6092</v>
      </c>
      <c r="C3741" s="273" t="s">
        <v>6475</v>
      </c>
      <c r="D3741" s="273" t="s">
        <v>4054</v>
      </c>
      <c r="E3741" s="273" t="s">
        <v>3835</v>
      </c>
    </row>
    <row r="3742" spans="1:5" x14ac:dyDescent="0.2">
      <c r="A3742" s="272">
        <v>211007523</v>
      </c>
      <c r="B3742" s="272">
        <v>6093</v>
      </c>
      <c r="C3742" s="273" t="s">
        <v>6476</v>
      </c>
      <c r="D3742" s="273" t="s">
        <v>6140</v>
      </c>
      <c r="E3742" s="273" t="s">
        <v>3835</v>
      </c>
    </row>
    <row r="3743" spans="1:5" x14ac:dyDescent="0.2">
      <c r="A3743" s="272">
        <v>211007524</v>
      </c>
      <c r="B3743" s="272">
        <v>6095</v>
      </c>
      <c r="C3743" s="273" t="s">
        <v>6477</v>
      </c>
      <c r="D3743" s="273" t="s">
        <v>6478</v>
      </c>
      <c r="E3743" s="273" t="s">
        <v>6095</v>
      </c>
    </row>
    <row r="3744" spans="1:5" x14ac:dyDescent="0.2">
      <c r="A3744" s="272">
        <v>211007538</v>
      </c>
      <c r="B3744" s="272">
        <v>6096</v>
      </c>
      <c r="C3744" s="273" t="s">
        <v>6479</v>
      </c>
      <c r="D3744" s="273" t="s">
        <v>6480</v>
      </c>
      <c r="E3744" s="273" t="s">
        <v>367</v>
      </c>
    </row>
    <row r="3745" spans="1:5" x14ac:dyDescent="0.2">
      <c r="A3745" s="272">
        <v>211007574</v>
      </c>
      <c r="B3745" s="272">
        <v>6097</v>
      </c>
      <c r="C3745" s="273" t="s">
        <v>6481</v>
      </c>
      <c r="D3745" s="273" t="s">
        <v>6482</v>
      </c>
      <c r="E3745" s="273" t="s">
        <v>961</v>
      </c>
    </row>
    <row r="3746" spans="1:5" x14ac:dyDescent="0.2">
      <c r="A3746" s="272">
        <v>211904032</v>
      </c>
      <c r="B3746" s="272">
        <v>6098</v>
      </c>
      <c r="C3746" s="273" t="s">
        <v>6483</v>
      </c>
      <c r="D3746" s="273" t="s">
        <v>5562</v>
      </c>
      <c r="E3746" s="273" t="s">
        <v>359</v>
      </c>
    </row>
    <row r="3747" spans="1:5" x14ac:dyDescent="0.2">
      <c r="A3747" s="272">
        <v>211007561</v>
      </c>
      <c r="B3747" s="272">
        <v>6099</v>
      </c>
      <c r="C3747" s="273" t="s">
        <v>6484</v>
      </c>
      <c r="D3747" s="273" t="s">
        <v>6485</v>
      </c>
      <c r="E3747" s="273" t="s">
        <v>367</v>
      </c>
    </row>
    <row r="3748" spans="1:5" x14ac:dyDescent="0.2">
      <c r="A3748" s="272">
        <v>211007598</v>
      </c>
      <c r="B3748" s="272">
        <v>6100</v>
      </c>
      <c r="C3748" s="273" t="s">
        <v>6486</v>
      </c>
      <c r="D3748" s="273" t="s">
        <v>6487</v>
      </c>
      <c r="E3748" s="273" t="s">
        <v>367</v>
      </c>
    </row>
    <row r="3749" spans="1:5" x14ac:dyDescent="0.2">
      <c r="A3749" s="272">
        <v>211008995</v>
      </c>
      <c r="B3749" s="272">
        <v>6101</v>
      </c>
      <c r="C3749" s="273" t="s">
        <v>6488</v>
      </c>
      <c r="D3749" s="273" t="s">
        <v>6489</v>
      </c>
      <c r="E3749" s="273" t="s">
        <v>332</v>
      </c>
    </row>
    <row r="3750" spans="1:5" x14ac:dyDescent="0.2">
      <c r="A3750" s="272">
        <v>211904004</v>
      </c>
      <c r="B3750" s="272">
        <v>6102</v>
      </c>
      <c r="C3750" s="273" t="s">
        <v>6490</v>
      </c>
      <c r="D3750" s="273" t="s">
        <v>3853</v>
      </c>
      <c r="E3750" s="273" t="s">
        <v>359</v>
      </c>
    </row>
    <row r="3751" spans="1:5" x14ac:dyDescent="0.2">
      <c r="A3751" s="272">
        <v>211009007</v>
      </c>
      <c r="B3751" s="272">
        <v>6103</v>
      </c>
      <c r="C3751" s="273" t="s">
        <v>6491</v>
      </c>
      <c r="D3751" s="273" t="s">
        <v>6492</v>
      </c>
      <c r="E3751" s="273" t="s">
        <v>367</v>
      </c>
    </row>
    <row r="3752" spans="1:5" x14ac:dyDescent="0.2">
      <c r="A3752" s="272">
        <v>211904097</v>
      </c>
      <c r="B3752" s="272">
        <v>6104</v>
      </c>
      <c r="C3752" s="273" t="s">
        <v>6493</v>
      </c>
      <c r="D3752" s="273" t="s">
        <v>6494</v>
      </c>
      <c r="E3752" s="273" t="s">
        <v>966</v>
      </c>
    </row>
    <row r="3753" spans="1:5" x14ac:dyDescent="0.2">
      <c r="A3753" s="272">
        <v>211009023</v>
      </c>
      <c r="B3753" s="272">
        <v>6105</v>
      </c>
      <c r="C3753" s="273" t="s">
        <v>6495</v>
      </c>
      <c r="D3753" s="273" t="s">
        <v>6496</v>
      </c>
      <c r="E3753" s="273" t="s">
        <v>865</v>
      </c>
    </row>
    <row r="3754" spans="1:5" x14ac:dyDescent="0.2">
      <c r="A3754" s="272">
        <v>211007572</v>
      </c>
      <c r="B3754" s="272">
        <v>6106</v>
      </c>
      <c r="C3754" s="273" t="s">
        <v>6497</v>
      </c>
      <c r="D3754" s="273" t="s">
        <v>6498</v>
      </c>
      <c r="E3754" s="273" t="s">
        <v>2181</v>
      </c>
    </row>
    <row r="3755" spans="1:5" x14ac:dyDescent="0.2">
      <c r="A3755" s="272">
        <v>211007532</v>
      </c>
      <c r="B3755" s="272">
        <v>6109</v>
      </c>
      <c r="C3755" s="273" t="s">
        <v>6499</v>
      </c>
      <c r="D3755" s="273" t="s">
        <v>6500</v>
      </c>
      <c r="E3755" s="273" t="s">
        <v>332</v>
      </c>
    </row>
    <row r="3756" spans="1:5" x14ac:dyDescent="0.2">
      <c r="A3756" s="272">
        <v>211904082</v>
      </c>
      <c r="B3756" s="272">
        <v>6110</v>
      </c>
      <c r="C3756" s="273" t="s">
        <v>6501</v>
      </c>
      <c r="D3756" s="273" t="s">
        <v>2321</v>
      </c>
      <c r="E3756" s="273" t="s">
        <v>339</v>
      </c>
    </row>
    <row r="3757" spans="1:5" x14ac:dyDescent="0.2">
      <c r="A3757" s="272">
        <v>211905598</v>
      </c>
      <c r="B3757" s="272">
        <v>6111</v>
      </c>
      <c r="C3757" s="273" t="s">
        <v>6502</v>
      </c>
      <c r="D3757" s="273" t="s">
        <v>6503</v>
      </c>
      <c r="E3757" s="273" t="s">
        <v>865</v>
      </c>
    </row>
    <row r="3758" spans="1:5" x14ac:dyDescent="0.2">
      <c r="A3758" s="272">
        <v>211009026</v>
      </c>
      <c r="B3758" s="272">
        <v>6112</v>
      </c>
      <c r="C3758" s="273" t="s">
        <v>6504</v>
      </c>
      <c r="D3758" s="273" t="s">
        <v>6505</v>
      </c>
      <c r="E3758" s="273" t="s">
        <v>367</v>
      </c>
    </row>
    <row r="3759" spans="1:5" x14ac:dyDescent="0.2">
      <c r="A3759" s="272">
        <v>211007565</v>
      </c>
      <c r="B3759" s="272">
        <v>6114</v>
      </c>
      <c r="C3759" s="273" t="s">
        <v>6506</v>
      </c>
      <c r="D3759" s="273" t="s">
        <v>6507</v>
      </c>
      <c r="E3759" s="273" t="s">
        <v>367</v>
      </c>
    </row>
    <row r="3760" spans="1:5" x14ac:dyDescent="0.2">
      <c r="A3760" s="272">
        <v>211904730</v>
      </c>
      <c r="B3760" s="272">
        <v>6116</v>
      </c>
      <c r="C3760" s="273" t="s">
        <v>5277</v>
      </c>
      <c r="D3760" s="273" t="s">
        <v>377</v>
      </c>
      <c r="E3760" s="273" t="s">
        <v>367</v>
      </c>
    </row>
    <row r="3761" spans="1:5" x14ac:dyDescent="0.2">
      <c r="A3761" s="272">
        <v>211007514</v>
      </c>
      <c r="B3761" s="272">
        <v>6119</v>
      </c>
      <c r="C3761" s="273" t="s">
        <v>6508</v>
      </c>
      <c r="D3761" s="273" t="s">
        <v>4108</v>
      </c>
      <c r="E3761" s="273" t="s">
        <v>367</v>
      </c>
    </row>
    <row r="3762" spans="1:5" x14ac:dyDescent="0.2">
      <c r="A3762" s="272">
        <v>211008935</v>
      </c>
      <c r="B3762" s="272">
        <v>6121</v>
      </c>
      <c r="C3762" s="273" t="s">
        <v>6509</v>
      </c>
      <c r="D3762" s="273" t="s">
        <v>6510</v>
      </c>
      <c r="E3762" s="273" t="s">
        <v>1166</v>
      </c>
    </row>
    <row r="3763" spans="1:5" x14ac:dyDescent="0.2">
      <c r="A3763" s="272">
        <v>211007603</v>
      </c>
      <c r="B3763" s="272">
        <v>6123</v>
      </c>
      <c r="C3763" s="273" t="s">
        <v>6511</v>
      </c>
      <c r="D3763" s="273" t="s">
        <v>6512</v>
      </c>
      <c r="E3763" s="273" t="s">
        <v>351</v>
      </c>
    </row>
    <row r="3764" spans="1:5" x14ac:dyDescent="0.2">
      <c r="A3764" s="272">
        <v>211904086</v>
      </c>
      <c r="B3764" s="272">
        <v>6124</v>
      </c>
      <c r="C3764" s="273" t="s">
        <v>6513</v>
      </c>
      <c r="D3764" s="273" t="s">
        <v>3155</v>
      </c>
      <c r="E3764" s="273" t="s">
        <v>1760</v>
      </c>
    </row>
    <row r="3765" spans="1:5" x14ac:dyDescent="0.2">
      <c r="A3765" s="272">
        <v>211007549</v>
      </c>
      <c r="B3765" s="272">
        <v>6125</v>
      </c>
      <c r="C3765" s="273" t="s">
        <v>6514</v>
      </c>
      <c r="D3765" s="273" t="s">
        <v>6515</v>
      </c>
      <c r="E3765" s="273" t="s">
        <v>6516</v>
      </c>
    </row>
    <row r="3766" spans="1:5" x14ac:dyDescent="0.2">
      <c r="A3766" s="272">
        <v>211904081</v>
      </c>
      <c r="B3766" s="272">
        <v>6127</v>
      </c>
      <c r="C3766" s="273" t="s">
        <v>6517</v>
      </c>
      <c r="D3766" s="273" t="s">
        <v>6421</v>
      </c>
      <c r="E3766" s="273" t="s">
        <v>897</v>
      </c>
    </row>
    <row r="3767" spans="1:5" x14ac:dyDescent="0.2">
      <c r="A3767" s="272">
        <v>211008951</v>
      </c>
      <c r="B3767" s="272">
        <v>6128</v>
      </c>
      <c r="C3767" s="273" t="s">
        <v>6518</v>
      </c>
      <c r="D3767" s="273" t="s">
        <v>6519</v>
      </c>
      <c r="E3767" s="273" t="s">
        <v>359</v>
      </c>
    </row>
    <row r="3768" spans="1:5" x14ac:dyDescent="0.2">
      <c r="A3768" s="272">
        <v>211905665</v>
      </c>
      <c r="B3768" s="272">
        <v>6129</v>
      </c>
      <c r="C3768" s="273" t="s">
        <v>6520</v>
      </c>
      <c r="D3768" s="273" t="s">
        <v>6521</v>
      </c>
      <c r="E3768" s="273" t="s">
        <v>351</v>
      </c>
    </row>
    <row r="3769" spans="1:5" x14ac:dyDescent="0.2">
      <c r="A3769" s="272">
        <v>211007537</v>
      </c>
      <c r="B3769" s="272">
        <v>6130</v>
      </c>
      <c r="C3769" s="273" t="s">
        <v>6522</v>
      </c>
      <c r="D3769" s="273" t="s">
        <v>6523</v>
      </c>
      <c r="E3769" s="273" t="s">
        <v>359</v>
      </c>
    </row>
    <row r="3770" spans="1:5" x14ac:dyDescent="0.2">
      <c r="A3770" s="272">
        <v>211904083</v>
      </c>
      <c r="B3770" s="272">
        <v>6131</v>
      </c>
      <c r="C3770" s="273" t="s">
        <v>6524</v>
      </c>
      <c r="D3770" s="273" t="s">
        <v>6525</v>
      </c>
      <c r="E3770" s="273" t="s">
        <v>336</v>
      </c>
    </row>
    <row r="3771" spans="1:5" x14ac:dyDescent="0.2">
      <c r="A3771" s="272">
        <v>211007575</v>
      </c>
      <c r="B3771" s="272">
        <v>6135</v>
      </c>
      <c r="C3771" s="273" t="s">
        <v>6526</v>
      </c>
      <c r="D3771" s="273" t="s">
        <v>5757</v>
      </c>
      <c r="E3771" s="273" t="s">
        <v>359</v>
      </c>
    </row>
    <row r="3772" spans="1:5" x14ac:dyDescent="0.2">
      <c r="A3772" s="272">
        <v>211007577</v>
      </c>
      <c r="B3772" s="272">
        <v>6136</v>
      </c>
      <c r="C3772" s="273" t="s">
        <v>6527</v>
      </c>
      <c r="D3772" s="273" t="s">
        <v>6528</v>
      </c>
      <c r="E3772" s="273" t="s">
        <v>1760</v>
      </c>
    </row>
    <row r="3773" spans="1:5" x14ac:dyDescent="0.2">
      <c r="A3773" s="272">
        <v>211904054</v>
      </c>
      <c r="B3773" s="272">
        <v>6138</v>
      </c>
      <c r="C3773" s="273" t="s">
        <v>6529</v>
      </c>
      <c r="D3773" s="273" t="s">
        <v>6530</v>
      </c>
      <c r="E3773" s="273" t="s">
        <v>343</v>
      </c>
    </row>
    <row r="3774" spans="1:5" x14ac:dyDescent="0.2">
      <c r="A3774" s="272">
        <v>211007562</v>
      </c>
      <c r="B3774" s="272">
        <v>6139</v>
      </c>
      <c r="C3774" s="273" t="s">
        <v>6531</v>
      </c>
      <c r="D3774" s="273" t="s">
        <v>3265</v>
      </c>
      <c r="E3774" s="273" t="s">
        <v>2181</v>
      </c>
    </row>
    <row r="3775" spans="1:5" x14ac:dyDescent="0.2">
      <c r="A3775" s="272">
        <v>211007569</v>
      </c>
      <c r="B3775" s="272">
        <v>6140</v>
      </c>
      <c r="C3775" s="273" t="s">
        <v>6532</v>
      </c>
      <c r="D3775" s="273" t="s">
        <v>6533</v>
      </c>
      <c r="E3775" s="273" t="s">
        <v>584</v>
      </c>
    </row>
    <row r="3776" spans="1:5" x14ac:dyDescent="0.2">
      <c r="A3776" s="272">
        <v>211009038</v>
      </c>
      <c r="B3776" s="272">
        <v>6141</v>
      </c>
      <c r="C3776" s="273" t="s">
        <v>6534</v>
      </c>
      <c r="D3776" s="273" t="s">
        <v>6535</v>
      </c>
      <c r="E3776" s="273" t="s">
        <v>343</v>
      </c>
    </row>
    <row r="3777" spans="1:5" x14ac:dyDescent="0.2">
      <c r="A3777" s="272">
        <v>211905847</v>
      </c>
      <c r="B3777" s="272">
        <v>6142</v>
      </c>
      <c r="C3777" s="273" t="s">
        <v>6536</v>
      </c>
      <c r="D3777" s="273" t="s">
        <v>6537</v>
      </c>
      <c r="E3777" s="273" t="s">
        <v>343</v>
      </c>
    </row>
    <row r="3778" spans="1:5" x14ac:dyDescent="0.2">
      <c r="A3778" s="272">
        <v>211905854</v>
      </c>
      <c r="B3778" s="272">
        <v>6143</v>
      </c>
      <c r="C3778" s="273" t="s">
        <v>6538</v>
      </c>
      <c r="D3778" s="273" t="s">
        <v>6539</v>
      </c>
      <c r="E3778" s="273" t="s">
        <v>332</v>
      </c>
    </row>
    <row r="3779" spans="1:5" x14ac:dyDescent="0.2">
      <c r="A3779" s="272">
        <v>211007623</v>
      </c>
      <c r="B3779" s="272">
        <v>6144</v>
      </c>
      <c r="C3779" s="273" t="s">
        <v>6540</v>
      </c>
      <c r="D3779" s="273" t="s">
        <v>3962</v>
      </c>
      <c r="E3779" s="273" t="s">
        <v>367</v>
      </c>
    </row>
    <row r="3780" spans="1:5" x14ac:dyDescent="0.2">
      <c r="A3780" s="272">
        <v>211905437</v>
      </c>
      <c r="B3780" s="272">
        <v>6145</v>
      </c>
      <c r="C3780" s="273" t="s">
        <v>6541</v>
      </c>
      <c r="D3780" s="273" t="s">
        <v>6542</v>
      </c>
      <c r="E3780" s="273" t="s">
        <v>1760</v>
      </c>
    </row>
    <row r="3781" spans="1:5" x14ac:dyDescent="0.2">
      <c r="A3781" s="272">
        <v>211008134</v>
      </c>
      <c r="B3781" s="272">
        <v>6146</v>
      </c>
      <c r="C3781" s="273" t="s">
        <v>6543</v>
      </c>
      <c r="D3781" s="273" t="s">
        <v>2319</v>
      </c>
      <c r="E3781" s="273" t="s">
        <v>2181</v>
      </c>
    </row>
    <row r="3782" spans="1:5" x14ac:dyDescent="0.2">
      <c r="A3782" s="272">
        <v>211007552</v>
      </c>
      <c r="B3782" s="272">
        <v>6147</v>
      </c>
      <c r="C3782" s="273" t="s">
        <v>6544</v>
      </c>
      <c r="D3782" s="273" t="s">
        <v>3442</v>
      </c>
      <c r="E3782" s="273" t="s">
        <v>2181</v>
      </c>
    </row>
    <row r="3783" spans="1:5" x14ac:dyDescent="0.2">
      <c r="A3783" s="272">
        <v>211904112</v>
      </c>
      <c r="B3783" s="272">
        <v>6149</v>
      </c>
      <c r="C3783" s="273" t="s">
        <v>6545</v>
      </c>
      <c r="D3783" s="273" t="s">
        <v>6546</v>
      </c>
      <c r="E3783" s="273" t="s">
        <v>356</v>
      </c>
    </row>
    <row r="3784" spans="1:5" x14ac:dyDescent="0.2">
      <c r="A3784" s="272">
        <v>211904089</v>
      </c>
      <c r="B3784" s="272">
        <v>6150</v>
      </c>
      <c r="C3784" s="273" t="s">
        <v>6547</v>
      </c>
      <c r="D3784" s="273" t="s">
        <v>6548</v>
      </c>
      <c r="E3784" s="273" t="s">
        <v>367</v>
      </c>
    </row>
    <row r="3785" spans="1:5" x14ac:dyDescent="0.2">
      <c r="A3785" s="272">
        <v>211008984</v>
      </c>
      <c r="B3785" s="272">
        <v>6153</v>
      </c>
      <c r="C3785" s="273" t="s">
        <v>6549</v>
      </c>
      <c r="D3785" s="273" t="s">
        <v>379</v>
      </c>
      <c r="E3785" s="273" t="s">
        <v>339</v>
      </c>
    </row>
    <row r="3786" spans="1:5" x14ac:dyDescent="0.2">
      <c r="A3786" s="272">
        <v>211904367</v>
      </c>
      <c r="B3786" s="272">
        <v>6155</v>
      </c>
      <c r="C3786" s="273" t="s">
        <v>6550</v>
      </c>
      <c r="D3786" s="273" t="s">
        <v>2816</v>
      </c>
      <c r="E3786" s="273" t="s">
        <v>902</v>
      </c>
    </row>
    <row r="3787" spans="1:5" x14ac:dyDescent="0.2">
      <c r="A3787" s="272">
        <v>211905755</v>
      </c>
      <c r="B3787" s="272">
        <v>6156</v>
      </c>
      <c r="C3787" s="273" t="s">
        <v>6551</v>
      </c>
      <c r="D3787" s="273" t="s">
        <v>6552</v>
      </c>
      <c r="E3787" s="273" t="s">
        <v>343</v>
      </c>
    </row>
    <row r="3788" spans="1:5" x14ac:dyDescent="0.2">
      <c r="A3788" s="272">
        <v>211009006</v>
      </c>
      <c r="B3788" s="272">
        <v>6157</v>
      </c>
      <c r="C3788" s="273" t="s">
        <v>6553</v>
      </c>
      <c r="D3788" s="273" t="s">
        <v>6554</v>
      </c>
      <c r="E3788" s="273" t="s">
        <v>367</v>
      </c>
    </row>
    <row r="3789" spans="1:5" x14ac:dyDescent="0.2">
      <c r="A3789" s="272">
        <v>211007567</v>
      </c>
      <c r="B3789" s="272">
        <v>6158</v>
      </c>
      <c r="C3789" s="273" t="s">
        <v>6555</v>
      </c>
      <c r="D3789" s="273" t="s">
        <v>6556</v>
      </c>
      <c r="E3789" s="273" t="s">
        <v>336</v>
      </c>
    </row>
    <row r="3790" spans="1:5" x14ac:dyDescent="0.2">
      <c r="A3790" s="272">
        <v>211007812</v>
      </c>
      <c r="B3790" s="272">
        <v>6160</v>
      </c>
      <c r="C3790" s="273" t="s">
        <v>6557</v>
      </c>
      <c r="D3790" s="273" t="s">
        <v>6558</v>
      </c>
      <c r="E3790" s="273" t="s">
        <v>336</v>
      </c>
    </row>
    <row r="3791" spans="1:5" x14ac:dyDescent="0.2">
      <c r="A3791" s="272">
        <v>211007580</v>
      </c>
      <c r="B3791" s="272">
        <v>6162</v>
      </c>
      <c r="C3791" s="273" t="s">
        <v>6559</v>
      </c>
      <c r="D3791" s="273" t="s">
        <v>6560</v>
      </c>
      <c r="E3791" s="273" t="s">
        <v>351</v>
      </c>
    </row>
    <row r="3792" spans="1:5" x14ac:dyDescent="0.2">
      <c r="A3792" s="272">
        <v>211007583</v>
      </c>
      <c r="B3792" s="272">
        <v>6164</v>
      </c>
      <c r="C3792" s="273" t="s">
        <v>6561</v>
      </c>
      <c r="D3792" s="273" t="s">
        <v>2319</v>
      </c>
      <c r="E3792" s="273" t="s">
        <v>2181</v>
      </c>
    </row>
    <row r="3793" spans="1:5" x14ac:dyDescent="0.2">
      <c r="A3793" s="272">
        <v>211904601</v>
      </c>
      <c r="B3793" s="272">
        <v>6165</v>
      </c>
      <c r="C3793" s="273" t="s">
        <v>6562</v>
      </c>
      <c r="D3793" s="273" t="s">
        <v>6563</v>
      </c>
      <c r="E3793" s="273" t="s">
        <v>865</v>
      </c>
    </row>
    <row r="3794" spans="1:5" x14ac:dyDescent="0.2">
      <c r="A3794" s="272">
        <v>211007596</v>
      </c>
      <c r="B3794" s="272">
        <v>6166</v>
      </c>
      <c r="C3794" s="273" t="s">
        <v>6564</v>
      </c>
      <c r="D3794" s="273" t="s">
        <v>6565</v>
      </c>
      <c r="E3794" s="273" t="s">
        <v>359</v>
      </c>
    </row>
    <row r="3795" spans="1:5" x14ac:dyDescent="0.2">
      <c r="A3795" s="272">
        <v>211009008</v>
      </c>
      <c r="B3795" s="272">
        <v>6167</v>
      </c>
      <c r="C3795" s="273" t="s">
        <v>6463</v>
      </c>
      <c r="D3795" s="273" t="s">
        <v>3377</v>
      </c>
      <c r="E3795" s="273" t="s">
        <v>367</v>
      </c>
    </row>
    <row r="3796" spans="1:5" x14ac:dyDescent="0.2">
      <c r="A3796" s="272">
        <v>211904673</v>
      </c>
      <c r="B3796" s="272">
        <v>6169</v>
      </c>
      <c r="C3796" s="273" t="s">
        <v>6566</v>
      </c>
      <c r="D3796" s="273" t="s">
        <v>6567</v>
      </c>
      <c r="E3796" s="273" t="s">
        <v>587</v>
      </c>
    </row>
    <row r="3797" spans="1:5" x14ac:dyDescent="0.2">
      <c r="A3797" s="272">
        <v>211904615</v>
      </c>
      <c r="B3797" s="272">
        <v>6170</v>
      </c>
      <c r="C3797" s="273" t="s">
        <v>6568</v>
      </c>
      <c r="D3797" s="273" t="s">
        <v>6569</v>
      </c>
      <c r="E3797" s="273" t="s">
        <v>343</v>
      </c>
    </row>
    <row r="3798" spans="1:5" x14ac:dyDescent="0.2">
      <c r="A3798" s="272">
        <v>211904114</v>
      </c>
      <c r="B3798" s="272">
        <v>6171</v>
      </c>
      <c r="C3798" s="273" t="s">
        <v>6570</v>
      </c>
      <c r="D3798" s="273" t="s">
        <v>6571</v>
      </c>
      <c r="E3798" s="273" t="s">
        <v>351</v>
      </c>
    </row>
    <row r="3799" spans="1:5" x14ac:dyDescent="0.2">
      <c r="A3799" s="272">
        <v>211904626</v>
      </c>
      <c r="B3799" s="272">
        <v>6172</v>
      </c>
      <c r="C3799" s="273" t="s">
        <v>6572</v>
      </c>
      <c r="D3799" s="273" t="s">
        <v>6573</v>
      </c>
      <c r="E3799" s="273" t="s">
        <v>2181</v>
      </c>
    </row>
    <row r="3800" spans="1:5" x14ac:dyDescent="0.2">
      <c r="A3800" s="272">
        <v>211904368</v>
      </c>
      <c r="B3800" s="272">
        <v>6174</v>
      </c>
      <c r="C3800" s="273" t="s">
        <v>6574</v>
      </c>
      <c r="D3800" s="273" t="s">
        <v>6575</v>
      </c>
      <c r="E3800" s="273" t="s">
        <v>343</v>
      </c>
    </row>
    <row r="3801" spans="1:5" x14ac:dyDescent="0.2">
      <c r="A3801" s="272">
        <v>211007622</v>
      </c>
      <c r="B3801" s="272">
        <v>6175</v>
      </c>
      <c r="C3801" s="273" t="s">
        <v>6463</v>
      </c>
      <c r="D3801" s="273" t="s">
        <v>2756</v>
      </c>
      <c r="E3801" s="273" t="s">
        <v>367</v>
      </c>
    </row>
    <row r="3802" spans="1:5" x14ac:dyDescent="0.2">
      <c r="A3802" s="272">
        <v>211007606</v>
      </c>
      <c r="B3802" s="272">
        <v>6176</v>
      </c>
      <c r="C3802" s="273" t="s">
        <v>6576</v>
      </c>
      <c r="D3802" s="273" t="s">
        <v>6577</v>
      </c>
      <c r="E3802" s="273" t="s">
        <v>343</v>
      </c>
    </row>
    <row r="3803" spans="1:5" x14ac:dyDescent="0.2">
      <c r="A3803" s="272">
        <v>211007624</v>
      </c>
      <c r="B3803" s="272">
        <v>6177</v>
      </c>
      <c r="C3803" s="273" t="s">
        <v>6578</v>
      </c>
      <c r="D3803" s="273" t="s">
        <v>3198</v>
      </c>
      <c r="E3803" s="273" t="s">
        <v>367</v>
      </c>
    </row>
    <row r="3804" spans="1:5" x14ac:dyDescent="0.2">
      <c r="A3804" s="272">
        <v>211007625</v>
      </c>
      <c r="B3804" s="272">
        <v>6178</v>
      </c>
      <c r="C3804" s="273" t="s">
        <v>6579</v>
      </c>
      <c r="D3804" s="273" t="s">
        <v>6580</v>
      </c>
      <c r="E3804" s="273" t="s">
        <v>367</v>
      </c>
    </row>
    <row r="3805" spans="1:5" x14ac:dyDescent="0.2">
      <c r="A3805" s="272">
        <v>211905764</v>
      </c>
      <c r="B3805" s="272">
        <v>6179</v>
      </c>
      <c r="C3805" s="273" t="s">
        <v>6581</v>
      </c>
      <c r="D3805" s="273" t="s">
        <v>6582</v>
      </c>
      <c r="E3805" s="273" t="s">
        <v>332</v>
      </c>
    </row>
    <row r="3806" spans="1:5" x14ac:dyDescent="0.2">
      <c r="A3806" s="272">
        <v>211007620</v>
      </c>
      <c r="B3806" s="272">
        <v>6182</v>
      </c>
      <c r="C3806" s="273" t="s">
        <v>6583</v>
      </c>
      <c r="D3806" s="273" t="s">
        <v>6584</v>
      </c>
      <c r="E3806" s="273" t="s">
        <v>367</v>
      </c>
    </row>
    <row r="3807" spans="1:5" x14ac:dyDescent="0.2">
      <c r="A3807" s="272">
        <v>211007615</v>
      </c>
      <c r="B3807" s="272">
        <v>6183</v>
      </c>
      <c r="C3807" s="273" t="s">
        <v>6585</v>
      </c>
      <c r="D3807" s="273" t="s">
        <v>6586</v>
      </c>
      <c r="E3807" s="273" t="s">
        <v>339</v>
      </c>
    </row>
    <row r="3808" spans="1:5" x14ac:dyDescent="0.2">
      <c r="A3808" s="272">
        <v>211007633</v>
      </c>
      <c r="B3808" s="272">
        <v>6184</v>
      </c>
      <c r="C3808" s="273" t="s">
        <v>6587</v>
      </c>
      <c r="D3808" s="273" t="s">
        <v>6588</v>
      </c>
      <c r="E3808" s="273" t="s">
        <v>346</v>
      </c>
    </row>
    <row r="3809" spans="1:5" x14ac:dyDescent="0.2">
      <c r="A3809" s="272">
        <v>211904668</v>
      </c>
      <c r="B3809" s="272">
        <v>6185</v>
      </c>
      <c r="C3809" s="273" t="s">
        <v>6589</v>
      </c>
      <c r="D3809" s="273" t="s">
        <v>6590</v>
      </c>
      <c r="E3809" s="273" t="s">
        <v>6591</v>
      </c>
    </row>
    <row r="3810" spans="1:5" x14ac:dyDescent="0.2">
      <c r="A3810" s="272">
        <v>211007828</v>
      </c>
      <c r="B3810" s="272">
        <v>6186</v>
      </c>
      <c r="C3810" s="273" t="s">
        <v>6592</v>
      </c>
      <c r="D3810" s="273" t="s">
        <v>5820</v>
      </c>
      <c r="E3810" s="273" t="s">
        <v>346</v>
      </c>
    </row>
    <row r="3811" spans="1:5" x14ac:dyDescent="0.2">
      <c r="A3811" s="272">
        <v>211906386</v>
      </c>
      <c r="B3811" s="272">
        <v>6187</v>
      </c>
      <c r="C3811" s="273" t="s">
        <v>6593</v>
      </c>
      <c r="D3811" s="273" t="s">
        <v>6594</v>
      </c>
      <c r="E3811" s="273" t="s">
        <v>351</v>
      </c>
    </row>
    <row r="3812" spans="1:5" x14ac:dyDescent="0.2">
      <c r="A3812" s="272">
        <v>211904674</v>
      </c>
      <c r="B3812" s="272">
        <v>6188</v>
      </c>
      <c r="C3812" s="273" t="s">
        <v>6595</v>
      </c>
      <c r="D3812" s="273" t="s">
        <v>6596</v>
      </c>
      <c r="E3812" s="273" t="s">
        <v>961</v>
      </c>
    </row>
    <row r="3813" spans="1:5" x14ac:dyDescent="0.2">
      <c r="A3813" s="272">
        <v>211007629</v>
      </c>
      <c r="B3813" s="272">
        <v>6189</v>
      </c>
      <c r="C3813" s="273" t="s">
        <v>6597</v>
      </c>
      <c r="D3813" s="273" t="s">
        <v>6598</v>
      </c>
      <c r="E3813" s="273" t="s">
        <v>367</v>
      </c>
    </row>
    <row r="3814" spans="1:5" x14ac:dyDescent="0.2">
      <c r="A3814" s="272">
        <v>211904676</v>
      </c>
      <c r="B3814" s="272">
        <v>6190</v>
      </c>
      <c r="C3814" s="273" t="s">
        <v>6599</v>
      </c>
      <c r="D3814" s="273" t="s">
        <v>6600</v>
      </c>
      <c r="E3814" s="273" t="s">
        <v>367</v>
      </c>
    </row>
    <row r="3815" spans="1:5" x14ac:dyDescent="0.2">
      <c r="A3815" s="272">
        <v>211904724</v>
      </c>
      <c r="B3815" s="272">
        <v>6191</v>
      </c>
      <c r="C3815" s="273" t="s">
        <v>6601</v>
      </c>
      <c r="D3815" s="273" t="s">
        <v>3855</v>
      </c>
      <c r="E3815" s="273" t="s">
        <v>367</v>
      </c>
    </row>
    <row r="3816" spans="1:5" x14ac:dyDescent="0.2">
      <c r="A3816" s="272">
        <v>211007825</v>
      </c>
      <c r="B3816" s="272">
        <v>6192</v>
      </c>
      <c r="C3816" s="273" t="s">
        <v>6602</v>
      </c>
      <c r="D3816" s="273" t="s">
        <v>2460</v>
      </c>
      <c r="E3816" s="273" t="s">
        <v>367</v>
      </c>
    </row>
    <row r="3817" spans="1:5" x14ac:dyDescent="0.2">
      <c r="A3817" s="272">
        <v>211007635</v>
      </c>
      <c r="B3817" s="272">
        <v>6193</v>
      </c>
      <c r="C3817" s="273" t="s">
        <v>6603</v>
      </c>
      <c r="D3817" s="273" t="s">
        <v>6604</v>
      </c>
      <c r="E3817" s="273" t="s">
        <v>346</v>
      </c>
    </row>
    <row r="3818" spans="1:5" x14ac:dyDescent="0.2">
      <c r="A3818" s="272">
        <v>211904685</v>
      </c>
      <c r="B3818" s="272">
        <v>6194</v>
      </c>
      <c r="C3818" s="273" t="s">
        <v>6605</v>
      </c>
      <c r="D3818" s="273" t="s">
        <v>6606</v>
      </c>
      <c r="E3818" s="273" t="s">
        <v>359</v>
      </c>
    </row>
    <row r="3819" spans="1:5" x14ac:dyDescent="0.2">
      <c r="A3819" s="272">
        <v>211007827</v>
      </c>
      <c r="B3819" s="272">
        <v>6195</v>
      </c>
      <c r="C3819" s="273" t="s">
        <v>6607</v>
      </c>
      <c r="D3819" s="273" t="s">
        <v>2188</v>
      </c>
      <c r="E3819" s="273" t="s">
        <v>584</v>
      </c>
    </row>
    <row r="3820" spans="1:5" x14ac:dyDescent="0.2">
      <c r="A3820" s="272">
        <v>211007643</v>
      </c>
      <c r="B3820" s="272">
        <v>6196</v>
      </c>
      <c r="C3820" s="273" t="s">
        <v>6608</v>
      </c>
      <c r="D3820" s="273" t="s">
        <v>6609</v>
      </c>
      <c r="E3820" s="273" t="s">
        <v>584</v>
      </c>
    </row>
    <row r="3821" spans="1:5" x14ac:dyDescent="0.2">
      <c r="A3821" s="272">
        <v>211904725</v>
      </c>
      <c r="B3821" s="272">
        <v>6197</v>
      </c>
      <c r="C3821" s="273" t="s">
        <v>6610</v>
      </c>
      <c r="D3821" s="273" t="s">
        <v>5379</v>
      </c>
      <c r="E3821" s="273" t="s">
        <v>367</v>
      </c>
    </row>
    <row r="3822" spans="1:5" x14ac:dyDescent="0.2">
      <c r="A3822" s="272">
        <v>211905160</v>
      </c>
      <c r="B3822" s="272">
        <v>6198</v>
      </c>
      <c r="C3822" s="273" t="s">
        <v>6611</v>
      </c>
      <c r="D3822" s="273" t="s">
        <v>6612</v>
      </c>
      <c r="E3822" s="273" t="s">
        <v>865</v>
      </c>
    </row>
    <row r="3823" spans="1:5" x14ac:dyDescent="0.2">
      <c r="A3823" s="272">
        <v>211007811</v>
      </c>
      <c r="B3823" s="272">
        <v>6199</v>
      </c>
      <c r="C3823" s="273" t="s">
        <v>6613</v>
      </c>
      <c r="D3823" s="273" t="s">
        <v>5820</v>
      </c>
      <c r="E3823" s="273" t="s">
        <v>346</v>
      </c>
    </row>
    <row r="3824" spans="1:5" x14ac:dyDescent="0.2">
      <c r="A3824" s="272">
        <v>211904735</v>
      </c>
      <c r="B3824" s="272">
        <v>6200</v>
      </c>
      <c r="C3824" s="273" t="s">
        <v>6614</v>
      </c>
      <c r="D3824" s="273" t="s">
        <v>3969</v>
      </c>
      <c r="E3824" s="273" t="s">
        <v>1166</v>
      </c>
    </row>
    <row r="3825" spans="1:5" x14ac:dyDescent="0.2">
      <c r="A3825" s="272">
        <v>211904709</v>
      </c>
      <c r="B3825" s="272">
        <v>6201</v>
      </c>
      <c r="C3825" s="273" t="s">
        <v>6615</v>
      </c>
      <c r="D3825" s="273" t="s">
        <v>4232</v>
      </c>
      <c r="E3825" s="273" t="s">
        <v>2181</v>
      </c>
    </row>
    <row r="3826" spans="1:5" x14ac:dyDescent="0.2">
      <c r="A3826" s="272">
        <v>211007815</v>
      </c>
      <c r="B3826" s="272">
        <v>6205</v>
      </c>
      <c r="C3826" s="273" t="s">
        <v>6616</v>
      </c>
      <c r="D3826" s="273" t="s">
        <v>6236</v>
      </c>
      <c r="E3826" s="273" t="s">
        <v>364</v>
      </c>
    </row>
    <row r="3827" spans="1:5" x14ac:dyDescent="0.2">
      <c r="A3827" s="272">
        <v>211904714</v>
      </c>
      <c r="B3827" s="272">
        <v>6206</v>
      </c>
      <c r="C3827" s="273" t="s">
        <v>6617</v>
      </c>
      <c r="D3827" s="273" t="s">
        <v>6618</v>
      </c>
      <c r="E3827" s="273" t="s">
        <v>367</v>
      </c>
    </row>
    <row r="3828" spans="1:5" x14ac:dyDescent="0.2">
      <c r="A3828" s="272">
        <v>211904731</v>
      </c>
      <c r="B3828" s="272">
        <v>6207</v>
      </c>
      <c r="C3828" s="273" t="s">
        <v>6619</v>
      </c>
      <c r="D3828" s="273" t="s">
        <v>6620</v>
      </c>
      <c r="E3828" s="273" t="s">
        <v>351</v>
      </c>
    </row>
    <row r="3829" spans="1:5" x14ac:dyDescent="0.2">
      <c r="A3829" s="272">
        <v>211007649</v>
      </c>
      <c r="B3829" s="272">
        <v>6208</v>
      </c>
      <c r="C3829" s="273" t="s">
        <v>6621</v>
      </c>
      <c r="D3829" s="273" t="s">
        <v>2177</v>
      </c>
      <c r="E3829" s="273" t="s">
        <v>2178</v>
      </c>
    </row>
    <row r="3830" spans="1:5" x14ac:dyDescent="0.2">
      <c r="A3830" s="272">
        <v>211904712</v>
      </c>
      <c r="B3830" s="272">
        <v>6209</v>
      </c>
      <c r="C3830" s="273" t="s">
        <v>6622</v>
      </c>
      <c r="D3830" s="273" t="s">
        <v>4082</v>
      </c>
      <c r="E3830" s="273" t="s">
        <v>343</v>
      </c>
    </row>
    <row r="3831" spans="1:5" x14ac:dyDescent="0.2">
      <c r="A3831" s="272">
        <v>211007830</v>
      </c>
      <c r="B3831" s="272">
        <v>6210</v>
      </c>
      <c r="C3831" s="273" t="s">
        <v>6623</v>
      </c>
      <c r="D3831" s="273" t="s">
        <v>6624</v>
      </c>
      <c r="E3831" s="273" t="s">
        <v>902</v>
      </c>
    </row>
    <row r="3832" spans="1:5" x14ac:dyDescent="0.2">
      <c r="A3832" s="272">
        <v>211906318</v>
      </c>
      <c r="B3832" s="272">
        <v>6211</v>
      </c>
      <c r="C3832" s="273" t="s">
        <v>6625</v>
      </c>
      <c r="D3832" s="273" t="s">
        <v>6626</v>
      </c>
      <c r="E3832" s="273" t="s">
        <v>367</v>
      </c>
    </row>
    <row r="3833" spans="1:5" x14ac:dyDescent="0.2">
      <c r="A3833" s="272">
        <v>211007817</v>
      </c>
      <c r="B3833" s="272">
        <v>6213</v>
      </c>
      <c r="C3833" s="273" t="s">
        <v>6627</v>
      </c>
      <c r="D3833" s="273" t="s">
        <v>6628</v>
      </c>
      <c r="E3833" s="273" t="s">
        <v>367</v>
      </c>
    </row>
    <row r="3834" spans="1:5" x14ac:dyDescent="0.2">
      <c r="A3834" s="272">
        <v>211904721</v>
      </c>
      <c r="B3834" s="272">
        <v>6214</v>
      </c>
      <c r="C3834" s="273" t="s">
        <v>6629</v>
      </c>
      <c r="D3834" s="273" t="s">
        <v>2982</v>
      </c>
      <c r="E3834" s="273" t="s">
        <v>351</v>
      </c>
    </row>
    <row r="3835" spans="1:5" x14ac:dyDescent="0.2">
      <c r="A3835" s="272">
        <v>211007831</v>
      </c>
      <c r="B3835" s="272">
        <v>6215</v>
      </c>
      <c r="C3835" s="273" t="s">
        <v>6630</v>
      </c>
      <c r="D3835" s="273" t="s">
        <v>3853</v>
      </c>
      <c r="E3835" s="273" t="s">
        <v>359</v>
      </c>
    </row>
    <row r="3836" spans="1:5" x14ac:dyDescent="0.2">
      <c r="A3836" s="272">
        <v>211007832</v>
      </c>
      <c r="B3836" s="272">
        <v>6216</v>
      </c>
      <c r="C3836" s="273" t="s">
        <v>6631</v>
      </c>
      <c r="D3836" s="273" t="s">
        <v>6632</v>
      </c>
      <c r="E3836" s="273" t="s">
        <v>339</v>
      </c>
    </row>
    <row r="3837" spans="1:5" x14ac:dyDescent="0.2">
      <c r="A3837" s="272">
        <v>211007847</v>
      </c>
      <c r="B3837" s="272">
        <v>6217</v>
      </c>
      <c r="C3837" s="273" t="s">
        <v>6633</v>
      </c>
      <c r="D3837" s="273" t="s">
        <v>6634</v>
      </c>
      <c r="E3837" s="273" t="s">
        <v>865</v>
      </c>
    </row>
    <row r="3838" spans="1:5" x14ac:dyDescent="0.2">
      <c r="A3838" s="272">
        <v>211904803</v>
      </c>
      <c r="B3838" s="272">
        <v>6218</v>
      </c>
      <c r="C3838" s="273" t="s">
        <v>6635</v>
      </c>
      <c r="D3838" s="273" t="s">
        <v>6636</v>
      </c>
      <c r="E3838" s="273" t="s">
        <v>364</v>
      </c>
    </row>
    <row r="3839" spans="1:5" x14ac:dyDescent="0.2">
      <c r="A3839" s="272">
        <v>211007889</v>
      </c>
      <c r="B3839" s="272">
        <v>6219</v>
      </c>
      <c r="C3839" s="273" t="s">
        <v>6637</v>
      </c>
      <c r="D3839" s="273" t="s">
        <v>6638</v>
      </c>
      <c r="E3839" s="273" t="s">
        <v>336</v>
      </c>
    </row>
    <row r="3840" spans="1:5" x14ac:dyDescent="0.2">
      <c r="A3840" s="272">
        <v>211007846</v>
      </c>
      <c r="B3840" s="272">
        <v>6220</v>
      </c>
      <c r="C3840" s="273" t="s">
        <v>6639</v>
      </c>
      <c r="D3840" s="273" t="s">
        <v>6640</v>
      </c>
      <c r="E3840" s="273" t="s">
        <v>356</v>
      </c>
    </row>
    <row r="3841" spans="1:5" x14ac:dyDescent="0.2">
      <c r="A3841" s="272">
        <v>211007845</v>
      </c>
      <c r="B3841" s="272">
        <v>6221</v>
      </c>
      <c r="C3841" s="273" t="s">
        <v>6641</v>
      </c>
      <c r="D3841" s="273" t="s">
        <v>6642</v>
      </c>
      <c r="E3841" s="273" t="s">
        <v>865</v>
      </c>
    </row>
    <row r="3842" spans="1:5" x14ac:dyDescent="0.2">
      <c r="A3842" s="272">
        <v>211007861</v>
      </c>
      <c r="B3842" s="272">
        <v>6222</v>
      </c>
      <c r="C3842" s="273" t="s">
        <v>6643</v>
      </c>
      <c r="D3842" s="273" t="s">
        <v>6644</v>
      </c>
      <c r="E3842" s="273" t="s">
        <v>2181</v>
      </c>
    </row>
    <row r="3843" spans="1:5" x14ac:dyDescent="0.2">
      <c r="A3843" s="272">
        <v>211007887</v>
      </c>
      <c r="B3843" s="272">
        <v>6223</v>
      </c>
      <c r="C3843" s="273" t="s">
        <v>6645</v>
      </c>
      <c r="D3843" s="273" t="s">
        <v>6646</v>
      </c>
      <c r="E3843" s="273" t="s">
        <v>364</v>
      </c>
    </row>
    <row r="3844" spans="1:5" x14ac:dyDescent="0.2">
      <c r="A3844" s="272">
        <v>211007945</v>
      </c>
      <c r="B3844" s="272">
        <v>6224</v>
      </c>
      <c r="C3844" s="273" t="s">
        <v>6647</v>
      </c>
      <c r="D3844" s="273" t="s">
        <v>5820</v>
      </c>
      <c r="E3844" s="273" t="s">
        <v>346</v>
      </c>
    </row>
    <row r="3845" spans="1:5" x14ac:dyDescent="0.2">
      <c r="A3845" s="272">
        <v>211007853</v>
      </c>
      <c r="B3845" s="272">
        <v>6225</v>
      </c>
      <c r="C3845" s="273" t="s">
        <v>6648</v>
      </c>
      <c r="D3845" s="273" t="s">
        <v>6649</v>
      </c>
      <c r="E3845" s="273" t="s">
        <v>865</v>
      </c>
    </row>
    <row r="3846" spans="1:5" x14ac:dyDescent="0.2">
      <c r="A3846" s="272">
        <v>211007851</v>
      </c>
      <c r="B3846" s="272">
        <v>6226</v>
      </c>
      <c r="C3846" s="273" t="s">
        <v>6650</v>
      </c>
      <c r="D3846" s="273" t="s">
        <v>6651</v>
      </c>
      <c r="E3846" s="273" t="s">
        <v>356</v>
      </c>
    </row>
    <row r="3847" spans="1:5" x14ac:dyDescent="0.2">
      <c r="A3847" s="272">
        <v>211904736</v>
      </c>
      <c r="B3847" s="272">
        <v>6227</v>
      </c>
      <c r="C3847" s="273" t="s">
        <v>6652</v>
      </c>
      <c r="D3847" s="273" t="s">
        <v>6653</v>
      </c>
      <c r="E3847" s="273" t="s">
        <v>356</v>
      </c>
    </row>
    <row r="3848" spans="1:5" x14ac:dyDescent="0.2">
      <c r="A3848" s="272">
        <v>211007860</v>
      </c>
      <c r="B3848" s="272">
        <v>6228</v>
      </c>
      <c r="C3848" s="273" t="s">
        <v>6654</v>
      </c>
      <c r="D3848" s="273" t="s">
        <v>6655</v>
      </c>
      <c r="E3848" s="273" t="s">
        <v>902</v>
      </c>
    </row>
    <row r="3849" spans="1:5" x14ac:dyDescent="0.2">
      <c r="A3849" s="272">
        <v>211007850</v>
      </c>
      <c r="B3849" s="272">
        <v>6229</v>
      </c>
      <c r="C3849" s="273" t="s">
        <v>6656</v>
      </c>
      <c r="D3849" s="273" t="s">
        <v>6657</v>
      </c>
      <c r="E3849" s="273" t="s">
        <v>367</v>
      </c>
    </row>
    <row r="3850" spans="1:5" x14ac:dyDescent="0.2">
      <c r="A3850" s="272">
        <v>211007869</v>
      </c>
      <c r="B3850" s="272">
        <v>6230</v>
      </c>
      <c r="C3850" s="273" t="s">
        <v>6658</v>
      </c>
      <c r="D3850" s="273" t="s">
        <v>4289</v>
      </c>
      <c r="E3850" s="273" t="s">
        <v>367</v>
      </c>
    </row>
    <row r="3851" spans="1:5" x14ac:dyDescent="0.2">
      <c r="A3851" s="272">
        <v>211904746</v>
      </c>
      <c r="B3851" s="272">
        <v>6231</v>
      </c>
      <c r="C3851" s="273" t="s">
        <v>6659</v>
      </c>
      <c r="D3851" s="273" t="s">
        <v>6660</v>
      </c>
      <c r="E3851" s="273" t="s">
        <v>1250</v>
      </c>
    </row>
    <row r="3852" spans="1:5" x14ac:dyDescent="0.2">
      <c r="A3852" s="272">
        <v>211007868</v>
      </c>
      <c r="B3852" s="272">
        <v>6232</v>
      </c>
      <c r="C3852" s="273" t="s">
        <v>2583</v>
      </c>
      <c r="D3852" s="273" t="s">
        <v>6661</v>
      </c>
      <c r="E3852" s="273" t="s">
        <v>367</v>
      </c>
    </row>
    <row r="3853" spans="1:5" x14ac:dyDescent="0.2">
      <c r="A3853" s="272">
        <v>211904741</v>
      </c>
      <c r="B3853" s="272">
        <v>6233</v>
      </c>
      <c r="C3853" s="273" t="s">
        <v>6662</v>
      </c>
      <c r="D3853" s="273" t="s">
        <v>1921</v>
      </c>
      <c r="E3853" s="273" t="s">
        <v>346</v>
      </c>
    </row>
    <row r="3854" spans="1:5" x14ac:dyDescent="0.2">
      <c r="A3854" s="272">
        <v>211007863</v>
      </c>
      <c r="B3854" s="272">
        <v>6234</v>
      </c>
      <c r="C3854" s="273" t="s">
        <v>6663</v>
      </c>
      <c r="D3854" s="273" t="s">
        <v>6664</v>
      </c>
      <c r="E3854" s="273" t="s">
        <v>2181</v>
      </c>
    </row>
    <row r="3855" spans="1:5" x14ac:dyDescent="0.2">
      <c r="A3855" s="272">
        <v>211007856</v>
      </c>
      <c r="B3855" s="272">
        <v>6236</v>
      </c>
      <c r="C3855" s="273" t="s">
        <v>6665</v>
      </c>
      <c r="D3855" s="273" t="s">
        <v>6666</v>
      </c>
      <c r="E3855" s="273" t="s">
        <v>346</v>
      </c>
    </row>
    <row r="3856" spans="1:5" x14ac:dyDescent="0.2">
      <c r="A3856" s="272">
        <v>211904747</v>
      </c>
      <c r="B3856" s="272">
        <v>6237</v>
      </c>
      <c r="C3856" s="273" t="s">
        <v>6667</v>
      </c>
      <c r="D3856" s="273" t="s">
        <v>6668</v>
      </c>
      <c r="E3856" s="273" t="s">
        <v>332</v>
      </c>
    </row>
    <row r="3857" spans="1:5" x14ac:dyDescent="0.2">
      <c r="A3857" s="272">
        <v>211905070</v>
      </c>
      <c r="B3857" s="272">
        <v>6238</v>
      </c>
      <c r="C3857" s="273" t="s">
        <v>6669</v>
      </c>
      <c r="D3857" s="273" t="s">
        <v>6670</v>
      </c>
      <c r="E3857" s="273" t="s">
        <v>351</v>
      </c>
    </row>
    <row r="3858" spans="1:5" x14ac:dyDescent="0.2">
      <c r="A3858" s="272">
        <v>211007871</v>
      </c>
      <c r="B3858" s="272">
        <v>6239</v>
      </c>
      <c r="C3858" s="273" t="s">
        <v>6671</v>
      </c>
      <c r="D3858" s="273" t="s">
        <v>6015</v>
      </c>
      <c r="E3858" s="273" t="s">
        <v>2181</v>
      </c>
    </row>
    <row r="3859" spans="1:5" x14ac:dyDescent="0.2">
      <c r="A3859" s="272">
        <v>211007866</v>
      </c>
      <c r="B3859" s="272">
        <v>6240</v>
      </c>
      <c r="C3859" s="273" t="s">
        <v>6672</v>
      </c>
      <c r="D3859" s="273" t="s">
        <v>377</v>
      </c>
      <c r="E3859" s="273" t="s">
        <v>367</v>
      </c>
    </row>
    <row r="3860" spans="1:5" x14ac:dyDescent="0.2">
      <c r="A3860" s="272">
        <v>211007870</v>
      </c>
      <c r="B3860" s="272">
        <v>6241</v>
      </c>
      <c r="C3860" s="273" t="s">
        <v>6673</v>
      </c>
      <c r="D3860" s="273" t="s">
        <v>3280</v>
      </c>
      <c r="E3860" s="273" t="s">
        <v>2181</v>
      </c>
    </row>
    <row r="3861" spans="1:5" x14ac:dyDescent="0.2">
      <c r="A3861" s="272">
        <v>211009015</v>
      </c>
      <c r="B3861" s="272">
        <v>6242</v>
      </c>
      <c r="C3861" s="273" t="s">
        <v>3926</v>
      </c>
      <c r="D3861" s="273" t="s">
        <v>3927</v>
      </c>
      <c r="E3861" s="273" t="s">
        <v>367</v>
      </c>
    </row>
    <row r="3862" spans="1:5" x14ac:dyDescent="0.2">
      <c r="A3862" s="272">
        <v>211904801</v>
      </c>
      <c r="B3862" s="272">
        <v>6243</v>
      </c>
      <c r="C3862" s="273" t="s">
        <v>6674</v>
      </c>
      <c r="D3862" s="273" t="s">
        <v>6675</v>
      </c>
      <c r="E3862" s="273" t="s">
        <v>961</v>
      </c>
    </row>
    <row r="3863" spans="1:5" x14ac:dyDescent="0.2">
      <c r="A3863" s="272">
        <v>211007872</v>
      </c>
      <c r="B3863" s="272">
        <v>6244</v>
      </c>
      <c r="C3863" s="273" t="s">
        <v>6676</v>
      </c>
      <c r="D3863" s="273" t="s">
        <v>2781</v>
      </c>
      <c r="E3863" s="273" t="s">
        <v>2346</v>
      </c>
    </row>
    <row r="3864" spans="1:5" x14ac:dyDescent="0.2">
      <c r="A3864" s="272">
        <v>211007879</v>
      </c>
      <c r="B3864" s="272">
        <v>6245</v>
      </c>
      <c r="C3864" s="273" t="s">
        <v>6677</v>
      </c>
      <c r="D3864" s="273" t="s">
        <v>5496</v>
      </c>
      <c r="E3864" s="273" t="s">
        <v>2181</v>
      </c>
    </row>
    <row r="3865" spans="1:5" x14ac:dyDescent="0.2">
      <c r="A3865" s="272">
        <v>211007874</v>
      </c>
      <c r="B3865" s="272">
        <v>6246</v>
      </c>
      <c r="C3865" s="273" t="s">
        <v>6678</v>
      </c>
      <c r="D3865" s="273" t="s">
        <v>6679</v>
      </c>
      <c r="E3865" s="273" t="s">
        <v>351</v>
      </c>
    </row>
    <row r="3866" spans="1:5" x14ac:dyDescent="0.2">
      <c r="A3866" s="272">
        <v>211008040</v>
      </c>
      <c r="B3866" s="272">
        <v>6249</v>
      </c>
      <c r="C3866" s="273" t="s">
        <v>6680</v>
      </c>
      <c r="D3866" s="273" t="s">
        <v>6681</v>
      </c>
      <c r="E3866" s="273" t="s">
        <v>587</v>
      </c>
    </row>
    <row r="3867" spans="1:5" x14ac:dyDescent="0.2">
      <c r="A3867" s="272">
        <v>211007886</v>
      </c>
      <c r="B3867" s="272">
        <v>6250</v>
      </c>
      <c r="C3867" s="273" t="s">
        <v>6682</v>
      </c>
      <c r="D3867" s="273" t="s">
        <v>5820</v>
      </c>
      <c r="E3867" s="273" t="s">
        <v>346</v>
      </c>
    </row>
    <row r="3868" spans="1:5" x14ac:dyDescent="0.2">
      <c r="A3868" s="272">
        <v>211007885</v>
      </c>
      <c r="B3868" s="272">
        <v>6251</v>
      </c>
      <c r="C3868" s="273" t="s">
        <v>6683</v>
      </c>
      <c r="D3868" s="273" t="s">
        <v>6684</v>
      </c>
      <c r="E3868" s="273" t="s">
        <v>364</v>
      </c>
    </row>
    <row r="3869" spans="1:5" x14ac:dyDescent="0.2">
      <c r="A3869" s="272">
        <v>211007898</v>
      </c>
      <c r="B3869" s="272">
        <v>6252</v>
      </c>
      <c r="C3869" s="273" t="s">
        <v>6685</v>
      </c>
      <c r="D3869" s="273" t="s">
        <v>6686</v>
      </c>
      <c r="E3869" s="273" t="s">
        <v>367</v>
      </c>
    </row>
    <row r="3870" spans="1:5" x14ac:dyDescent="0.2">
      <c r="A3870" s="272">
        <v>211007901</v>
      </c>
      <c r="B3870" s="272">
        <v>6254</v>
      </c>
      <c r="C3870" s="273" t="s">
        <v>6687</v>
      </c>
      <c r="D3870" s="273" t="s">
        <v>6688</v>
      </c>
      <c r="E3870" s="273" t="s">
        <v>2181</v>
      </c>
    </row>
    <row r="3871" spans="1:5" x14ac:dyDescent="0.2">
      <c r="A3871" s="272">
        <v>211904807</v>
      </c>
      <c r="B3871" s="272">
        <v>6255</v>
      </c>
      <c r="C3871" s="273" t="s">
        <v>6689</v>
      </c>
      <c r="D3871" s="273" t="s">
        <v>6331</v>
      </c>
      <c r="E3871" s="273" t="s">
        <v>367</v>
      </c>
    </row>
    <row r="3872" spans="1:5" x14ac:dyDescent="0.2">
      <c r="A3872" s="272">
        <v>211007906</v>
      </c>
      <c r="B3872" s="272">
        <v>6256</v>
      </c>
      <c r="C3872" s="273" t="s">
        <v>6690</v>
      </c>
      <c r="D3872" s="273" t="s">
        <v>4874</v>
      </c>
      <c r="E3872" s="273" t="s">
        <v>367</v>
      </c>
    </row>
    <row r="3873" spans="1:5" x14ac:dyDescent="0.2">
      <c r="A3873" s="272">
        <v>211007899</v>
      </c>
      <c r="B3873" s="272">
        <v>6257</v>
      </c>
      <c r="C3873" s="273" t="s">
        <v>6691</v>
      </c>
      <c r="D3873" s="273" t="s">
        <v>6692</v>
      </c>
      <c r="E3873" s="273" t="s">
        <v>367</v>
      </c>
    </row>
    <row r="3874" spans="1:5" x14ac:dyDescent="0.2">
      <c r="A3874" s="272">
        <v>211007902</v>
      </c>
      <c r="B3874" s="272">
        <v>6258</v>
      </c>
      <c r="C3874" s="273" t="s">
        <v>6693</v>
      </c>
      <c r="D3874" s="273" t="s">
        <v>6694</v>
      </c>
      <c r="E3874" s="273" t="s">
        <v>364</v>
      </c>
    </row>
    <row r="3875" spans="1:5" x14ac:dyDescent="0.2">
      <c r="A3875" s="272">
        <v>211904829</v>
      </c>
      <c r="B3875" s="272">
        <v>6262</v>
      </c>
      <c r="C3875" s="273" t="s">
        <v>6695</v>
      </c>
      <c r="D3875" s="273" t="s">
        <v>6696</v>
      </c>
      <c r="E3875" s="273" t="s">
        <v>966</v>
      </c>
    </row>
    <row r="3876" spans="1:5" x14ac:dyDescent="0.2">
      <c r="A3876" s="272">
        <v>211008012</v>
      </c>
      <c r="B3876" s="272">
        <v>6264</v>
      </c>
      <c r="C3876" s="273" t="s">
        <v>6697</v>
      </c>
      <c r="D3876" s="273" t="s">
        <v>6698</v>
      </c>
      <c r="E3876" s="273" t="s">
        <v>351</v>
      </c>
    </row>
    <row r="3877" spans="1:5" x14ac:dyDescent="0.2">
      <c r="A3877" s="272">
        <v>211008005</v>
      </c>
      <c r="B3877" s="272">
        <v>6265</v>
      </c>
      <c r="C3877" s="273" t="s">
        <v>6699</v>
      </c>
      <c r="D3877" s="273" t="s">
        <v>6700</v>
      </c>
      <c r="E3877" s="273" t="s">
        <v>367</v>
      </c>
    </row>
    <row r="3878" spans="1:5" x14ac:dyDescent="0.2">
      <c r="A3878" s="272">
        <v>211904815</v>
      </c>
      <c r="B3878" s="272">
        <v>6267</v>
      </c>
      <c r="C3878" s="273" t="s">
        <v>6701</v>
      </c>
      <c r="D3878" s="273" t="s">
        <v>5630</v>
      </c>
      <c r="E3878" s="273" t="s">
        <v>961</v>
      </c>
    </row>
    <row r="3879" spans="1:5" x14ac:dyDescent="0.2">
      <c r="A3879" s="272">
        <v>211008013</v>
      </c>
      <c r="B3879" s="272">
        <v>6268</v>
      </c>
      <c r="C3879" s="273" t="s">
        <v>6702</v>
      </c>
      <c r="D3879" s="273" t="s">
        <v>5820</v>
      </c>
      <c r="E3879" s="273" t="s">
        <v>346</v>
      </c>
    </row>
    <row r="3880" spans="1:5" x14ac:dyDescent="0.2">
      <c r="A3880" s="272">
        <v>211008015</v>
      </c>
      <c r="B3880" s="272">
        <v>6270</v>
      </c>
      <c r="C3880" s="273" t="s">
        <v>6703</v>
      </c>
      <c r="D3880" s="273" t="s">
        <v>6704</v>
      </c>
      <c r="E3880" s="273" t="s">
        <v>351</v>
      </c>
    </row>
    <row r="3881" spans="1:5" x14ac:dyDescent="0.2">
      <c r="A3881" s="272">
        <v>211008028</v>
      </c>
      <c r="B3881" s="272">
        <v>6271</v>
      </c>
      <c r="C3881" s="273" t="s">
        <v>6705</v>
      </c>
      <c r="D3881" s="273" t="s">
        <v>4073</v>
      </c>
      <c r="E3881" s="273" t="s">
        <v>359</v>
      </c>
    </row>
    <row r="3882" spans="1:5" x14ac:dyDescent="0.2">
      <c r="A3882" s="272">
        <v>211904808</v>
      </c>
      <c r="B3882" s="272">
        <v>6272</v>
      </c>
      <c r="C3882" s="273" t="s">
        <v>6706</v>
      </c>
      <c r="D3882" s="273" t="s">
        <v>6707</v>
      </c>
      <c r="E3882" s="273" t="s">
        <v>336</v>
      </c>
    </row>
    <row r="3883" spans="1:5" x14ac:dyDescent="0.2">
      <c r="A3883" s="272">
        <v>211008014</v>
      </c>
      <c r="B3883" s="272">
        <v>6273</v>
      </c>
      <c r="C3883" s="273" t="s">
        <v>6708</v>
      </c>
      <c r="D3883" s="273" t="s">
        <v>6709</v>
      </c>
      <c r="E3883" s="273" t="s">
        <v>351</v>
      </c>
    </row>
    <row r="3884" spans="1:5" x14ac:dyDescent="0.2">
      <c r="A3884" s="272">
        <v>211008021</v>
      </c>
      <c r="B3884" s="272">
        <v>6274</v>
      </c>
      <c r="C3884" s="273" t="s">
        <v>6710</v>
      </c>
      <c r="D3884" s="273" t="s">
        <v>6711</v>
      </c>
      <c r="E3884" s="273" t="s">
        <v>584</v>
      </c>
    </row>
    <row r="3885" spans="1:5" x14ac:dyDescent="0.2">
      <c r="A3885" s="272">
        <v>211008011</v>
      </c>
      <c r="B3885" s="272">
        <v>6275</v>
      </c>
      <c r="C3885" s="273" t="s">
        <v>6712</v>
      </c>
      <c r="D3885" s="273" t="s">
        <v>355</v>
      </c>
      <c r="E3885" s="273" t="s">
        <v>356</v>
      </c>
    </row>
    <row r="3886" spans="1:5" x14ac:dyDescent="0.2">
      <c r="A3886" s="272">
        <v>211008020</v>
      </c>
      <c r="B3886" s="272">
        <v>6276</v>
      </c>
      <c r="C3886" s="273" t="s">
        <v>6713</v>
      </c>
      <c r="D3886" s="273" t="s">
        <v>6714</v>
      </c>
      <c r="E3886" s="273" t="s">
        <v>346</v>
      </c>
    </row>
    <row r="3887" spans="1:5" x14ac:dyDescent="0.2">
      <c r="A3887" s="272">
        <v>211904828</v>
      </c>
      <c r="B3887" s="272">
        <v>6278</v>
      </c>
      <c r="C3887" s="273" t="s">
        <v>6715</v>
      </c>
      <c r="D3887" s="273" t="s">
        <v>1352</v>
      </c>
      <c r="E3887" s="273" t="s">
        <v>343</v>
      </c>
    </row>
    <row r="3888" spans="1:5" x14ac:dyDescent="0.2">
      <c r="A3888" s="272">
        <v>211008042</v>
      </c>
      <c r="B3888" s="272">
        <v>6279</v>
      </c>
      <c r="C3888" s="273" t="s">
        <v>6716</v>
      </c>
      <c r="D3888" s="273" t="s">
        <v>6717</v>
      </c>
      <c r="E3888" s="273" t="s">
        <v>1166</v>
      </c>
    </row>
    <row r="3889" spans="1:5" x14ac:dyDescent="0.2">
      <c r="A3889" s="272">
        <v>211008045</v>
      </c>
      <c r="B3889" s="272">
        <v>6280</v>
      </c>
      <c r="C3889" s="273" t="s">
        <v>6718</v>
      </c>
      <c r="D3889" s="273" t="s">
        <v>6719</v>
      </c>
      <c r="E3889" s="273" t="s">
        <v>897</v>
      </c>
    </row>
    <row r="3890" spans="1:5" x14ac:dyDescent="0.2">
      <c r="A3890" s="272">
        <v>211008024</v>
      </c>
      <c r="B3890" s="272">
        <v>6281</v>
      </c>
      <c r="C3890" s="273" t="s">
        <v>6720</v>
      </c>
      <c r="D3890" s="273" t="s">
        <v>6721</v>
      </c>
      <c r="E3890" s="273" t="s">
        <v>584</v>
      </c>
    </row>
    <row r="3891" spans="1:5" x14ac:dyDescent="0.2">
      <c r="A3891" s="272">
        <v>211008044</v>
      </c>
      <c r="B3891" s="272">
        <v>6283</v>
      </c>
      <c r="C3891" s="273" t="s">
        <v>6722</v>
      </c>
      <c r="D3891" s="273" t="s">
        <v>5725</v>
      </c>
      <c r="E3891" s="273" t="s">
        <v>359</v>
      </c>
    </row>
    <row r="3892" spans="1:5" x14ac:dyDescent="0.2">
      <c r="A3892" s="272">
        <v>211008030</v>
      </c>
      <c r="B3892" s="272">
        <v>6284</v>
      </c>
      <c r="C3892" s="273" t="s">
        <v>6723</v>
      </c>
      <c r="D3892" s="273" t="s">
        <v>6724</v>
      </c>
      <c r="E3892" s="273" t="s">
        <v>364</v>
      </c>
    </row>
    <row r="3893" spans="1:5" x14ac:dyDescent="0.2">
      <c r="A3893" s="272">
        <v>211008023</v>
      </c>
      <c r="B3893" s="272">
        <v>6285</v>
      </c>
      <c r="C3893" s="273" t="s">
        <v>6725</v>
      </c>
      <c r="D3893" s="273" t="s">
        <v>5820</v>
      </c>
      <c r="E3893" s="273" t="s">
        <v>346</v>
      </c>
    </row>
    <row r="3894" spans="1:5" x14ac:dyDescent="0.2">
      <c r="A3894" s="272">
        <v>211904830</v>
      </c>
      <c r="B3894" s="272">
        <v>6286</v>
      </c>
      <c r="C3894" s="273" t="s">
        <v>6726</v>
      </c>
      <c r="D3894" s="273" t="s">
        <v>4495</v>
      </c>
      <c r="E3894" s="273" t="s">
        <v>367</v>
      </c>
    </row>
    <row r="3895" spans="1:5" x14ac:dyDescent="0.2">
      <c r="A3895" s="272">
        <v>211904823</v>
      </c>
      <c r="B3895" s="272">
        <v>6287</v>
      </c>
      <c r="C3895" s="273" t="s">
        <v>6727</v>
      </c>
      <c r="D3895" s="273" t="s">
        <v>6728</v>
      </c>
      <c r="E3895" s="273" t="s">
        <v>6516</v>
      </c>
    </row>
    <row r="3896" spans="1:5" x14ac:dyDescent="0.2">
      <c r="A3896" s="272">
        <v>211904833</v>
      </c>
      <c r="B3896" s="272">
        <v>6289</v>
      </c>
      <c r="C3896" s="273" t="s">
        <v>6729</v>
      </c>
      <c r="D3896" s="273" t="s">
        <v>6730</v>
      </c>
      <c r="E3896" s="273" t="s">
        <v>1166</v>
      </c>
    </row>
    <row r="3897" spans="1:5" x14ac:dyDescent="0.2">
      <c r="A3897" s="272">
        <v>211008033</v>
      </c>
      <c r="B3897" s="272">
        <v>6290</v>
      </c>
      <c r="C3897" s="273" t="s">
        <v>6731</v>
      </c>
      <c r="D3897" s="273" t="s">
        <v>6732</v>
      </c>
      <c r="E3897" s="273" t="s">
        <v>1166</v>
      </c>
    </row>
    <row r="3898" spans="1:5" x14ac:dyDescent="0.2">
      <c r="A3898" s="272">
        <v>211904822</v>
      </c>
      <c r="B3898" s="272">
        <v>6291</v>
      </c>
      <c r="C3898" s="273" t="s">
        <v>6733</v>
      </c>
      <c r="D3898" s="273" t="s">
        <v>6734</v>
      </c>
      <c r="E3898" s="273" t="s">
        <v>359</v>
      </c>
    </row>
    <row r="3899" spans="1:5" x14ac:dyDescent="0.2">
      <c r="A3899" s="272">
        <v>211008046</v>
      </c>
      <c r="B3899" s="272">
        <v>6292</v>
      </c>
      <c r="C3899" s="273" t="s">
        <v>6735</v>
      </c>
      <c r="D3899" s="273" t="s">
        <v>6736</v>
      </c>
      <c r="E3899" s="273" t="s">
        <v>966</v>
      </c>
    </row>
    <row r="3900" spans="1:5" x14ac:dyDescent="0.2">
      <c r="A3900" s="272">
        <v>211008031</v>
      </c>
      <c r="B3900" s="272">
        <v>6293</v>
      </c>
      <c r="C3900" s="273" t="s">
        <v>6737</v>
      </c>
      <c r="D3900" s="273" t="s">
        <v>6738</v>
      </c>
      <c r="E3900" s="273" t="s">
        <v>902</v>
      </c>
    </row>
    <row r="3901" spans="1:5" x14ac:dyDescent="0.2">
      <c r="A3901" s="272">
        <v>211008041</v>
      </c>
      <c r="B3901" s="272">
        <v>6294</v>
      </c>
      <c r="C3901" s="273" t="s">
        <v>6739</v>
      </c>
      <c r="D3901" s="273" t="s">
        <v>6740</v>
      </c>
      <c r="E3901" s="273" t="s">
        <v>1166</v>
      </c>
    </row>
    <row r="3902" spans="1:5" x14ac:dyDescent="0.2">
      <c r="A3902" s="272">
        <v>211008038</v>
      </c>
      <c r="B3902" s="272">
        <v>6296</v>
      </c>
      <c r="C3902" s="273" t="s">
        <v>6741</v>
      </c>
      <c r="D3902" s="273" t="s">
        <v>4114</v>
      </c>
      <c r="E3902" s="273" t="s">
        <v>367</v>
      </c>
    </row>
    <row r="3903" spans="1:5" x14ac:dyDescent="0.2">
      <c r="A3903" s="272">
        <v>211904834</v>
      </c>
      <c r="B3903" s="272">
        <v>6297</v>
      </c>
      <c r="C3903" s="273" t="s">
        <v>6742</v>
      </c>
      <c r="D3903" s="273" t="s">
        <v>6743</v>
      </c>
      <c r="E3903" s="273" t="s">
        <v>364</v>
      </c>
    </row>
    <row r="3904" spans="1:5" x14ac:dyDescent="0.2">
      <c r="A3904" s="272">
        <v>211008062</v>
      </c>
      <c r="B3904" s="272">
        <v>6299</v>
      </c>
      <c r="C3904" s="273" t="s">
        <v>6744</v>
      </c>
      <c r="D3904" s="273" t="s">
        <v>6745</v>
      </c>
      <c r="E3904" s="273" t="s">
        <v>897</v>
      </c>
    </row>
    <row r="3905" spans="1:5" x14ac:dyDescent="0.2">
      <c r="A3905" s="272">
        <v>211008057</v>
      </c>
      <c r="B3905" s="272">
        <v>6300</v>
      </c>
      <c r="C3905" s="273" t="s">
        <v>6746</v>
      </c>
      <c r="D3905" s="273" t="s">
        <v>6747</v>
      </c>
      <c r="E3905" s="273" t="s">
        <v>2181</v>
      </c>
    </row>
    <row r="3906" spans="1:5" x14ac:dyDescent="0.2">
      <c r="A3906" s="272">
        <v>211008055</v>
      </c>
      <c r="B3906" s="272">
        <v>6301</v>
      </c>
      <c r="C3906" s="273" t="s">
        <v>6748</v>
      </c>
      <c r="D3906" s="273" t="s">
        <v>6749</v>
      </c>
      <c r="E3906" s="273" t="s">
        <v>343</v>
      </c>
    </row>
    <row r="3907" spans="1:5" x14ac:dyDescent="0.2">
      <c r="A3907" s="272">
        <v>211008051</v>
      </c>
      <c r="B3907" s="272">
        <v>6302</v>
      </c>
      <c r="C3907" s="273" t="s">
        <v>6750</v>
      </c>
      <c r="D3907" s="273" t="s">
        <v>6751</v>
      </c>
      <c r="E3907" s="273" t="s">
        <v>961</v>
      </c>
    </row>
    <row r="3908" spans="1:5" x14ac:dyDescent="0.2">
      <c r="A3908" s="272">
        <v>211904930</v>
      </c>
      <c r="B3908" s="272">
        <v>6303</v>
      </c>
      <c r="C3908" s="273" t="s">
        <v>6752</v>
      </c>
      <c r="D3908" s="273" t="s">
        <v>6753</v>
      </c>
      <c r="E3908" s="273" t="s">
        <v>367</v>
      </c>
    </row>
    <row r="3909" spans="1:5" x14ac:dyDescent="0.2">
      <c r="A3909" s="272">
        <v>211008068</v>
      </c>
      <c r="B3909" s="272">
        <v>6304</v>
      </c>
      <c r="C3909" s="273" t="s">
        <v>6754</v>
      </c>
      <c r="D3909" s="273" t="s">
        <v>6755</v>
      </c>
      <c r="E3909" s="273" t="s">
        <v>961</v>
      </c>
    </row>
    <row r="3910" spans="1:5" x14ac:dyDescent="0.2">
      <c r="A3910" s="272">
        <v>211008056</v>
      </c>
      <c r="B3910" s="272">
        <v>6305</v>
      </c>
      <c r="C3910" s="273" t="s">
        <v>6756</v>
      </c>
      <c r="D3910" s="273" t="s">
        <v>1136</v>
      </c>
      <c r="E3910" s="273" t="s">
        <v>346</v>
      </c>
    </row>
    <row r="3911" spans="1:5" x14ac:dyDescent="0.2">
      <c r="A3911" s="272">
        <v>211008052</v>
      </c>
      <c r="B3911" s="272">
        <v>6306</v>
      </c>
      <c r="C3911" s="273" t="s">
        <v>6757</v>
      </c>
      <c r="D3911" s="273" t="s">
        <v>5820</v>
      </c>
      <c r="E3911" s="273" t="s">
        <v>346</v>
      </c>
    </row>
    <row r="3912" spans="1:5" x14ac:dyDescent="0.2">
      <c r="A3912" s="272">
        <v>211904887</v>
      </c>
      <c r="B3912" s="272">
        <v>6307</v>
      </c>
      <c r="C3912" s="273" t="s">
        <v>6758</v>
      </c>
      <c r="D3912" s="273" t="s">
        <v>6759</v>
      </c>
      <c r="E3912" s="273" t="s">
        <v>351</v>
      </c>
    </row>
    <row r="3913" spans="1:5" x14ac:dyDescent="0.2">
      <c r="A3913" s="272">
        <v>211904889</v>
      </c>
      <c r="B3913" s="272">
        <v>6308</v>
      </c>
      <c r="C3913" s="273" t="s">
        <v>6760</v>
      </c>
      <c r="D3913" s="273" t="s">
        <v>6140</v>
      </c>
      <c r="E3913" s="273" t="s">
        <v>3835</v>
      </c>
    </row>
    <row r="3914" spans="1:5" x14ac:dyDescent="0.2">
      <c r="A3914" s="272">
        <v>211008058</v>
      </c>
      <c r="B3914" s="272">
        <v>6309</v>
      </c>
      <c r="C3914" s="273" t="s">
        <v>6761</v>
      </c>
      <c r="D3914" s="273" t="s">
        <v>6762</v>
      </c>
      <c r="E3914" s="273" t="s">
        <v>2181</v>
      </c>
    </row>
    <row r="3915" spans="1:5" x14ac:dyDescent="0.2">
      <c r="A3915" s="272">
        <v>211008092</v>
      </c>
      <c r="B3915" s="272">
        <v>6310</v>
      </c>
      <c r="C3915" s="273" t="s">
        <v>6763</v>
      </c>
      <c r="D3915" s="273" t="s">
        <v>6764</v>
      </c>
      <c r="E3915" s="273" t="s">
        <v>798</v>
      </c>
    </row>
    <row r="3916" spans="1:5" x14ac:dyDescent="0.2">
      <c r="A3916" s="272">
        <v>211008060</v>
      </c>
      <c r="B3916" s="272">
        <v>6311</v>
      </c>
      <c r="C3916" s="273" t="s">
        <v>6765</v>
      </c>
      <c r="D3916" s="273" t="s">
        <v>6766</v>
      </c>
      <c r="E3916" s="273" t="s">
        <v>339</v>
      </c>
    </row>
    <row r="3917" spans="1:5" x14ac:dyDescent="0.2">
      <c r="A3917" s="272">
        <v>211008093</v>
      </c>
      <c r="B3917" s="272">
        <v>6312</v>
      </c>
      <c r="C3917" s="273" t="s">
        <v>6767</v>
      </c>
      <c r="D3917" s="273" t="s">
        <v>4054</v>
      </c>
      <c r="E3917" s="273" t="s">
        <v>3835</v>
      </c>
    </row>
    <row r="3918" spans="1:5" x14ac:dyDescent="0.2">
      <c r="A3918" s="272">
        <v>211008061</v>
      </c>
      <c r="B3918" s="272">
        <v>6313</v>
      </c>
      <c r="C3918" s="273" t="s">
        <v>6768</v>
      </c>
      <c r="D3918" s="273" t="s">
        <v>6769</v>
      </c>
      <c r="E3918" s="273" t="s">
        <v>367</v>
      </c>
    </row>
    <row r="3919" spans="1:5" x14ac:dyDescent="0.2">
      <c r="A3919" s="272">
        <v>211008066</v>
      </c>
      <c r="B3919" s="272">
        <v>6315</v>
      </c>
      <c r="C3919" s="273" t="s">
        <v>6770</v>
      </c>
      <c r="D3919" s="273" t="s">
        <v>6771</v>
      </c>
      <c r="E3919" s="273" t="s">
        <v>351</v>
      </c>
    </row>
    <row r="3920" spans="1:5" x14ac:dyDescent="0.2">
      <c r="A3920" s="272">
        <v>211008090</v>
      </c>
      <c r="B3920" s="272">
        <v>6317</v>
      </c>
      <c r="C3920" s="273" t="s">
        <v>6772</v>
      </c>
      <c r="D3920" s="273" t="s">
        <v>6773</v>
      </c>
      <c r="E3920" s="273" t="s">
        <v>364</v>
      </c>
    </row>
    <row r="3921" spans="1:5" x14ac:dyDescent="0.2">
      <c r="A3921" s="272">
        <v>211904989</v>
      </c>
      <c r="B3921" s="272">
        <v>6318</v>
      </c>
      <c r="C3921" s="273" t="s">
        <v>6774</v>
      </c>
      <c r="D3921" s="273" t="s">
        <v>1130</v>
      </c>
      <c r="E3921" s="273" t="s">
        <v>346</v>
      </c>
    </row>
    <row r="3922" spans="1:5" x14ac:dyDescent="0.2">
      <c r="A3922" s="272">
        <v>211904941</v>
      </c>
      <c r="B3922" s="272">
        <v>6319</v>
      </c>
      <c r="C3922" s="273" t="s">
        <v>6775</v>
      </c>
      <c r="D3922" s="273" t="s">
        <v>6776</v>
      </c>
      <c r="E3922" s="273" t="s">
        <v>3835</v>
      </c>
    </row>
    <row r="3923" spans="1:5" x14ac:dyDescent="0.2">
      <c r="A3923" s="272">
        <v>211008070</v>
      </c>
      <c r="B3923" s="272">
        <v>6320</v>
      </c>
      <c r="C3923" s="273" t="s">
        <v>6777</v>
      </c>
      <c r="D3923" s="273" t="s">
        <v>6778</v>
      </c>
      <c r="E3923" s="273" t="s">
        <v>343</v>
      </c>
    </row>
    <row r="3924" spans="1:5" x14ac:dyDescent="0.2">
      <c r="A3924" s="272">
        <v>211008081</v>
      </c>
      <c r="B3924" s="272">
        <v>6321</v>
      </c>
      <c r="C3924" s="273" t="s">
        <v>6779</v>
      </c>
      <c r="D3924" s="273" t="s">
        <v>6780</v>
      </c>
      <c r="E3924" s="273" t="s">
        <v>356</v>
      </c>
    </row>
    <row r="3925" spans="1:5" x14ac:dyDescent="0.2">
      <c r="A3925" s="272">
        <v>211904940</v>
      </c>
      <c r="B3925" s="272">
        <v>6322</v>
      </c>
      <c r="C3925" s="273" t="s">
        <v>6781</v>
      </c>
      <c r="D3925" s="273" t="s">
        <v>6782</v>
      </c>
      <c r="E3925" s="273" t="s">
        <v>343</v>
      </c>
    </row>
    <row r="3926" spans="1:5" x14ac:dyDescent="0.2">
      <c r="A3926" s="272">
        <v>211008071</v>
      </c>
      <c r="B3926" s="272">
        <v>6323</v>
      </c>
      <c r="C3926" s="273" t="s">
        <v>6783</v>
      </c>
      <c r="D3926" s="273" t="s">
        <v>1921</v>
      </c>
      <c r="E3926" s="273" t="s">
        <v>346</v>
      </c>
    </row>
    <row r="3927" spans="1:5" x14ac:dyDescent="0.2">
      <c r="A3927" s="272">
        <v>211008076</v>
      </c>
      <c r="B3927" s="272">
        <v>6324</v>
      </c>
      <c r="C3927" s="273" t="s">
        <v>6784</v>
      </c>
      <c r="D3927" s="273" t="s">
        <v>6147</v>
      </c>
      <c r="E3927" s="273" t="s">
        <v>367</v>
      </c>
    </row>
    <row r="3928" spans="1:5" x14ac:dyDescent="0.2">
      <c r="A3928" s="272">
        <v>211008077</v>
      </c>
      <c r="B3928" s="272">
        <v>6326</v>
      </c>
      <c r="C3928" s="273" t="s">
        <v>6785</v>
      </c>
      <c r="D3928" s="273" t="s">
        <v>353</v>
      </c>
      <c r="E3928" s="273" t="s">
        <v>336</v>
      </c>
    </row>
    <row r="3929" spans="1:5" x14ac:dyDescent="0.2">
      <c r="A3929" s="272">
        <v>211008073</v>
      </c>
      <c r="B3929" s="272">
        <v>6327</v>
      </c>
      <c r="C3929" s="273" t="s">
        <v>6786</v>
      </c>
      <c r="D3929" s="273" t="s">
        <v>5820</v>
      </c>
      <c r="E3929" s="273" t="s">
        <v>346</v>
      </c>
    </row>
    <row r="3930" spans="1:5" x14ac:dyDescent="0.2">
      <c r="A3930" s="272">
        <v>211008074</v>
      </c>
      <c r="B3930" s="272">
        <v>6328</v>
      </c>
      <c r="C3930" s="273" t="s">
        <v>6787</v>
      </c>
      <c r="D3930" s="273" t="s">
        <v>6788</v>
      </c>
      <c r="E3930" s="273" t="s">
        <v>2513</v>
      </c>
    </row>
    <row r="3931" spans="1:5" x14ac:dyDescent="0.2">
      <c r="A3931" s="272">
        <v>211904943</v>
      </c>
      <c r="B3931" s="272">
        <v>6331</v>
      </c>
      <c r="C3931" s="273" t="s">
        <v>6789</v>
      </c>
      <c r="D3931" s="273" t="s">
        <v>6790</v>
      </c>
      <c r="E3931" s="273" t="s">
        <v>336</v>
      </c>
    </row>
    <row r="3932" spans="1:5" x14ac:dyDescent="0.2">
      <c r="A3932" s="272">
        <v>211008083</v>
      </c>
      <c r="B3932" s="272">
        <v>6333</v>
      </c>
      <c r="C3932" s="273" t="s">
        <v>6791</v>
      </c>
      <c r="D3932" s="273" t="s">
        <v>6792</v>
      </c>
      <c r="E3932" s="273" t="s">
        <v>1347</v>
      </c>
    </row>
    <row r="3933" spans="1:5" x14ac:dyDescent="0.2">
      <c r="A3933" s="272">
        <v>211008091</v>
      </c>
      <c r="B3933" s="272">
        <v>6334</v>
      </c>
      <c r="C3933" s="273" t="s">
        <v>6793</v>
      </c>
      <c r="D3933" s="273" t="s">
        <v>4534</v>
      </c>
      <c r="E3933" s="273" t="s">
        <v>2178</v>
      </c>
    </row>
    <row r="3934" spans="1:5" x14ac:dyDescent="0.2">
      <c r="A3934" s="272">
        <v>211008097</v>
      </c>
      <c r="B3934" s="272">
        <v>6335</v>
      </c>
      <c r="C3934" s="273" t="s">
        <v>6794</v>
      </c>
      <c r="D3934" s="273" t="s">
        <v>3477</v>
      </c>
      <c r="E3934" s="273" t="s">
        <v>2181</v>
      </c>
    </row>
    <row r="3935" spans="1:5" x14ac:dyDescent="0.2">
      <c r="A3935" s="272">
        <v>211904946</v>
      </c>
      <c r="B3935" s="272">
        <v>6336</v>
      </c>
      <c r="C3935" s="273" t="s">
        <v>6795</v>
      </c>
      <c r="D3935" s="273" t="s">
        <v>3947</v>
      </c>
      <c r="E3935" s="273" t="s">
        <v>2181</v>
      </c>
    </row>
    <row r="3936" spans="1:5" x14ac:dyDescent="0.2">
      <c r="A3936" s="272">
        <v>211008094</v>
      </c>
      <c r="B3936" s="272">
        <v>6337</v>
      </c>
      <c r="C3936" s="273" t="s">
        <v>6796</v>
      </c>
      <c r="D3936" s="273" t="s">
        <v>6797</v>
      </c>
      <c r="E3936" s="273" t="s">
        <v>343</v>
      </c>
    </row>
    <row r="3937" spans="1:5" x14ac:dyDescent="0.2">
      <c r="A3937" s="272">
        <v>211008100</v>
      </c>
      <c r="B3937" s="272">
        <v>6338</v>
      </c>
      <c r="C3937" s="273" t="s">
        <v>6798</v>
      </c>
      <c r="D3937" s="273" t="s">
        <v>6799</v>
      </c>
      <c r="E3937" s="273" t="s">
        <v>367</v>
      </c>
    </row>
    <row r="3938" spans="1:5" x14ac:dyDescent="0.2">
      <c r="A3938" s="272">
        <v>211008098</v>
      </c>
      <c r="B3938" s="272">
        <v>6339</v>
      </c>
      <c r="C3938" s="273" t="s">
        <v>6800</v>
      </c>
      <c r="D3938" s="273" t="s">
        <v>6801</v>
      </c>
      <c r="E3938" s="273" t="s">
        <v>582</v>
      </c>
    </row>
    <row r="3939" spans="1:5" x14ac:dyDescent="0.2">
      <c r="A3939" s="272">
        <v>211008084</v>
      </c>
      <c r="B3939" s="272">
        <v>6340</v>
      </c>
      <c r="C3939" s="273" t="s">
        <v>6802</v>
      </c>
      <c r="D3939" s="273" t="s">
        <v>6803</v>
      </c>
      <c r="E3939" s="273" t="s">
        <v>339</v>
      </c>
    </row>
    <row r="3940" spans="1:5" x14ac:dyDescent="0.2">
      <c r="A3940" s="272">
        <v>211008103</v>
      </c>
      <c r="B3940" s="272">
        <v>6341</v>
      </c>
      <c r="C3940" s="273" t="s">
        <v>6804</v>
      </c>
      <c r="D3940" s="273" t="s">
        <v>6207</v>
      </c>
      <c r="E3940" s="273" t="s">
        <v>359</v>
      </c>
    </row>
    <row r="3941" spans="1:5" x14ac:dyDescent="0.2">
      <c r="A3941" s="272">
        <v>211008101</v>
      </c>
      <c r="B3941" s="272">
        <v>6342</v>
      </c>
      <c r="C3941" s="273" t="s">
        <v>6805</v>
      </c>
      <c r="D3941" s="273" t="s">
        <v>2648</v>
      </c>
      <c r="E3941" s="273" t="s">
        <v>367</v>
      </c>
    </row>
    <row r="3942" spans="1:5" x14ac:dyDescent="0.2">
      <c r="A3942" s="272">
        <v>211904947</v>
      </c>
      <c r="B3942" s="272">
        <v>6344</v>
      </c>
      <c r="C3942" s="273" t="s">
        <v>6806</v>
      </c>
      <c r="D3942" s="273" t="s">
        <v>6807</v>
      </c>
      <c r="E3942" s="273" t="s">
        <v>902</v>
      </c>
    </row>
    <row r="3943" spans="1:5" x14ac:dyDescent="0.2">
      <c r="A3943" s="272">
        <v>211008108</v>
      </c>
      <c r="B3943" s="272">
        <v>6345</v>
      </c>
      <c r="C3943" s="273" t="s">
        <v>6808</v>
      </c>
      <c r="D3943" s="273" t="s">
        <v>6809</v>
      </c>
      <c r="E3943" s="273" t="s">
        <v>351</v>
      </c>
    </row>
    <row r="3944" spans="1:5" x14ac:dyDescent="0.2">
      <c r="A3944" s="272">
        <v>211008105</v>
      </c>
      <c r="B3944" s="272">
        <v>6346</v>
      </c>
      <c r="C3944" s="273" t="s">
        <v>6810</v>
      </c>
      <c r="D3944" s="273" t="s">
        <v>6811</v>
      </c>
      <c r="E3944" s="273" t="s">
        <v>367</v>
      </c>
    </row>
    <row r="3945" spans="1:5" x14ac:dyDescent="0.2">
      <c r="A3945" s="272">
        <v>211905987</v>
      </c>
      <c r="B3945" s="272">
        <v>6347</v>
      </c>
      <c r="C3945" s="273" t="s">
        <v>6812</v>
      </c>
      <c r="D3945" s="273" t="s">
        <v>6813</v>
      </c>
      <c r="E3945" s="273" t="s">
        <v>336</v>
      </c>
    </row>
    <row r="3946" spans="1:5" x14ac:dyDescent="0.2">
      <c r="A3946" s="272">
        <v>211008112</v>
      </c>
      <c r="B3946" s="272">
        <v>6350</v>
      </c>
      <c r="C3946" s="273" t="s">
        <v>6814</v>
      </c>
      <c r="D3946" s="273" t="s">
        <v>6815</v>
      </c>
      <c r="E3946" s="273" t="s">
        <v>1347</v>
      </c>
    </row>
    <row r="3947" spans="1:5" x14ac:dyDescent="0.2">
      <c r="A3947" s="272">
        <v>211008109</v>
      </c>
      <c r="B3947" s="272">
        <v>6351</v>
      </c>
      <c r="C3947" s="273" t="s">
        <v>6816</v>
      </c>
      <c r="D3947" s="273" t="s">
        <v>6817</v>
      </c>
      <c r="E3947" s="273" t="s">
        <v>961</v>
      </c>
    </row>
    <row r="3948" spans="1:5" x14ac:dyDescent="0.2">
      <c r="A3948" s="272">
        <v>211008117</v>
      </c>
      <c r="B3948" s="272">
        <v>6352</v>
      </c>
      <c r="C3948" s="273" t="s">
        <v>6818</v>
      </c>
      <c r="D3948" s="273" t="s">
        <v>5357</v>
      </c>
      <c r="E3948" s="273" t="s">
        <v>339</v>
      </c>
    </row>
    <row r="3949" spans="1:5" x14ac:dyDescent="0.2">
      <c r="A3949" s="272">
        <v>211008111</v>
      </c>
      <c r="B3949" s="272">
        <v>6353</v>
      </c>
      <c r="C3949" s="273" t="s">
        <v>2899</v>
      </c>
      <c r="D3949" s="273" t="s">
        <v>5924</v>
      </c>
      <c r="E3949" s="273" t="s">
        <v>798</v>
      </c>
    </row>
    <row r="3950" spans="1:5" x14ac:dyDescent="0.2">
      <c r="A3950" s="272">
        <v>211008124</v>
      </c>
      <c r="B3950" s="272">
        <v>6354</v>
      </c>
      <c r="C3950" s="273" t="s">
        <v>6819</v>
      </c>
      <c r="D3950" s="273" t="s">
        <v>6820</v>
      </c>
      <c r="E3950" s="273" t="s">
        <v>367</v>
      </c>
    </row>
    <row r="3951" spans="1:5" x14ac:dyDescent="0.2">
      <c r="A3951" s="272">
        <v>211008116</v>
      </c>
      <c r="B3951" s="272">
        <v>6356</v>
      </c>
      <c r="C3951" s="273" t="s">
        <v>6821</v>
      </c>
      <c r="D3951" s="273" t="s">
        <v>6822</v>
      </c>
      <c r="E3951" s="273" t="s">
        <v>339</v>
      </c>
    </row>
    <row r="3952" spans="1:5" x14ac:dyDescent="0.2">
      <c r="A3952" s="272">
        <v>211904972</v>
      </c>
      <c r="B3952" s="272">
        <v>6357</v>
      </c>
      <c r="C3952" s="273" t="s">
        <v>6823</v>
      </c>
      <c r="D3952" s="273" t="s">
        <v>6824</v>
      </c>
      <c r="E3952" s="273" t="s">
        <v>367</v>
      </c>
    </row>
    <row r="3953" spans="1:5" x14ac:dyDescent="0.2">
      <c r="A3953" s="272">
        <v>211008114</v>
      </c>
      <c r="B3953" s="272">
        <v>6358</v>
      </c>
      <c r="C3953" s="273" t="s">
        <v>6825</v>
      </c>
      <c r="D3953" s="273" t="s">
        <v>6826</v>
      </c>
      <c r="E3953" s="273" t="s">
        <v>367</v>
      </c>
    </row>
    <row r="3954" spans="1:5" x14ac:dyDescent="0.2">
      <c r="A3954" s="272">
        <v>211008120</v>
      </c>
      <c r="B3954" s="272">
        <v>6359</v>
      </c>
      <c r="C3954" s="273" t="s">
        <v>6827</v>
      </c>
      <c r="D3954" s="273" t="s">
        <v>4108</v>
      </c>
      <c r="E3954" s="273" t="s">
        <v>367</v>
      </c>
    </row>
    <row r="3955" spans="1:5" x14ac:dyDescent="0.2">
      <c r="A3955" s="272">
        <v>211008121</v>
      </c>
      <c r="B3955" s="272">
        <v>6360</v>
      </c>
      <c r="C3955" s="273" t="s">
        <v>6827</v>
      </c>
      <c r="D3955" s="273" t="s">
        <v>4538</v>
      </c>
      <c r="E3955" s="273" t="s">
        <v>367</v>
      </c>
    </row>
    <row r="3956" spans="1:5" x14ac:dyDescent="0.2">
      <c r="A3956" s="272">
        <v>211008122</v>
      </c>
      <c r="B3956" s="272">
        <v>6361</v>
      </c>
      <c r="C3956" s="273" t="s">
        <v>6828</v>
      </c>
      <c r="D3956" s="273" t="s">
        <v>6829</v>
      </c>
      <c r="E3956" s="273" t="s">
        <v>798</v>
      </c>
    </row>
    <row r="3957" spans="1:5" x14ac:dyDescent="0.2">
      <c r="A3957" s="272">
        <v>211008126</v>
      </c>
      <c r="B3957" s="272">
        <v>6363</v>
      </c>
      <c r="C3957" s="273" t="s">
        <v>6830</v>
      </c>
      <c r="D3957" s="273" t="s">
        <v>6831</v>
      </c>
      <c r="E3957" s="273" t="s">
        <v>367</v>
      </c>
    </row>
    <row r="3958" spans="1:5" x14ac:dyDescent="0.2">
      <c r="A3958" s="272">
        <v>211008131</v>
      </c>
      <c r="B3958" s="272">
        <v>6364</v>
      </c>
      <c r="C3958" s="273" t="s">
        <v>6832</v>
      </c>
      <c r="D3958" s="273" t="s">
        <v>6833</v>
      </c>
      <c r="E3958" s="273" t="s">
        <v>336</v>
      </c>
    </row>
    <row r="3959" spans="1:5" x14ac:dyDescent="0.2">
      <c r="A3959" s="272">
        <v>211904985</v>
      </c>
      <c r="B3959" s="272">
        <v>6367</v>
      </c>
      <c r="C3959" s="273" t="s">
        <v>6834</v>
      </c>
      <c r="D3959" s="273" t="s">
        <v>6835</v>
      </c>
      <c r="E3959" s="273" t="s">
        <v>897</v>
      </c>
    </row>
    <row r="3960" spans="1:5" x14ac:dyDescent="0.2">
      <c r="A3960" s="272">
        <v>211008128</v>
      </c>
      <c r="B3960" s="272">
        <v>6368</v>
      </c>
      <c r="C3960" s="273" t="s">
        <v>6836</v>
      </c>
      <c r="D3960" s="273" t="s">
        <v>6837</v>
      </c>
      <c r="E3960" s="273" t="s">
        <v>367</v>
      </c>
    </row>
    <row r="3961" spans="1:5" x14ac:dyDescent="0.2">
      <c r="A3961" s="272">
        <v>211008129</v>
      </c>
      <c r="B3961" s="272">
        <v>6369</v>
      </c>
      <c r="C3961" s="273" t="s">
        <v>6838</v>
      </c>
      <c r="D3961" s="273" t="s">
        <v>6839</v>
      </c>
      <c r="E3961" s="273" t="s">
        <v>339</v>
      </c>
    </row>
    <row r="3962" spans="1:5" x14ac:dyDescent="0.2">
      <c r="A3962" s="272">
        <v>211008147</v>
      </c>
      <c r="B3962" s="272">
        <v>6371</v>
      </c>
      <c r="C3962" s="273" t="s">
        <v>6840</v>
      </c>
      <c r="D3962" s="273" t="s">
        <v>6841</v>
      </c>
      <c r="E3962" s="273" t="s">
        <v>2181</v>
      </c>
    </row>
    <row r="3963" spans="1:5" x14ac:dyDescent="0.2">
      <c r="A3963" s="272">
        <v>211904991</v>
      </c>
      <c r="B3963" s="272">
        <v>6372</v>
      </c>
      <c r="C3963" s="273" t="s">
        <v>3529</v>
      </c>
      <c r="D3963" s="273" t="s">
        <v>6842</v>
      </c>
      <c r="E3963" s="273" t="s">
        <v>961</v>
      </c>
    </row>
    <row r="3964" spans="1:5" x14ac:dyDescent="0.2">
      <c r="A3964" s="272">
        <v>211008133</v>
      </c>
      <c r="B3964" s="272">
        <v>6373</v>
      </c>
      <c r="C3964" s="273" t="s">
        <v>4940</v>
      </c>
      <c r="D3964" s="273" t="s">
        <v>6843</v>
      </c>
      <c r="E3964" s="273" t="s">
        <v>367</v>
      </c>
    </row>
    <row r="3965" spans="1:5" x14ac:dyDescent="0.2">
      <c r="A3965" s="272">
        <v>211008135</v>
      </c>
      <c r="B3965" s="272">
        <v>6374</v>
      </c>
      <c r="C3965" s="273" t="s">
        <v>6844</v>
      </c>
      <c r="D3965" s="273" t="s">
        <v>6845</v>
      </c>
      <c r="E3965" s="273" t="s">
        <v>336</v>
      </c>
    </row>
    <row r="3966" spans="1:5" x14ac:dyDescent="0.2">
      <c r="A3966" s="272">
        <v>211008132</v>
      </c>
      <c r="B3966" s="272">
        <v>6376</v>
      </c>
      <c r="C3966" s="273" t="s">
        <v>6846</v>
      </c>
      <c r="D3966" s="273" t="s">
        <v>6847</v>
      </c>
      <c r="E3966" s="273" t="s">
        <v>339</v>
      </c>
    </row>
    <row r="3967" spans="1:5" x14ac:dyDescent="0.2">
      <c r="A3967" s="272">
        <v>211905085</v>
      </c>
      <c r="B3967" s="272">
        <v>6378</v>
      </c>
      <c r="C3967" s="273" t="s">
        <v>6786</v>
      </c>
      <c r="D3967" s="273" t="s">
        <v>1136</v>
      </c>
      <c r="E3967" s="273" t="s">
        <v>346</v>
      </c>
    </row>
    <row r="3968" spans="1:5" x14ac:dyDescent="0.2">
      <c r="A3968" s="272">
        <v>211904996</v>
      </c>
      <c r="B3968" s="272">
        <v>6379</v>
      </c>
      <c r="C3968" s="273" t="s">
        <v>6848</v>
      </c>
      <c r="D3968" s="273" t="s">
        <v>6849</v>
      </c>
      <c r="E3968" s="273" t="s">
        <v>966</v>
      </c>
    </row>
    <row r="3969" spans="1:5" x14ac:dyDescent="0.2">
      <c r="A3969" s="272">
        <v>211905002</v>
      </c>
      <c r="B3969" s="272">
        <v>6380</v>
      </c>
      <c r="C3969" s="273" t="s">
        <v>6850</v>
      </c>
      <c r="D3969" s="273" t="s">
        <v>6851</v>
      </c>
      <c r="E3969" s="273" t="s">
        <v>367</v>
      </c>
    </row>
    <row r="3970" spans="1:5" x14ac:dyDescent="0.2">
      <c r="A3970" s="272">
        <v>211904998</v>
      </c>
      <c r="B3970" s="272">
        <v>6382</v>
      </c>
      <c r="C3970" s="273" t="s">
        <v>6852</v>
      </c>
      <c r="D3970" s="273" t="s">
        <v>6853</v>
      </c>
      <c r="E3970" s="273" t="s">
        <v>1028</v>
      </c>
    </row>
    <row r="3971" spans="1:5" x14ac:dyDescent="0.2">
      <c r="A3971" s="272">
        <v>211905052</v>
      </c>
      <c r="B3971" s="272">
        <v>6383</v>
      </c>
      <c r="C3971" s="273" t="s">
        <v>6854</v>
      </c>
      <c r="D3971" s="273" t="s">
        <v>2267</v>
      </c>
      <c r="E3971" s="273" t="s">
        <v>359</v>
      </c>
    </row>
    <row r="3972" spans="1:5" x14ac:dyDescent="0.2">
      <c r="A3972" s="272">
        <v>211904999</v>
      </c>
      <c r="B3972" s="272">
        <v>6384</v>
      </c>
      <c r="C3972" s="273" t="s">
        <v>6855</v>
      </c>
      <c r="D3972" s="273" t="s">
        <v>3832</v>
      </c>
      <c r="E3972" s="273" t="s">
        <v>359</v>
      </c>
    </row>
    <row r="3973" spans="1:5" x14ac:dyDescent="0.2">
      <c r="A3973" s="272">
        <v>211008151</v>
      </c>
      <c r="B3973" s="272">
        <v>6385</v>
      </c>
      <c r="C3973" s="273" t="s">
        <v>6856</v>
      </c>
      <c r="D3973" s="273" t="s">
        <v>6857</v>
      </c>
      <c r="E3973" s="273" t="s">
        <v>339</v>
      </c>
    </row>
    <row r="3974" spans="1:5" x14ac:dyDescent="0.2">
      <c r="A3974" s="272">
        <v>211905054</v>
      </c>
      <c r="B3974" s="272">
        <v>6386</v>
      </c>
      <c r="C3974" s="273" t="s">
        <v>6858</v>
      </c>
      <c r="D3974" s="273" t="s">
        <v>6859</v>
      </c>
      <c r="E3974" s="273" t="s">
        <v>798</v>
      </c>
    </row>
    <row r="3975" spans="1:5" x14ac:dyDescent="0.2">
      <c r="A3975" s="272">
        <v>211008154</v>
      </c>
      <c r="B3975" s="272">
        <v>6387</v>
      </c>
      <c r="C3975" s="273" t="s">
        <v>6860</v>
      </c>
      <c r="D3975" s="273" t="s">
        <v>6861</v>
      </c>
      <c r="E3975" s="273" t="s">
        <v>367</v>
      </c>
    </row>
    <row r="3976" spans="1:5" x14ac:dyDescent="0.2">
      <c r="A3976" s="272">
        <v>211008160</v>
      </c>
      <c r="B3976" s="272">
        <v>6388</v>
      </c>
      <c r="C3976" s="273" t="s">
        <v>6862</v>
      </c>
      <c r="D3976" s="273" t="s">
        <v>6863</v>
      </c>
      <c r="E3976" s="273" t="s">
        <v>367</v>
      </c>
    </row>
    <row r="3977" spans="1:5" x14ac:dyDescent="0.2">
      <c r="A3977" s="272">
        <v>211008165</v>
      </c>
      <c r="B3977" s="272">
        <v>6389</v>
      </c>
      <c r="C3977" s="273" t="s">
        <v>6864</v>
      </c>
      <c r="D3977" s="273" t="s">
        <v>6865</v>
      </c>
      <c r="E3977" s="273" t="s">
        <v>364</v>
      </c>
    </row>
    <row r="3978" spans="1:5" x14ac:dyDescent="0.2">
      <c r="A3978" s="272">
        <v>211008161</v>
      </c>
      <c r="B3978" s="272">
        <v>6390</v>
      </c>
      <c r="C3978" s="273" t="s">
        <v>6866</v>
      </c>
      <c r="D3978" s="273" t="s">
        <v>6867</v>
      </c>
      <c r="E3978" s="273" t="s">
        <v>865</v>
      </c>
    </row>
    <row r="3979" spans="1:5" x14ac:dyDescent="0.2">
      <c r="A3979" s="272">
        <v>211008163</v>
      </c>
      <c r="B3979" s="272">
        <v>6391</v>
      </c>
      <c r="C3979" s="273" t="s">
        <v>6868</v>
      </c>
      <c r="D3979" s="273" t="s">
        <v>733</v>
      </c>
      <c r="E3979" s="273" t="s">
        <v>367</v>
      </c>
    </row>
    <row r="3980" spans="1:5" x14ac:dyDescent="0.2">
      <c r="A3980" s="272">
        <v>211008162</v>
      </c>
      <c r="B3980" s="272">
        <v>6392</v>
      </c>
      <c r="C3980" s="273" t="s">
        <v>6869</v>
      </c>
      <c r="D3980" s="273" t="s">
        <v>6870</v>
      </c>
      <c r="E3980" s="273" t="s">
        <v>367</v>
      </c>
    </row>
    <row r="3981" spans="1:5" x14ac:dyDescent="0.2">
      <c r="A3981" s="272">
        <v>211905342</v>
      </c>
      <c r="B3981" s="272">
        <v>6393</v>
      </c>
      <c r="C3981" s="273" t="s">
        <v>6871</v>
      </c>
      <c r="D3981" s="273" t="s">
        <v>6417</v>
      </c>
      <c r="E3981" s="273" t="s">
        <v>367</v>
      </c>
    </row>
    <row r="3982" spans="1:5" x14ac:dyDescent="0.2">
      <c r="A3982" s="272">
        <v>211008167</v>
      </c>
      <c r="B3982" s="272">
        <v>6394</v>
      </c>
      <c r="C3982" s="273" t="s">
        <v>6872</v>
      </c>
      <c r="D3982" s="273" t="s">
        <v>6873</v>
      </c>
      <c r="E3982" s="273" t="s">
        <v>343</v>
      </c>
    </row>
    <row r="3983" spans="1:5" x14ac:dyDescent="0.2">
      <c r="A3983" s="272">
        <v>211008170</v>
      </c>
      <c r="B3983" s="272">
        <v>6395</v>
      </c>
      <c r="C3983" s="273" t="s">
        <v>6874</v>
      </c>
      <c r="D3983" s="273" t="s">
        <v>6875</v>
      </c>
      <c r="E3983" s="273" t="s">
        <v>367</v>
      </c>
    </row>
    <row r="3984" spans="1:5" x14ac:dyDescent="0.2">
      <c r="A3984" s="272">
        <v>211008172</v>
      </c>
      <c r="B3984" s="272">
        <v>6396</v>
      </c>
      <c r="C3984" s="273" t="s">
        <v>6876</v>
      </c>
      <c r="D3984" s="273" t="s">
        <v>6877</v>
      </c>
      <c r="E3984" s="273" t="s">
        <v>336</v>
      </c>
    </row>
    <row r="3985" spans="1:5" x14ac:dyDescent="0.2">
      <c r="A3985" s="272">
        <v>211008173</v>
      </c>
      <c r="B3985" s="272">
        <v>6397</v>
      </c>
      <c r="C3985" s="273" t="s">
        <v>6878</v>
      </c>
      <c r="D3985" s="273" t="s">
        <v>6340</v>
      </c>
      <c r="E3985" s="273" t="s">
        <v>367</v>
      </c>
    </row>
    <row r="3986" spans="1:5" x14ac:dyDescent="0.2">
      <c r="A3986" s="272">
        <v>211008169</v>
      </c>
      <c r="B3986" s="272">
        <v>6398</v>
      </c>
      <c r="C3986" s="273" t="s">
        <v>6879</v>
      </c>
      <c r="D3986" s="273" t="s">
        <v>6880</v>
      </c>
      <c r="E3986" s="273" t="s">
        <v>364</v>
      </c>
    </row>
    <row r="3987" spans="1:5" x14ac:dyDescent="0.2">
      <c r="A3987" s="272">
        <v>211905081</v>
      </c>
      <c r="B3987" s="272">
        <v>6399</v>
      </c>
      <c r="C3987" s="273" t="s">
        <v>6881</v>
      </c>
      <c r="D3987" s="273" t="s">
        <v>6882</v>
      </c>
      <c r="E3987" s="273" t="s">
        <v>346</v>
      </c>
    </row>
    <row r="3988" spans="1:5" x14ac:dyDescent="0.2">
      <c r="A3988" s="272">
        <v>211008168</v>
      </c>
      <c r="B3988" s="272">
        <v>6400</v>
      </c>
      <c r="C3988" s="273" t="s">
        <v>6883</v>
      </c>
      <c r="D3988" s="273" t="s">
        <v>6884</v>
      </c>
      <c r="E3988" s="273" t="s">
        <v>356</v>
      </c>
    </row>
    <row r="3989" spans="1:5" x14ac:dyDescent="0.2">
      <c r="A3989" s="272">
        <v>211905064</v>
      </c>
      <c r="B3989" s="272">
        <v>6401</v>
      </c>
      <c r="C3989" s="273" t="s">
        <v>6885</v>
      </c>
      <c r="D3989" s="273" t="s">
        <v>6886</v>
      </c>
      <c r="E3989" s="273" t="s">
        <v>6887</v>
      </c>
    </row>
    <row r="3990" spans="1:5" x14ac:dyDescent="0.2">
      <c r="A3990" s="272">
        <v>211008177</v>
      </c>
      <c r="B3990" s="272">
        <v>6402</v>
      </c>
      <c r="C3990" s="273" t="s">
        <v>6888</v>
      </c>
      <c r="D3990" s="273" t="s">
        <v>6889</v>
      </c>
      <c r="E3990" s="273" t="s">
        <v>830</v>
      </c>
    </row>
    <row r="3991" spans="1:5" x14ac:dyDescent="0.2">
      <c r="A3991" s="272">
        <v>211008179</v>
      </c>
      <c r="B3991" s="272">
        <v>6405</v>
      </c>
      <c r="C3991" s="273" t="s">
        <v>6890</v>
      </c>
      <c r="D3991" s="273" t="s">
        <v>913</v>
      </c>
      <c r="E3991" s="273" t="s">
        <v>339</v>
      </c>
    </row>
    <row r="3992" spans="1:5" x14ac:dyDescent="0.2">
      <c r="A3992" s="272">
        <v>211008189</v>
      </c>
      <c r="B3992" s="272">
        <v>6407</v>
      </c>
      <c r="C3992" s="273" t="s">
        <v>6891</v>
      </c>
      <c r="D3992" s="273" t="s">
        <v>6251</v>
      </c>
      <c r="E3992" s="273" t="s">
        <v>367</v>
      </c>
    </row>
    <row r="3993" spans="1:5" x14ac:dyDescent="0.2">
      <c r="A3993" s="272">
        <v>211008328</v>
      </c>
      <c r="B3993" s="272">
        <v>6408</v>
      </c>
      <c r="C3993" s="273" t="s">
        <v>6892</v>
      </c>
      <c r="D3993" s="273" t="s">
        <v>6893</v>
      </c>
      <c r="E3993" s="273" t="s">
        <v>584</v>
      </c>
    </row>
    <row r="3994" spans="1:5" x14ac:dyDescent="0.2">
      <c r="A3994" s="272">
        <v>211008196</v>
      </c>
      <c r="B3994" s="272">
        <v>6409</v>
      </c>
      <c r="C3994" s="273" t="s">
        <v>6894</v>
      </c>
      <c r="D3994" s="273" t="s">
        <v>579</v>
      </c>
      <c r="E3994" s="273" t="s">
        <v>2181</v>
      </c>
    </row>
    <row r="3995" spans="1:5" x14ac:dyDescent="0.2">
      <c r="A3995" s="272">
        <v>211008185</v>
      </c>
      <c r="B3995" s="272">
        <v>6411</v>
      </c>
      <c r="C3995" s="273" t="s">
        <v>6895</v>
      </c>
      <c r="D3995" s="273" t="s">
        <v>6896</v>
      </c>
      <c r="E3995" s="273" t="s">
        <v>367</v>
      </c>
    </row>
    <row r="3996" spans="1:5" x14ac:dyDescent="0.2">
      <c r="A3996" s="272">
        <v>211008193</v>
      </c>
      <c r="B3996" s="272">
        <v>6412</v>
      </c>
      <c r="C3996" s="273" t="s">
        <v>6897</v>
      </c>
      <c r="D3996" s="273" t="s">
        <v>6898</v>
      </c>
      <c r="E3996" s="273" t="s">
        <v>336</v>
      </c>
    </row>
    <row r="3997" spans="1:5" x14ac:dyDescent="0.2">
      <c r="A3997" s="272">
        <v>211905078</v>
      </c>
      <c r="B3997" s="272">
        <v>6413</v>
      </c>
      <c r="C3997" s="273" t="s">
        <v>6899</v>
      </c>
      <c r="D3997" s="273" t="s">
        <v>2192</v>
      </c>
      <c r="E3997" s="273" t="s">
        <v>367</v>
      </c>
    </row>
    <row r="3998" spans="1:5" x14ac:dyDescent="0.2">
      <c r="A3998" s="272">
        <v>211905090</v>
      </c>
      <c r="B3998" s="272">
        <v>6415</v>
      </c>
      <c r="C3998" s="273" t="s">
        <v>6900</v>
      </c>
      <c r="D3998" s="273" t="s">
        <v>6901</v>
      </c>
      <c r="E3998" s="273" t="s">
        <v>798</v>
      </c>
    </row>
    <row r="3999" spans="1:5" x14ac:dyDescent="0.2">
      <c r="A3999" s="272">
        <v>211008191</v>
      </c>
      <c r="B3999" s="272">
        <v>6416</v>
      </c>
      <c r="C3999" s="273" t="s">
        <v>6902</v>
      </c>
      <c r="D3999" s="273" t="s">
        <v>3782</v>
      </c>
      <c r="E3999" s="273" t="s">
        <v>865</v>
      </c>
    </row>
    <row r="4000" spans="1:5" x14ac:dyDescent="0.2">
      <c r="A4000" s="272">
        <v>211905159</v>
      </c>
      <c r="B4000" s="272">
        <v>6417</v>
      </c>
      <c r="C4000" s="273" t="s">
        <v>6903</v>
      </c>
      <c r="D4000" s="273" t="s">
        <v>2802</v>
      </c>
      <c r="E4000" s="273" t="s">
        <v>359</v>
      </c>
    </row>
    <row r="4001" spans="1:5" x14ac:dyDescent="0.2">
      <c r="A4001" s="272">
        <v>211008300</v>
      </c>
      <c r="B4001" s="272">
        <v>6418</v>
      </c>
      <c r="C4001" s="273" t="s">
        <v>6904</v>
      </c>
      <c r="D4001" s="273" t="s">
        <v>2267</v>
      </c>
      <c r="E4001" s="273" t="s">
        <v>359</v>
      </c>
    </row>
    <row r="4002" spans="1:5" x14ac:dyDescent="0.2">
      <c r="A4002" s="272">
        <v>211905087</v>
      </c>
      <c r="B4002" s="272">
        <v>6419</v>
      </c>
      <c r="C4002" s="273" t="s">
        <v>6905</v>
      </c>
      <c r="D4002" s="273" t="s">
        <v>6906</v>
      </c>
      <c r="E4002" s="273" t="s">
        <v>584</v>
      </c>
    </row>
    <row r="4003" spans="1:5" x14ac:dyDescent="0.2">
      <c r="A4003" s="272">
        <v>211905088</v>
      </c>
      <c r="B4003" s="272">
        <v>6420</v>
      </c>
      <c r="C4003" s="273" t="s">
        <v>6907</v>
      </c>
      <c r="D4003" s="273" t="s">
        <v>6908</v>
      </c>
      <c r="E4003" s="273" t="s">
        <v>367</v>
      </c>
    </row>
    <row r="4004" spans="1:5" x14ac:dyDescent="0.2">
      <c r="A4004" s="272">
        <v>211008194</v>
      </c>
      <c r="B4004" s="272">
        <v>6421</v>
      </c>
      <c r="C4004" s="273" t="s">
        <v>406</v>
      </c>
      <c r="D4004" s="273" t="s">
        <v>3042</v>
      </c>
      <c r="E4004" s="273" t="s">
        <v>367</v>
      </c>
    </row>
    <row r="4005" spans="1:5" x14ac:dyDescent="0.2">
      <c r="A4005" s="272">
        <v>211008184</v>
      </c>
      <c r="B4005" s="272">
        <v>6423</v>
      </c>
      <c r="C4005" s="273" t="s">
        <v>6909</v>
      </c>
      <c r="D4005" s="273" t="s">
        <v>6910</v>
      </c>
      <c r="E4005" s="273" t="s">
        <v>3938</v>
      </c>
    </row>
    <row r="4006" spans="1:5" x14ac:dyDescent="0.2">
      <c r="A4006" s="272">
        <v>211008197</v>
      </c>
      <c r="B4006" s="272">
        <v>6424</v>
      </c>
      <c r="C4006" s="273" t="s">
        <v>6911</v>
      </c>
      <c r="D4006" s="273" t="s">
        <v>6912</v>
      </c>
      <c r="E4006" s="273" t="s">
        <v>364</v>
      </c>
    </row>
    <row r="4007" spans="1:5" x14ac:dyDescent="0.2">
      <c r="A4007" s="272">
        <v>211008198</v>
      </c>
      <c r="B4007" s="272">
        <v>6425</v>
      </c>
      <c r="C4007" s="273" t="s">
        <v>6913</v>
      </c>
      <c r="D4007" s="273" t="s">
        <v>6914</v>
      </c>
      <c r="E4007" s="273" t="s">
        <v>364</v>
      </c>
    </row>
    <row r="4008" spans="1:5" x14ac:dyDescent="0.2">
      <c r="A4008" s="272">
        <v>211008205</v>
      </c>
      <c r="B4008" s="272">
        <v>6426</v>
      </c>
      <c r="C4008" s="273" t="s">
        <v>6915</v>
      </c>
      <c r="D4008" s="273" t="s">
        <v>6916</v>
      </c>
      <c r="E4008" s="273" t="s">
        <v>364</v>
      </c>
    </row>
    <row r="4009" spans="1:5" x14ac:dyDescent="0.2">
      <c r="A4009" s="272">
        <v>211008206</v>
      </c>
      <c r="B4009" s="272">
        <v>6427</v>
      </c>
      <c r="C4009" s="273" t="s">
        <v>6917</v>
      </c>
      <c r="D4009" s="273" t="s">
        <v>6918</v>
      </c>
      <c r="E4009" s="273" t="s">
        <v>364</v>
      </c>
    </row>
    <row r="4010" spans="1:5" x14ac:dyDescent="0.2">
      <c r="A4010" s="272">
        <v>211008207</v>
      </c>
      <c r="B4010" s="272">
        <v>6428</v>
      </c>
      <c r="C4010" s="273" t="s">
        <v>6919</v>
      </c>
      <c r="D4010" s="273" t="s">
        <v>6920</v>
      </c>
      <c r="E4010" s="273" t="s">
        <v>364</v>
      </c>
    </row>
    <row r="4011" spans="1:5" x14ac:dyDescent="0.2">
      <c r="A4011" s="272">
        <v>211008210</v>
      </c>
      <c r="B4011" s="272">
        <v>6429</v>
      </c>
      <c r="C4011" s="273" t="s">
        <v>6921</v>
      </c>
      <c r="D4011" s="273" t="s">
        <v>6922</v>
      </c>
      <c r="E4011" s="273" t="s">
        <v>364</v>
      </c>
    </row>
    <row r="4012" spans="1:5" x14ac:dyDescent="0.2">
      <c r="A4012" s="272">
        <v>211008212</v>
      </c>
      <c r="B4012" s="272">
        <v>6430</v>
      </c>
      <c r="C4012" s="273" t="s">
        <v>6923</v>
      </c>
      <c r="D4012" s="273" t="s">
        <v>6924</v>
      </c>
      <c r="E4012" s="273" t="s">
        <v>364</v>
      </c>
    </row>
    <row r="4013" spans="1:5" x14ac:dyDescent="0.2">
      <c r="A4013" s="272">
        <v>211008213</v>
      </c>
      <c r="B4013" s="272">
        <v>6431</v>
      </c>
      <c r="C4013" s="273" t="s">
        <v>6925</v>
      </c>
      <c r="D4013" s="273" t="s">
        <v>6926</v>
      </c>
      <c r="E4013" s="273" t="s">
        <v>364</v>
      </c>
    </row>
    <row r="4014" spans="1:5" x14ac:dyDescent="0.2">
      <c r="A4014" s="272">
        <v>211008215</v>
      </c>
      <c r="B4014" s="272">
        <v>6432</v>
      </c>
      <c r="C4014" s="273" t="s">
        <v>6927</v>
      </c>
      <c r="D4014" s="273" t="s">
        <v>6928</v>
      </c>
      <c r="E4014" s="273" t="s">
        <v>364</v>
      </c>
    </row>
    <row r="4015" spans="1:5" x14ac:dyDescent="0.2">
      <c r="A4015" s="272">
        <v>211008217</v>
      </c>
      <c r="B4015" s="272">
        <v>6433</v>
      </c>
      <c r="C4015" s="273" t="s">
        <v>6929</v>
      </c>
      <c r="D4015" s="273" t="s">
        <v>6930</v>
      </c>
      <c r="E4015" s="273" t="s">
        <v>364</v>
      </c>
    </row>
    <row r="4016" spans="1:5" x14ac:dyDescent="0.2">
      <c r="A4016" s="272">
        <v>211008218</v>
      </c>
      <c r="B4016" s="272">
        <v>6434</v>
      </c>
      <c r="C4016" s="273" t="s">
        <v>6931</v>
      </c>
      <c r="D4016" s="273" t="s">
        <v>6932</v>
      </c>
      <c r="E4016" s="273" t="s">
        <v>364</v>
      </c>
    </row>
    <row r="4017" spans="1:5" x14ac:dyDescent="0.2">
      <c r="A4017" s="272">
        <v>211008219</v>
      </c>
      <c r="B4017" s="272">
        <v>6435</v>
      </c>
      <c r="C4017" s="273" t="s">
        <v>6933</v>
      </c>
      <c r="D4017" s="273" t="s">
        <v>6934</v>
      </c>
      <c r="E4017" s="273" t="s">
        <v>364</v>
      </c>
    </row>
    <row r="4018" spans="1:5" x14ac:dyDescent="0.2">
      <c r="A4018" s="272">
        <v>211008221</v>
      </c>
      <c r="B4018" s="272">
        <v>6436</v>
      </c>
      <c r="C4018" s="273" t="s">
        <v>6935</v>
      </c>
      <c r="D4018" s="273" t="s">
        <v>6936</v>
      </c>
      <c r="E4018" s="273" t="s">
        <v>364</v>
      </c>
    </row>
    <row r="4019" spans="1:5" x14ac:dyDescent="0.2">
      <c r="A4019" s="272">
        <v>211008199</v>
      </c>
      <c r="B4019" s="272">
        <v>6437</v>
      </c>
      <c r="C4019" s="273" t="s">
        <v>6937</v>
      </c>
      <c r="D4019" s="273" t="s">
        <v>6938</v>
      </c>
      <c r="E4019" s="273" t="s">
        <v>364</v>
      </c>
    </row>
    <row r="4020" spans="1:5" x14ac:dyDescent="0.2">
      <c r="A4020" s="272">
        <v>211008208</v>
      </c>
      <c r="B4020" s="272">
        <v>6438</v>
      </c>
      <c r="C4020" s="273" t="s">
        <v>6939</v>
      </c>
      <c r="D4020" s="273" t="s">
        <v>419</v>
      </c>
      <c r="E4020" s="273" t="s">
        <v>364</v>
      </c>
    </row>
    <row r="4021" spans="1:5" x14ac:dyDescent="0.2">
      <c r="A4021" s="272">
        <v>211008209</v>
      </c>
      <c r="B4021" s="272">
        <v>6439</v>
      </c>
      <c r="C4021" s="273" t="s">
        <v>6940</v>
      </c>
      <c r="D4021" s="273" t="s">
        <v>5955</v>
      </c>
      <c r="E4021" s="273" t="s">
        <v>364</v>
      </c>
    </row>
    <row r="4022" spans="1:5" x14ac:dyDescent="0.2">
      <c r="A4022" s="272">
        <v>211008211</v>
      </c>
      <c r="B4022" s="272">
        <v>6440</v>
      </c>
      <c r="C4022" s="273" t="s">
        <v>6941</v>
      </c>
      <c r="D4022" s="273" t="s">
        <v>493</v>
      </c>
      <c r="E4022" s="273" t="s">
        <v>364</v>
      </c>
    </row>
    <row r="4023" spans="1:5" x14ac:dyDescent="0.2">
      <c r="A4023" s="272">
        <v>211008214</v>
      </c>
      <c r="B4023" s="272">
        <v>6441</v>
      </c>
      <c r="C4023" s="273" t="s">
        <v>6942</v>
      </c>
      <c r="D4023" s="273" t="s">
        <v>419</v>
      </c>
      <c r="E4023" s="273" t="s">
        <v>364</v>
      </c>
    </row>
    <row r="4024" spans="1:5" x14ac:dyDescent="0.2">
      <c r="A4024" s="272">
        <v>211008216</v>
      </c>
      <c r="B4024" s="272">
        <v>6442</v>
      </c>
      <c r="C4024" s="273" t="s">
        <v>6943</v>
      </c>
      <c r="D4024" s="273" t="s">
        <v>644</v>
      </c>
      <c r="E4024" s="273" t="s">
        <v>364</v>
      </c>
    </row>
    <row r="4025" spans="1:5" x14ac:dyDescent="0.2">
      <c r="A4025" s="272">
        <v>211008220</v>
      </c>
      <c r="B4025" s="272">
        <v>6443</v>
      </c>
      <c r="C4025" s="273" t="s">
        <v>6944</v>
      </c>
      <c r="D4025" s="273" t="s">
        <v>6945</v>
      </c>
      <c r="E4025" s="273" t="s">
        <v>364</v>
      </c>
    </row>
    <row r="4026" spans="1:5" x14ac:dyDescent="0.2">
      <c r="A4026" s="272">
        <v>211008222</v>
      </c>
      <c r="B4026" s="272">
        <v>6444</v>
      </c>
      <c r="C4026" s="273" t="s">
        <v>6946</v>
      </c>
      <c r="D4026" s="273" t="s">
        <v>6947</v>
      </c>
      <c r="E4026" s="273" t="s">
        <v>364</v>
      </c>
    </row>
    <row r="4027" spans="1:5" x14ac:dyDescent="0.2">
      <c r="A4027" s="272">
        <v>211008223</v>
      </c>
      <c r="B4027" s="272">
        <v>6445</v>
      </c>
      <c r="C4027" s="273" t="s">
        <v>6948</v>
      </c>
      <c r="D4027" s="273" t="s">
        <v>6949</v>
      </c>
      <c r="E4027" s="273" t="s">
        <v>364</v>
      </c>
    </row>
    <row r="4028" spans="1:5" x14ac:dyDescent="0.2">
      <c r="A4028" s="272">
        <v>211008225</v>
      </c>
      <c r="B4028" s="272">
        <v>6446</v>
      </c>
      <c r="C4028" s="273" t="s">
        <v>6950</v>
      </c>
      <c r="D4028" s="273" t="s">
        <v>726</v>
      </c>
      <c r="E4028" s="273" t="s">
        <v>364</v>
      </c>
    </row>
    <row r="4029" spans="1:5" x14ac:dyDescent="0.2">
      <c r="A4029" s="272">
        <v>211008227</v>
      </c>
      <c r="B4029" s="272">
        <v>6447</v>
      </c>
      <c r="C4029" s="273" t="s">
        <v>6951</v>
      </c>
      <c r="D4029" s="273" t="s">
        <v>6952</v>
      </c>
      <c r="E4029" s="273" t="s">
        <v>364</v>
      </c>
    </row>
    <row r="4030" spans="1:5" x14ac:dyDescent="0.2">
      <c r="A4030" s="272">
        <v>211008229</v>
      </c>
      <c r="B4030" s="272">
        <v>6448</v>
      </c>
      <c r="C4030" s="273" t="s">
        <v>6953</v>
      </c>
      <c r="D4030" s="273" t="s">
        <v>6954</v>
      </c>
      <c r="E4030" s="273" t="s">
        <v>364</v>
      </c>
    </row>
    <row r="4031" spans="1:5" x14ac:dyDescent="0.2">
      <c r="A4031" s="272">
        <v>211008232</v>
      </c>
      <c r="B4031" s="272">
        <v>6449</v>
      </c>
      <c r="C4031" s="273" t="s">
        <v>6955</v>
      </c>
      <c r="D4031" s="273" t="s">
        <v>6956</v>
      </c>
      <c r="E4031" s="273" t="s">
        <v>364</v>
      </c>
    </row>
    <row r="4032" spans="1:5" x14ac:dyDescent="0.2">
      <c r="A4032" s="272">
        <v>211008234</v>
      </c>
      <c r="B4032" s="272">
        <v>6450</v>
      </c>
      <c r="C4032" s="273" t="s">
        <v>6957</v>
      </c>
      <c r="D4032" s="273" t="s">
        <v>6958</v>
      </c>
      <c r="E4032" s="273" t="s">
        <v>364</v>
      </c>
    </row>
    <row r="4033" spans="1:5" x14ac:dyDescent="0.2">
      <c r="A4033" s="272">
        <v>211008224</v>
      </c>
      <c r="B4033" s="272">
        <v>6451</v>
      </c>
      <c r="C4033" s="273" t="s">
        <v>6959</v>
      </c>
      <c r="D4033" s="273" t="s">
        <v>6960</v>
      </c>
      <c r="E4033" s="273" t="s">
        <v>364</v>
      </c>
    </row>
    <row r="4034" spans="1:5" x14ac:dyDescent="0.2">
      <c r="A4034" s="272">
        <v>211008226</v>
      </c>
      <c r="B4034" s="272">
        <v>6452</v>
      </c>
      <c r="C4034" s="273" t="s">
        <v>6961</v>
      </c>
      <c r="D4034" s="273" t="s">
        <v>6962</v>
      </c>
      <c r="E4034" s="273" t="s">
        <v>364</v>
      </c>
    </row>
    <row r="4035" spans="1:5" x14ac:dyDescent="0.2">
      <c r="A4035" s="272">
        <v>211008228</v>
      </c>
      <c r="B4035" s="272">
        <v>6453</v>
      </c>
      <c r="C4035" s="273" t="s">
        <v>6963</v>
      </c>
      <c r="D4035" s="273" t="s">
        <v>6964</v>
      </c>
      <c r="E4035" s="273" t="s">
        <v>364</v>
      </c>
    </row>
    <row r="4036" spans="1:5" x14ac:dyDescent="0.2">
      <c r="A4036" s="272">
        <v>211008230</v>
      </c>
      <c r="B4036" s="272">
        <v>6454</v>
      </c>
      <c r="C4036" s="273" t="s">
        <v>6965</v>
      </c>
      <c r="D4036" s="273" t="s">
        <v>6966</v>
      </c>
      <c r="E4036" s="273" t="s">
        <v>364</v>
      </c>
    </row>
    <row r="4037" spans="1:5" x14ac:dyDescent="0.2">
      <c r="A4037" s="272">
        <v>211008231</v>
      </c>
      <c r="B4037" s="272">
        <v>6455</v>
      </c>
      <c r="C4037" s="273" t="s">
        <v>6967</v>
      </c>
      <c r="D4037" s="273" t="s">
        <v>6968</v>
      </c>
      <c r="E4037" s="273" t="s">
        <v>364</v>
      </c>
    </row>
    <row r="4038" spans="1:5" x14ac:dyDescent="0.2">
      <c r="A4038" s="272">
        <v>211008233</v>
      </c>
      <c r="B4038" s="272">
        <v>6456</v>
      </c>
      <c r="C4038" s="273" t="s">
        <v>6969</v>
      </c>
      <c r="D4038" s="273" t="s">
        <v>6970</v>
      </c>
      <c r="E4038" s="273" t="s">
        <v>364</v>
      </c>
    </row>
    <row r="4039" spans="1:5" x14ac:dyDescent="0.2">
      <c r="A4039" s="272">
        <v>211008235</v>
      </c>
      <c r="B4039" s="272">
        <v>6457</v>
      </c>
      <c r="C4039" s="273" t="s">
        <v>6971</v>
      </c>
      <c r="D4039" s="273" t="s">
        <v>6972</v>
      </c>
      <c r="E4039" s="273" t="s">
        <v>364</v>
      </c>
    </row>
    <row r="4040" spans="1:5" x14ac:dyDescent="0.2">
      <c r="A4040" s="272">
        <v>211008236</v>
      </c>
      <c r="B4040" s="272">
        <v>6458</v>
      </c>
      <c r="C4040" s="273" t="s">
        <v>6973</v>
      </c>
      <c r="D4040" s="273" t="s">
        <v>6974</v>
      </c>
      <c r="E4040" s="273" t="s">
        <v>364</v>
      </c>
    </row>
    <row r="4041" spans="1:5" x14ac:dyDescent="0.2">
      <c r="A4041" s="272">
        <v>211008237</v>
      </c>
      <c r="B4041" s="272">
        <v>6459</v>
      </c>
      <c r="C4041" s="273" t="s">
        <v>6975</v>
      </c>
      <c r="D4041" s="273" t="s">
        <v>6976</v>
      </c>
      <c r="E4041" s="273" t="s">
        <v>364</v>
      </c>
    </row>
    <row r="4042" spans="1:5" x14ac:dyDescent="0.2">
      <c r="A4042" s="272">
        <v>211008238</v>
      </c>
      <c r="B4042" s="272">
        <v>6460</v>
      </c>
      <c r="C4042" s="273" t="s">
        <v>6977</v>
      </c>
      <c r="D4042" s="273" t="s">
        <v>6978</v>
      </c>
      <c r="E4042" s="273" t="s">
        <v>364</v>
      </c>
    </row>
    <row r="4043" spans="1:5" x14ac:dyDescent="0.2">
      <c r="A4043" s="272">
        <v>211008239</v>
      </c>
      <c r="B4043" s="272">
        <v>6461</v>
      </c>
      <c r="C4043" s="273" t="s">
        <v>6979</v>
      </c>
      <c r="D4043" s="273" t="s">
        <v>6980</v>
      </c>
      <c r="E4043" s="273" t="s">
        <v>364</v>
      </c>
    </row>
    <row r="4044" spans="1:5" x14ac:dyDescent="0.2">
      <c r="A4044" s="272">
        <v>211008240</v>
      </c>
      <c r="B4044" s="272">
        <v>6462</v>
      </c>
      <c r="C4044" s="273" t="s">
        <v>6981</v>
      </c>
      <c r="D4044" s="273" t="s">
        <v>6982</v>
      </c>
      <c r="E4044" s="273" t="s">
        <v>364</v>
      </c>
    </row>
    <row r="4045" spans="1:5" x14ac:dyDescent="0.2">
      <c r="A4045" s="272">
        <v>211008241</v>
      </c>
      <c r="B4045" s="272">
        <v>6463</v>
      </c>
      <c r="C4045" s="273" t="s">
        <v>6983</v>
      </c>
      <c r="D4045" s="273" t="s">
        <v>6984</v>
      </c>
      <c r="E4045" s="273" t="s">
        <v>364</v>
      </c>
    </row>
    <row r="4046" spans="1:5" x14ac:dyDescent="0.2">
      <c r="A4046" s="272">
        <v>211008242</v>
      </c>
      <c r="B4046" s="272">
        <v>6464</v>
      </c>
      <c r="C4046" s="273" t="s">
        <v>6985</v>
      </c>
      <c r="D4046" s="273" t="s">
        <v>6986</v>
      </c>
      <c r="E4046" s="273" t="s">
        <v>364</v>
      </c>
    </row>
    <row r="4047" spans="1:5" x14ac:dyDescent="0.2">
      <c r="A4047" s="272">
        <v>211008202</v>
      </c>
      <c r="B4047" s="272">
        <v>6465</v>
      </c>
      <c r="C4047" s="273" t="s">
        <v>6987</v>
      </c>
      <c r="D4047" s="273" t="s">
        <v>6988</v>
      </c>
      <c r="E4047" s="273" t="s">
        <v>364</v>
      </c>
    </row>
    <row r="4048" spans="1:5" x14ac:dyDescent="0.2">
      <c r="A4048" s="272">
        <v>211008203</v>
      </c>
      <c r="B4048" s="272">
        <v>6466</v>
      </c>
      <c r="C4048" s="273" t="s">
        <v>6989</v>
      </c>
      <c r="D4048" s="273" t="s">
        <v>6990</v>
      </c>
      <c r="E4048" s="273" t="s">
        <v>364</v>
      </c>
    </row>
    <row r="4049" spans="1:5" x14ac:dyDescent="0.2">
      <c r="A4049" s="272">
        <v>211008204</v>
      </c>
      <c r="B4049" s="272">
        <v>6467</v>
      </c>
      <c r="C4049" s="273" t="s">
        <v>6991</v>
      </c>
      <c r="D4049" s="273" t="s">
        <v>6992</v>
      </c>
      <c r="E4049" s="273" t="s">
        <v>364</v>
      </c>
    </row>
    <row r="4050" spans="1:5" x14ac:dyDescent="0.2">
      <c r="A4050" s="272">
        <v>211008243</v>
      </c>
      <c r="B4050" s="272">
        <v>6468</v>
      </c>
      <c r="C4050" s="273" t="s">
        <v>6993</v>
      </c>
      <c r="D4050" s="273" t="s">
        <v>6994</v>
      </c>
      <c r="E4050" s="273" t="s">
        <v>364</v>
      </c>
    </row>
    <row r="4051" spans="1:5" x14ac:dyDescent="0.2">
      <c r="A4051" s="272">
        <v>211008244</v>
      </c>
      <c r="B4051" s="272">
        <v>6469</v>
      </c>
      <c r="C4051" s="273" t="s">
        <v>6995</v>
      </c>
      <c r="D4051" s="273" t="s">
        <v>6996</v>
      </c>
      <c r="E4051" s="273" t="s">
        <v>364</v>
      </c>
    </row>
    <row r="4052" spans="1:5" x14ac:dyDescent="0.2">
      <c r="A4052" s="272">
        <v>211008245</v>
      </c>
      <c r="B4052" s="272">
        <v>6470</v>
      </c>
      <c r="C4052" s="273" t="s">
        <v>6997</v>
      </c>
      <c r="D4052" s="273" t="s">
        <v>6998</v>
      </c>
      <c r="E4052" s="273" t="s">
        <v>364</v>
      </c>
    </row>
    <row r="4053" spans="1:5" x14ac:dyDescent="0.2">
      <c r="A4053" s="272">
        <v>211008246</v>
      </c>
      <c r="B4053" s="272">
        <v>6471</v>
      </c>
      <c r="C4053" s="273" t="s">
        <v>6999</v>
      </c>
      <c r="D4053" s="273" t="s">
        <v>7000</v>
      </c>
      <c r="E4053" s="273" t="s">
        <v>364</v>
      </c>
    </row>
    <row r="4054" spans="1:5" x14ac:dyDescent="0.2">
      <c r="A4054" s="272">
        <v>211008247</v>
      </c>
      <c r="B4054" s="272">
        <v>6472</v>
      </c>
      <c r="C4054" s="273" t="s">
        <v>7001</v>
      </c>
      <c r="D4054" s="273" t="s">
        <v>7002</v>
      </c>
      <c r="E4054" s="273" t="s">
        <v>364</v>
      </c>
    </row>
    <row r="4055" spans="1:5" x14ac:dyDescent="0.2">
      <c r="A4055" s="272">
        <v>211008248</v>
      </c>
      <c r="B4055" s="272">
        <v>6473</v>
      </c>
      <c r="C4055" s="273" t="s">
        <v>7003</v>
      </c>
      <c r="D4055" s="273" t="s">
        <v>7004</v>
      </c>
      <c r="E4055" s="273" t="s">
        <v>364</v>
      </c>
    </row>
    <row r="4056" spans="1:5" x14ac:dyDescent="0.2">
      <c r="A4056" s="272">
        <v>211008249</v>
      </c>
      <c r="B4056" s="272">
        <v>6474</v>
      </c>
      <c r="C4056" s="273" t="s">
        <v>7005</v>
      </c>
      <c r="D4056" s="273" t="s">
        <v>7006</v>
      </c>
      <c r="E4056" s="273" t="s">
        <v>364</v>
      </c>
    </row>
    <row r="4057" spans="1:5" x14ac:dyDescent="0.2">
      <c r="A4057" s="272">
        <v>211008250</v>
      </c>
      <c r="B4057" s="272">
        <v>6475</v>
      </c>
      <c r="C4057" s="273" t="s">
        <v>7007</v>
      </c>
      <c r="D4057" s="273" t="s">
        <v>7008</v>
      </c>
      <c r="E4057" s="273" t="s">
        <v>364</v>
      </c>
    </row>
    <row r="4058" spans="1:5" x14ac:dyDescent="0.2">
      <c r="A4058" s="272">
        <v>211008251</v>
      </c>
      <c r="B4058" s="272">
        <v>6476</v>
      </c>
      <c r="C4058" s="273" t="s">
        <v>7009</v>
      </c>
      <c r="D4058" s="273" t="s">
        <v>7010</v>
      </c>
      <c r="E4058" s="273" t="s">
        <v>364</v>
      </c>
    </row>
    <row r="4059" spans="1:5" x14ac:dyDescent="0.2">
      <c r="A4059" s="272">
        <v>211008252</v>
      </c>
      <c r="B4059" s="272">
        <v>6477</v>
      </c>
      <c r="C4059" s="273" t="s">
        <v>7011</v>
      </c>
      <c r="D4059" s="273" t="s">
        <v>7012</v>
      </c>
      <c r="E4059" s="273" t="s">
        <v>364</v>
      </c>
    </row>
    <row r="4060" spans="1:5" x14ac:dyDescent="0.2">
      <c r="A4060" s="272">
        <v>211008253</v>
      </c>
      <c r="B4060" s="272">
        <v>6478</v>
      </c>
      <c r="C4060" s="273" t="s">
        <v>7013</v>
      </c>
      <c r="D4060" s="273" t="s">
        <v>7014</v>
      </c>
      <c r="E4060" s="273" t="s">
        <v>367</v>
      </c>
    </row>
    <row r="4061" spans="1:5" x14ac:dyDescent="0.2">
      <c r="A4061" s="272">
        <v>211008255</v>
      </c>
      <c r="B4061" s="272">
        <v>6479</v>
      </c>
      <c r="C4061" s="273" t="s">
        <v>7015</v>
      </c>
      <c r="D4061" s="273" t="s">
        <v>7016</v>
      </c>
      <c r="E4061" s="273" t="s">
        <v>364</v>
      </c>
    </row>
    <row r="4062" spans="1:5" x14ac:dyDescent="0.2">
      <c r="A4062" s="272">
        <v>211008256</v>
      </c>
      <c r="B4062" s="272">
        <v>6480</v>
      </c>
      <c r="C4062" s="273" t="s">
        <v>7017</v>
      </c>
      <c r="D4062" s="273" t="s">
        <v>7018</v>
      </c>
      <c r="E4062" s="273" t="s">
        <v>364</v>
      </c>
    </row>
    <row r="4063" spans="1:5" x14ac:dyDescent="0.2">
      <c r="A4063" s="272">
        <v>211008257</v>
      </c>
      <c r="B4063" s="272">
        <v>6481</v>
      </c>
      <c r="C4063" s="273" t="s">
        <v>7019</v>
      </c>
      <c r="D4063" s="273" t="s">
        <v>7020</v>
      </c>
      <c r="E4063" s="273" t="s">
        <v>364</v>
      </c>
    </row>
    <row r="4064" spans="1:5" x14ac:dyDescent="0.2">
      <c r="A4064" s="272">
        <v>211008258</v>
      </c>
      <c r="B4064" s="272">
        <v>6482</v>
      </c>
      <c r="C4064" s="273" t="s">
        <v>7021</v>
      </c>
      <c r="D4064" s="273" t="s">
        <v>7022</v>
      </c>
      <c r="E4064" s="273" t="s">
        <v>364</v>
      </c>
    </row>
    <row r="4065" spans="1:5" x14ac:dyDescent="0.2">
      <c r="A4065" s="272">
        <v>211008259</v>
      </c>
      <c r="B4065" s="272">
        <v>6483</v>
      </c>
      <c r="C4065" s="273" t="s">
        <v>7023</v>
      </c>
      <c r="D4065" s="273" t="s">
        <v>7024</v>
      </c>
      <c r="E4065" s="273" t="s">
        <v>364</v>
      </c>
    </row>
    <row r="4066" spans="1:5" x14ac:dyDescent="0.2">
      <c r="A4066" s="272">
        <v>211008260</v>
      </c>
      <c r="B4066" s="272">
        <v>6484</v>
      </c>
      <c r="C4066" s="273" t="s">
        <v>7025</v>
      </c>
      <c r="D4066" s="273" t="s">
        <v>7026</v>
      </c>
      <c r="E4066" s="273" t="s">
        <v>364</v>
      </c>
    </row>
    <row r="4067" spans="1:5" x14ac:dyDescent="0.2">
      <c r="A4067" s="272">
        <v>211008261</v>
      </c>
      <c r="B4067" s="272">
        <v>6485</v>
      </c>
      <c r="C4067" s="273" t="s">
        <v>7027</v>
      </c>
      <c r="D4067" s="273" t="s">
        <v>7028</v>
      </c>
      <c r="E4067" s="273" t="s">
        <v>364</v>
      </c>
    </row>
    <row r="4068" spans="1:5" x14ac:dyDescent="0.2">
      <c r="A4068" s="272">
        <v>211008262</v>
      </c>
      <c r="B4068" s="272">
        <v>6486</v>
      </c>
      <c r="C4068" s="273" t="s">
        <v>7029</v>
      </c>
      <c r="D4068" s="273" t="s">
        <v>608</v>
      </c>
      <c r="E4068" s="273" t="s">
        <v>364</v>
      </c>
    </row>
    <row r="4069" spans="1:5" x14ac:dyDescent="0.2">
      <c r="A4069" s="272">
        <v>211008263</v>
      </c>
      <c r="B4069" s="272">
        <v>6487</v>
      </c>
      <c r="C4069" s="273" t="s">
        <v>7030</v>
      </c>
      <c r="D4069" s="273" t="s">
        <v>7031</v>
      </c>
      <c r="E4069" s="273" t="s">
        <v>364</v>
      </c>
    </row>
    <row r="4070" spans="1:5" x14ac:dyDescent="0.2">
      <c r="A4070" s="272">
        <v>211008264</v>
      </c>
      <c r="B4070" s="272">
        <v>6488</v>
      </c>
      <c r="C4070" s="273" t="s">
        <v>7032</v>
      </c>
      <c r="D4070" s="273" t="s">
        <v>7033</v>
      </c>
      <c r="E4070" s="273" t="s">
        <v>364</v>
      </c>
    </row>
    <row r="4071" spans="1:5" x14ac:dyDescent="0.2">
      <c r="A4071" s="272">
        <v>211008265</v>
      </c>
      <c r="B4071" s="272">
        <v>6489</v>
      </c>
      <c r="C4071" s="273" t="s">
        <v>7034</v>
      </c>
      <c r="D4071" s="273" t="s">
        <v>7035</v>
      </c>
      <c r="E4071" s="273" t="s">
        <v>364</v>
      </c>
    </row>
    <row r="4072" spans="1:5" x14ac:dyDescent="0.2">
      <c r="A4072" s="272">
        <v>211008266</v>
      </c>
      <c r="B4072" s="272">
        <v>6490</v>
      </c>
      <c r="C4072" s="273" t="s">
        <v>7036</v>
      </c>
      <c r="D4072" s="273" t="s">
        <v>7037</v>
      </c>
      <c r="E4072" s="273" t="s">
        <v>364</v>
      </c>
    </row>
    <row r="4073" spans="1:5" x14ac:dyDescent="0.2">
      <c r="A4073" s="272">
        <v>211008267</v>
      </c>
      <c r="B4073" s="272">
        <v>6491</v>
      </c>
      <c r="C4073" s="273" t="s">
        <v>7038</v>
      </c>
      <c r="D4073" s="273" t="s">
        <v>7039</v>
      </c>
      <c r="E4073" s="273" t="s">
        <v>364</v>
      </c>
    </row>
    <row r="4074" spans="1:5" x14ac:dyDescent="0.2">
      <c r="A4074" s="272">
        <v>211008268</v>
      </c>
      <c r="B4074" s="272">
        <v>6492</v>
      </c>
      <c r="C4074" s="273" t="s">
        <v>7040</v>
      </c>
      <c r="D4074" s="273" t="s">
        <v>7041</v>
      </c>
      <c r="E4074" s="273" t="s">
        <v>364</v>
      </c>
    </row>
    <row r="4075" spans="1:5" x14ac:dyDescent="0.2">
      <c r="A4075" s="272">
        <v>211008254</v>
      </c>
      <c r="B4075" s="272">
        <v>6493</v>
      </c>
      <c r="C4075" s="273" t="s">
        <v>7042</v>
      </c>
      <c r="D4075" s="273" t="s">
        <v>697</v>
      </c>
      <c r="E4075" s="273" t="s">
        <v>364</v>
      </c>
    </row>
    <row r="4076" spans="1:5" x14ac:dyDescent="0.2">
      <c r="A4076" s="272">
        <v>211008270</v>
      </c>
      <c r="B4076" s="272">
        <v>6494</v>
      </c>
      <c r="C4076" s="273" t="s">
        <v>7043</v>
      </c>
      <c r="D4076" s="273" t="s">
        <v>7044</v>
      </c>
      <c r="E4076" s="273" t="s">
        <v>364</v>
      </c>
    </row>
    <row r="4077" spans="1:5" x14ac:dyDescent="0.2">
      <c r="A4077" s="272">
        <v>211008271</v>
      </c>
      <c r="B4077" s="272">
        <v>6495</v>
      </c>
      <c r="C4077" s="273" t="s">
        <v>7045</v>
      </c>
      <c r="D4077" s="273" t="s">
        <v>415</v>
      </c>
      <c r="E4077" s="273" t="s">
        <v>364</v>
      </c>
    </row>
    <row r="4078" spans="1:5" x14ac:dyDescent="0.2">
      <c r="A4078" s="272">
        <v>211008272</v>
      </c>
      <c r="B4078" s="272">
        <v>6496</v>
      </c>
      <c r="C4078" s="273" t="s">
        <v>7046</v>
      </c>
      <c r="D4078" s="273" t="s">
        <v>7047</v>
      </c>
      <c r="E4078" s="273" t="s">
        <v>364</v>
      </c>
    </row>
    <row r="4079" spans="1:5" x14ac:dyDescent="0.2">
      <c r="A4079" s="272">
        <v>211008273</v>
      </c>
      <c r="B4079" s="272">
        <v>6497</v>
      </c>
      <c r="C4079" s="273" t="s">
        <v>7048</v>
      </c>
      <c r="D4079" s="273" t="s">
        <v>7049</v>
      </c>
      <c r="E4079" s="273" t="s">
        <v>364</v>
      </c>
    </row>
    <row r="4080" spans="1:5" x14ac:dyDescent="0.2">
      <c r="A4080" s="272">
        <v>211008274</v>
      </c>
      <c r="B4080" s="272">
        <v>6498</v>
      </c>
      <c r="C4080" s="273" t="s">
        <v>7050</v>
      </c>
      <c r="D4080" s="273" t="s">
        <v>7051</v>
      </c>
      <c r="E4080" s="273" t="s">
        <v>364</v>
      </c>
    </row>
    <row r="4081" spans="1:5" x14ac:dyDescent="0.2">
      <c r="A4081" s="272">
        <v>211008275</v>
      </c>
      <c r="B4081" s="272">
        <v>6499</v>
      </c>
      <c r="C4081" s="273" t="s">
        <v>7052</v>
      </c>
      <c r="D4081" s="273" t="s">
        <v>7053</v>
      </c>
      <c r="E4081" s="273" t="s">
        <v>364</v>
      </c>
    </row>
    <row r="4082" spans="1:5" x14ac:dyDescent="0.2">
      <c r="A4082" s="272">
        <v>211008276</v>
      </c>
      <c r="B4082" s="272">
        <v>6500</v>
      </c>
      <c r="C4082" s="273" t="s">
        <v>7054</v>
      </c>
      <c r="D4082" s="273" t="s">
        <v>7055</v>
      </c>
      <c r="E4082" s="273" t="s">
        <v>364</v>
      </c>
    </row>
    <row r="4083" spans="1:5" x14ac:dyDescent="0.2">
      <c r="A4083" s="272">
        <v>211008277</v>
      </c>
      <c r="B4083" s="272">
        <v>6501</v>
      </c>
      <c r="C4083" s="273" t="s">
        <v>7056</v>
      </c>
      <c r="D4083" s="273" t="s">
        <v>7057</v>
      </c>
      <c r="E4083" s="273" t="s">
        <v>364</v>
      </c>
    </row>
    <row r="4084" spans="1:5" x14ac:dyDescent="0.2">
      <c r="A4084" s="272">
        <v>211008278</v>
      </c>
      <c r="B4084" s="272">
        <v>6502</v>
      </c>
      <c r="C4084" s="273" t="s">
        <v>7058</v>
      </c>
      <c r="D4084" s="273" t="s">
        <v>7059</v>
      </c>
      <c r="E4084" s="273" t="s">
        <v>364</v>
      </c>
    </row>
    <row r="4085" spans="1:5" x14ac:dyDescent="0.2">
      <c r="A4085" s="272">
        <v>211008279</v>
      </c>
      <c r="B4085" s="272">
        <v>6503</v>
      </c>
      <c r="C4085" s="273" t="s">
        <v>7060</v>
      </c>
      <c r="D4085" s="273" t="s">
        <v>7061</v>
      </c>
      <c r="E4085" s="273" t="s">
        <v>364</v>
      </c>
    </row>
    <row r="4086" spans="1:5" x14ac:dyDescent="0.2">
      <c r="A4086" s="272">
        <v>211008280</v>
      </c>
      <c r="B4086" s="272">
        <v>6504</v>
      </c>
      <c r="C4086" s="273" t="s">
        <v>7062</v>
      </c>
      <c r="D4086" s="273" t="s">
        <v>7063</v>
      </c>
      <c r="E4086" s="273" t="s">
        <v>364</v>
      </c>
    </row>
    <row r="4087" spans="1:5" x14ac:dyDescent="0.2">
      <c r="A4087" s="272">
        <v>211008281</v>
      </c>
      <c r="B4087" s="272">
        <v>6505</v>
      </c>
      <c r="C4087" s="273" t="s">
        <v>7064</v>
      </c>
      <c r="D4087" s="273" t="s">
        <v>7065</v>
      </c>
      <c r="E4087" s="273" t="s">
        <v>364</v>
      </c>
    </row>
    <row r="4088" spans="1:5" x14ac:dyDescent="0.2">
      <c r="A4088" s="272">
        <v>211008269</v>
      </c>
      <c r="B4088" s="272">
        <v>6506</v>
      </c>
      <c r="C4088" s="273" t="s">
        <v>7066</v>
      </c>
      <c r="D4088" s="273" t="s">
        <v>7067</v>
      </c>
      <c r="E4088" s="273" t="s">
        <v>364</v>
      </c>
    </row>
    <row r="4089" spans="1:5" x14ac:dyDescent="0.2">
      <c r="A4089" s="272">
        <v>211008285</v>
      </c>
      <c r="B4089" s="272">
        <v>6507</v>
      </c>
      <c r="C4089" s="273" t="s">
        <v>7068</v>
      </c>
      <c r="D4089" s="273" t="s">
        <v>7069</v>
      </c>
      <c r="E4089" s="273" t="s">
        <v>364</v>
      </c>
    </row>
    <row r="4090" spans="1:5" x14ac:dyDescent="0.2">
      <c r="A4090" s="272">
        <v>211008286</v>
      </c>
      <c r="B4090" s="272">
        <v>6508</v>
      </c>
      <c r="C4090" s="273" t="s">
        <v>7070</v>
      </c>
      <c r="D4090" s="273" t="s">
        <v>7071</v>
      </c>
      <c r="E4090" s="273" t="s">
        <v>364</v>
      </c>
    </row>
    <row r="4091" spans="1:5" x14ac:dyDescent="0.2">
      <c r="A4091" s="272">
        <v>211008287</v>
      </c>
      <c r="B4091" s="272">
        <v>6509</v>
      </c>
      <c r="C4091" s="273" t="s">
        <v>7072</v>
      </c>
      <c r="D4091" s="273" t="s">
        <v>7073</v>
      </c>
      <c r="E4091" s="273" t="s">
        <v>364</v>
      </c>
    </row>
    <row r="4092" spans="1:5" x14ac:dyDescent="0.2">
      <c r="A4092" s="272">
        <v>211008288</v>
      </c>
      <c r="B4092" s="272">
        <v>6510</v>
      </c>
      <c r="C4092" s="273" t="s">
        <v>7074</v>
      </c>
      <c r="D4092" s="273" t="s">
        <v>7075</v>
      </c>
      <c r="E4092" s="273" t="s">
        <v>364</v>
      </c>
    </row>
    <row r="4093" spans="1:5" x14ac:dyDescent="0.2">
      <c r="A4093" s="272">
        <v>211008289</v>
      </c>
      <c r="B4093" s="272">
        <v>6511</v>
      </c>
      <c r="C4093" s="273" t="s">
        <v>7076</v>
      </c>
      <c r="D4093" s="273" t="s">
        <v>7077</v>
      </c>
      <c r="E4093" s="273" t="s">
        <v>364</v>
      </c>
    </row>
    <row r="4094" spans="1:5" x14ac:dyDescent="0.2">
      <c r="A4094" s="272">
        <v>211008290</v>
      </c>
      <c r="B4094" s="272">
        <v>6512</v>
      </c>
      <c r="C4094" s="273" t="s">
        <v>7078</v>
      </c>
      <c r="D4094" s="273" t="s">
        <v>7079</v>
      </c>
      <c r="E4094" s="273" t="s">
        <v>364</v>
      </c>
    </row>
    <row r="4095" spans="1:5" x14ac:dyDescent="0.2">
      <c r="A4095" s="272">
        <v>211008291</v>
      </c>
      <c r="B4095" s="272">
        <v>6513</v>
      </c>
      <c r="C4095" s="273" t="s">
        <v>7080</v>
      </c>
      <c r="D4095" s="273" t="s">
        <v>7081</v>
      </c>
      <c r="E4095" s="273" t="s">
        <v>364</v>
      </c>
    </row>
    <row r="4096" spans="1:5" x14ac:dyDescent="0.2">
      <c r="A4096" s="272">
        <v>211008292</v>
      </c>
      <c r="B4096" s="272">
        <v>6514</v>
      </c>
      <c r="C4096" s="273" t="s">
        <v>7082</v>
      </c>
      <c r="D4096" s="273" t="s">
        <v>7083</v>
      </c>
      <c r="E4096" s="273" t="s">
        <v>364</v>
      </c>
    </row>
    <row r="4097" spans="1:5" x14ac:dyDescent="0.2">
      <c r="A4097" s="272">
        <v>211008293</v>
      </c>
      <c r="B4097" s="272">
        <v>6515</v>
      </c>
      <c r="C4097" s="273" t="s">
        <v>7084</v>
      </c>
      <c r="D4097" s="273" t="s">
        <v>7085</v>
      </c>
      <c r="E4097" s="273" t="s">
        <v>364</v>
      </c>
    </row>
    <row r="4098" spans="1:5" x14ac:dyDescent="0.2">
      <c r="A4098" s="272">
        <v>211008294</v>
      </c>
      <c r="B4098" s="272">
        <v>6516</v>
      </c>
      <c r="C4098" s="273" t="s">
        <v>7086</v>
      </c>
      <c r="D4098" s="273" t="s">
        <v>7087</v>
      </c>
      <c r="E4098" s="273" t="s">
        <v>364</v>
      </c>
    </row>
    <row r="4099" spans="1:5" x14ac:dyDescent="0.2">
      <c r="A4099" s="272">
        <v>211008295</v>
      </c>
      <c r="B4099" s="272">
        <v>6517</v>
      </c>
      <c r="C4099" s="273" t="s">
        <v>7088</v>
      </c>
      <c r="D4099" s="273" t="s">
        <v>7089</v>
      </c>
      <c r="E4099" s="273" t="s">
        <v>364</v>
      </c>
    </row>
    <row r="4100" spans="1:5" x14ac:dyDescent="0.2">
      <c r="A4100" s="272">
        <v>211008296</v>
      </c>
      <c r="B4100" s="272">
        <v>6518</v>
      </c>
      <c r="C4100" s="273" t="s">
        <v>7090</v>
      </c>
      <c r="D4100" s="273" t="s">
        <v>7091</v>
      </c>
      <c r="E4100" s="273" t="s">
        <v>364</v>
      </c>
    </row>
    <row r="4101" spans="1:5" x14ac:dyDescent="0.2">
      <c r="A4101" s="272">
        <v>211008297</v>
      </c>
      <c r="B4101" s="272">
        <v>6519</v>
      </c>
      <c r="C4101" s="273" t="s">
        <v>7092</v>
      </c>
      <c r="D4101" s="273" t="s">
        <v>7093</v>
      </c>
      <c r="E4101" s="273" t="s">
        <v>364</v>
      </c>
    </row>
    <row r="4102" spans="1:5" x14ac:dyDescent="0.2">
      <c r="A4102" s="272">
        <v>211008302</v>
      </c>
      <c r="B4102" s="272">
        <v>6521</v>
      </c>
      <c r="C4102" s="273" t="s">
        <v>7094</v>
      </c>
      <c r="D4102" s="273" t="s">
        <v>6773</v>
      </c>
      <c r="E4102" s="273" t="s">
        <v>364</v>
      </c>
    </row>
    <row r="4103" spans="1:5" x14ac:dyDescent="0.2">
      <c r="A4103" s="272">
        <v>211008282</v>
      </c>
      <c r="B4103" s="272">
        <v>6522</v>
      </c>
      <c r="C4103" s="273" t="s">
        <v>7095</v>
      </c>
      <c r="D4103" s="273" t="s">
        <v>7096</v>
      </c>
      <c r="E4103" s="273" t="s">
        <v>897</v>
      </c>
    </row>
    <row r="4104" spans="1:5" x14ac:dyDescent="0.2">
      <c r="A4104" s="272">
        <v>211008283</v>
      </c>
      <c r="B4104" s="272">
        <v>6523</v>
      </c>
      <c r="C4104" s="273" t="s">
        <v>7097</v>
      </c>
      <c r="D4104" s="273" t="s">
        <v>7098</v>
      </c>
      <c r="E4104" s="273" t="s">
        <v>897</v>
      </c>
    </row>
    <row r="4105" spans="1:5" x14ac:dyDescent="0.2">
      <c r="A4105" s="272">
        <v>211008284</v>
      </c>
      <c r="B4105" s="272">
        <v>6524</v>
      </c>
      <c r="C4105" s="273" t="s">
        <v>7099</v>
      </c>
      <c r="D4105" s="273" t="s">
        <v>7100</v>
      </c>
      <c r="E4105" s="273" t="s">
        <v>897</v>
      </c>
    </row>
    <row r="4106" spans="1:5" x14ac:dyDescent="0.2">
      <c r="A4106" s="272">
        <v>211008303</v>
      </c>
      <c r="B4106" s="272">
        <v>6526</v>
      </c>
      <c r="C4106" s="273" t="s">
        <v>7101</v>
      </c>
      <c r="D4106" s="273" t="s">
        <v>7102</v>
      </c>
      <c r="E4106" s="273" t="s">
        <v>902</v>
      </c>
    </row>
    <row r="4107" spans="1:5" x14ac:dyDescent="0.2">
      <c r="A4107" s="272">
        <v>211008306</v>
      </c>
      <c r="B4107" s="272">
        <v>6528</v>
      </c>
      <c r="C4107" s="273" t="s">
        <v>7103</v>
      </c>
      <c r="D4107" s="273" t="s">
        <v>7104</v>
      </c>
      <c r="E4107" s="273" t="s">
        <v>351</v>
      </c>
    </row>
    <row r="4108" spans="1:5" x14ac:dyDescent="0.2">
      <c r="A4108" s="272">
        <v>211008304</v>
      </c>
      <c r="B4108" s="272">
        <v>6531</v>
      </c>
      <c r="C4108" s="273" t="s">
        <v>7105</v>
      </c>
      <c r="D4108" s="273" t="s">
        <v>7106</v>
      </c>
      <c r="E4108" s="273" t="s">
        <v>367</v>
      </c>
    </row>
    <row r="4109" spans="1:5" x14ac:dyDescent="0.2">
      <c r="A4109" s="272">
        <v>211008305</v>
      </c>
      <c r="B4109" s="272">
        <v>6532</v>
      </c>
      <c r="C4109" s="273" t="s">
        <v>7107</v>
      </c>
      <c r="D4109" s="273" t="s">
        <v>7108</v>
      </c>
      <c r="E4109" s="273" t="s">
        <v>367</v>
      </c>
    </row>
    <row r="4110" spans="1:5" x14ac:dyDescent="0.2">
      <c r="A4110" s="272">
        <v>211008311</v>
      </c>
      <c r="B4110" s="272">
        <v>6534</v>
      </c>
      <c r="C4110" s="273" t="s">
        <v>7109</v>
      </c>
      <c r="D4110" s="273" t="s">
        <v>3716</v>
      </c>
      <c r="E4110" s="273" t="s">
        <v>367</v>
      </c>
    </row>
    <row r="4111" spans="1:5" x14ac:dyDescent="0.2">
      <c r="A4111" s="272">
        <v>211905109</v>
      </c>
      <c r="B4111" s="272">
        <v>6535</v>
      </c>
      <c r="C4111" s="273" t="s">
        <v>7110</v>
      </c>
      <c r="D4111" s="273" t="s">
        <v>7111</v>
      </c>
      <c r="E4111" s="273" t="s">
        <v>359</v>
      </c>
    </row>
    <row r="4112" spans="1:5" x14ac:dyDescent="0.2">
      <c r="A4112" s="272">
        <v>211905103</v>
      </c>
      <c r="B4112" s="272">
        <v>6536</v>
      </c>
      <c r="C4112" s="273" t="s">
        <v>7112</v>
      </c>
      <c r="D4112" s="273" t="s">
        <v>7113</v>
      </c>
      <c r="E4112" s="273" t="s">
        <v>339</v>
      </c>
    </row>
    <row r="4113" spans="1:5" x14ac:dyDescent="0.2">
      <c r="A4113" s="272">
        <v>211008316</v>
      </c>
      <c r="B4113" s="272">
        <v>6537</v>
      </c>
      <c r="C4113" s="273" t="s">
        <v>7114</v>
      </c>
      <c r="D4113" s="273" t="s">
        <v>7115</v>
      </c>
      <c r="E4113" s="273" t="s">
        <v>798</v>
      </c>
    </row>
    <row r="4114" spans="1:5" x14ac:dyDescent="0.2">
      <c r="A4114" s="272">
        <v>211905104</v>
      </c>
      <c r="B4114" s="272">
        <v>6538</v>
      </c>
      <c r="C4114" s="273" t="s">
        <v>7116</v>
      </c>
      <c r="D4114" s="273" t="s">
        <v>7117</v>
      </c>
      <c r="E4114" s="273" t="s">
        <v>367</v>
      </c>
    </row>
    <row r="4115" spans="1:5" x14ac:dyDescent="0.2">
      <c r="A4115" s="272">
        <v>211008320</v>
      </c>
      <c r="B4115" s="272">
        <v>6540</v>
      </c>
      <c r="C4115" s="273" t="s">
        <v>7118</v>
      </c>
      <c r="D4115" s="273" t="s">
        <v>4772</v>
      </c>
      <c r="E4115" s="273" t="s">
        <v>367</v>
      </c>
    </row>
    <row r="4116" spans="1:5" x14ac:dyDescent="0.2">
      <c r="A4116" s="272">
        <v>211008325</v>
      </c>
      <c r="B4116" s="272">
        <v>6541</v>
      </c>
      <c r="C4116" s="273" t="s">
        <v>7119</v>
      </c>
      <c r="D4116" s="273" t="s">
        <v>7120</v>
      </c>
      <c r="E4116" s="273" t="s">
        <v>367</v>
      </c>
    </row>
    <row r="4117" spans="1:5" x14ac:dyDescent="0.2">
      <c r="A4117" s="272">
        <v>211905154</v>
      </c>
      <c r="B4117" s="272">
        <v>6542</v>
      </c>
      <c r="C4117" s="273" t="s">
        <v>7121</v>
      </c>
      <c r="D4117" s="273" t="s">
        <v>7122</v>
      </c>
      <c r="E4117" s="273" t="s">
        <v>961</v>
      </c>
    </row>
    <row r="4118" spans="1:5" x14ac:dyDescent="0.2">
      <c r="A4118" s="272">
        <v>211008440</v>
      </c>
      <c r="B4118" s="272">
        <v>6543</v>
      </c>
      <c r="C4118" s="273" t="s">
        <v>7123</v>
      </c>
      <c r="D4118" s="273" t="s">
        <v>7124</v>
      </c>
      <c r="E4118" s="273" t="s">
        <v>367</v>
      </c>
    </row>
    <row r="4119" spans="1:5" x14ac:dyDescent="0.2">
      <c r="A4119" s="272">
        <v>211008326</v>
      </c>
      <c r="B4119" s="272">
        <v>6544</v>
      </c>
      <c r="C4119" s="273" t="s">
        <v>7125</v>
      </c>
      <c r="D4119" s="273" t="s">
        <v>7126</v>
      </c>
      <c r="E4119" s="273" t="s">
        <v>367</v>
      </c>
    </row>
    <row r="4120" spans="1:5" x14ac:dyDescent="0.2">
      <c r="A4120" s="272">
        <v>211905138</v>
      </c>
      <c r="B4120" s="272">
        <v>6545</v>
      </c>
      <c r="C4120" s="273" t="s">
        <v>7127</v>
      </c>
      <c r="D4120" s="273" t="s">
        <v>7128</v>
      </c>
      <c r="E4120" s="273" t="s">
        <v>367</v>
      </c>
    </row>
    <row r="4121" spans="1:5" x14ac:dyDescent="0.2">
      <c r="A4121" s="272">
        <v>211905148</v>
      </c>
      <c r="B4121" s="272">
        <v>6546</v>
      </c>
      <c r="C4121" s="273" t="s">
        <v>7129</v>
      </c>
      <c r="D4121" s="273" t="s">
        <v>2422</v>
      </c>
      <c r="E4121" s="273" t="s">
        <v>865</v>
      </c>
    </row>
    <row r="4122" spans="1:5" x14ac:dyDescent="0.2">
      <c r="A4122" s="272">
        <v>211905140</v>
      </c>
      <c r="B4122" s="272">
        <v>6549</v>
      </c>
      <c r="C4122" s="273" t="s">
        <v>7130</v>
      </c>
      <c r="D4122" s="273" t="s">
        <v>793</v>
      </c>
      <c r="E4122" s="273" t="s">
        <v>367</v>
      </c>
    </row>
    <row r="4123" spans="1:5" x14ac:dyDescent="0.2">
      <c r="A4123" s="272">
        <v>211905139</v>
      </c>
      <c r="B4123" s="272">
        <v>6550</v>
      </c>
      <c r="C4123" s="273" t="s">
        <v>7131</v>
      </c>
      <c r="D4123" s="273" t="s">
        <v>7132</v>
      </c>
      <c r="E4123" s="273" t="s">
        <v>367</v>
      </c>
    </row>
    <row r="4124" spans="1:5" x14ac:dyDescent="0.2">
      <c r="A4124" s="272">
        <v>211008329</v>
      </c>
      <c r="B4124" s="272">
        <v>6551</v>
      </c>
      <c r="C4124" s="273" t="s">
        <v>7133</v>
      </c>
      <c r="D4124" s="273" t="s">
        <v>1317</v>
      </c>
      <c r="E4124" s="273" t="s">
        <v>367</v>
      </c>
    </row>
    <row r="4125" spans="1:5" x14ac:dyDescent="0.2">
      <c r="A4125" s="272">
        <v>211008450</v>
      </c>
      <c r="B4125" s="272">
        <v>6552</v>
      </c>
      <c r="C4125" s="273" t="s">
        <v>2842</v>
      </c>
      <c r="D4125" s="273" t="s">
        <v>7134</v>
      </c>
      <c r="E4125" s="273" t="s">
        <v>367</v>
      </c>
    </row>
    <row r="4126" spans="1:5" x14ac:dyDescent="0.2">
      <c r="A4126" s="272">
        <v>211905541</v>
      </c>
      <c r="B4126" s="272">
        <v>6554</v>
      </c>
      <c r="C4126" s="273" t="s">
        <v>7135</v>
      </c>
      <c r="D4126" s="273" t="s">
        <v>7136</v>
      </c>
      <c r="E4126" s="273" t="s">
        <v>961</v>
      </c>
    </row>
    <row r="4127" spans="1:5" x14ac:dyDescent="0.2">
      <c r="A4127" s="272">
        <v>211008465</v>
      </c>
      <c r="B4127" s="272">
        <v>6555</v>
      </c>
      <c r="C4127" s="273" t="s">
        <v>7137</v>
      </c>
      <c r="D4127" s="273" t="s">
        <v>7138</v>
      </c>
      <c r="E4127" s="273" t="s">
        <v>339</v>
      </c>
    </row>
    <row r="4128" spans="1:5" x14ac:dyDescent="0.2">
      <c r="A4128" s="272">
        <v>211008473</v>
      </c>
      <c r="B4128" s="272">
        <v>6556</v>
      </c>
      <c r="C4128" s="273" t="s">
        <v>7139</v>
      </c>
      <c r="D4128" s="273" t="s">
        <v>7140</v>
      </c>
      <c r="E4128" s="273" t="s">
        <v>343</v>
      </c>
    </row>
    <row r="4129" spans="1:5" x14ac:dyDescent="0.2">
      <c r="A4129" s="272">
        <v>211905155</v>
      </c>
      <c r="B4129" s="272">
        <v>6557</v>
      </c>
      <c r="C4129" s="273" t="s">
        <v>7141</v>
      </c>
      <c r="D4129" s="273" t="s">
        <v>7142</v>
      </c>
      <c r="E4129" s="273" t="s">
        <v>359</v>
      </c>
    </row>
    <row r="4130" spans="1:5" x14ac:dyDescent="0.2">
      <c r="A4130" s="272">
        <v>211905157</v>
      </c>
      <c r="B4130" s="272">
        <v>6558</v>
      </c>
      <c r="C4130" s="273" t="s">
        <v>7143</v>
      </c>
      <c r="D4130" s="273" t="s">
        <v>7144</v>
      </c>
      <c r="E4130" s="273" t="s">
        <v>351</v>
      </c>
    </row>
    <row r="4131" spans="1:5" x14ac:dyDescent="0.2">
      <c r="A4131" s="272">
        <v>211008474</v>
      </c>
      <c r="B4131" s="272">
        <v>6559</v>
      </c>
      <c r="C4131" s="273" t="s">
        <v>7145</v>
      </c>
      <c r="D4131" s="273" t="s">
        <v>7146</v>
      </c>
      <c r="E4131" s="273" t="s">
        <v>343</v>
      </c>
    </row>
    <row r="4132" spans="1:5" x14ac:dyDescent="0.2">
      <c r="A4132" s="272">
        <v>211905343</v>
      </c>
      <c r="B4132" s="272">
        <v>6560</v>
      </c>
      <c r="C4132" s="273" t="s">
        <v>7147</v>
      </c>
      <c r="D4132" s="273" t="s">
        <v>7148</v>
      </c>
      <c r="E4132" s="273" t="s">
        <v>367</v>
      </c>
    </row>
    <row r="4133" spans="1:5" x14ac:dyDescent="0.2">
      <c r="A4133" s="272">
        <v>211905341</v>
      </c>
      <c r="B4133" s="272">
        <v>6561</v>
      </c>
      <c r="C4133" s="273" t="s">
        <v>7149</v>
      </c>
      <c r="D4133" s="273" t="s">
        <v>7150</v>
      </c>
      <c r="E4133" s="273" t="s">
        <v>367</v>
      </c>
    </row>
    <row r="4134" spans="1:5" x14ac:dyDescent="0.2">
      <c r="A4134" s="272">
        <v>211905156</v>
      </c>
      <c r="B4134" s="272">
        <v>6562</v>
      </c>
      <c r="C4134" s="273" t="s">
        <v>7151</v>
      </c>
      <c r="D4134" s="273" t="s">
        <v>7152</v>
      </c>
      <c r="E4134" s="273" t="s">
        <v>367</v>
      </c>
    </row>
    <row r="4135" spans="1:5" x14ac:dyDescent="0.2">
      <c r="A4135" s="272">
        <v>211905158</v>
      </c>
      <c r="B4135" s="272">
        <v>6564</v>
      </c>
      <c r="C4135" s="273" t="s">
        <v>7153</v>
      </c>
      <c r="D4135" s="273" t="s">
        <v>7154</v>
      </c>
      <c r="E4135" s="273" t="s">
        <v>351</v>
      </c>
    </row>
    <row r="4136" spans="1:5" x14ac:dyDescent="0.2">
      <c r="A4136" s="272">
        <v>211905168</v>
      </c>
      <c r="B4136" s="272">
        <v>6565</v>
      </c>
      <c r="C4136" s="273" t="s">
        <v>7155</v>
      </c>
      <c r="D4136" s="273" t="s">
        <v>7156</v>
      </c>
      <c r="E4136" s="273" t="s">
        <v>343</v>
      </c>
    </row>
    <row r="4137" spans="1:5" x14ac:dyDescent="0.2">
      <c r="A4137" s="272">
        <v>211008483</v>
      </c>
      <c r="B4137" s="272">
        <v>6566</v>
      </c>
      <c r="C4137" s="273" t="s">
        <v>7157</v>
      </c>
      <c r="D4137" s="273" t="s">
        <v>7158</v>
      </c>
      <c r="E4137" s="273" t="s">
        <v>364</v>
      </c>
    </row>
    <row r="4138" spans="1:5" x14ac:dyDescent="0.2">
      <c r="A4138" s="272">
        <v>211008484</v>
      </c>
      <c r="B4138" s="272">
        <v>6567</v>
      </c>
      <c r="C4138" s="273" t="s">
        <v>7159</v>
      </c>
      <c r="D4138" s="273" t="s">
        <v>415</v>
      </c>
      <c r="E4138" s="273" t="s">
        <v>364</v>
      </c>
    </row>
    <row r="4139" spans="1:5" x14ac:dyDescent="0.2">
      <c r="A4139" s="272">
        <v>211008485</v>
      </c>
      <c r="B4139" s="272">
        <v>6568</v>
      </c>
      <c r="C4139" s="273" t="s">
        <v>7160</v>
      </c>
      <c r="D4139" s="273" t="s">
        <v>7077</v>
      </c>
      <c r="E4139" s="273" t="s">
        <v>364</v>
      </c>
    </row>
    <row r="4140" spans="1:5" x14ac:dyDescent="0.2">
      <c r="A4140" s="272">
        <v>211008486</v>
      </c>
      <c r="B4140" s="272">
        <v>6569</v>
      </c>
      <c r="C4140" s="273" t="s">
        <v>7161</v>
      </c>
      <c r="D4140" s="273" t="s">
        <v>7079</v>
      </c>
      <c r="E4140" s="273" t="s">
        <v>364</v>
      </c>
    </row>
    <row r="4141" spans="1:5" x14ac:dyDescent="0.2">
      <c r="A4141" s="272">
        <v>211008487</v>
      </c>
      <c r="B4141" s="272">
        <v>6570</v>
      </c>
      <c r="C4141" s="273" t="s">
        <v>7162</v>
      </c>
      <c r="D4141" s="273" t="s">
        <v>7163</v>
      </c>
      <c r="E4141" s="273" t="s">
        <v>364</v>
      </c>
    </row>
    <row r="4142" spans="1:5" x14ac:dyDescent="0.2">
      <c r="A4142" s="272">
        <v>211008452</v>
      </c>
      <c r="B4142" s="272">
        <v>6571</v>
      </c>
      <c r="C4142" s="273" t="s">
        <v>7164</v>
      </c>
      <c r="D4142" s="273" t="s">
        <v>7165</v>
      </c>
      <c r="E4142" s="273" t="s">
        <v>364</v>
      </c>
    </row>
    <row r="4143" spans="1:5" x14ac:dyDescent="0.2">
      <c r="A4143" s="272">
        <v>211008488</v>
      </c>
      <c r="B4143" s="272">
        <v>6572</v>
      </c>
      <c r="C4143" s="273" t="s">
        <v>7166</v>
      </c>
      <c r="D4143" s="273" t="s">
        <v>7075</v>
      </c>
      <c r="E4143" s="273" t="s">
        <v>364</v>
      </c>
    </row>
    <row r="4144" spans="1:5" x14ac:dyDescent="0.2">
      <c r="A4144" s="272">
        <v>211905182</v>
      </c>
      <c r="B4144" s="272">
        <v>6573</v>
      </c>
      <c r="C4144" s="273" t="s">
        <v>7167</v>
      </c>
      <c r="D4144" s="273" t="s">
        <v>7168</v>
      </c>
      <c r="E4144" s="273" t="s">
        <v>367</v>
      </c>
    </row>
    <row r="4145" spans="1:5" x14ac:dyDescent="0.2">
      <c r="A4145" s="272">
        <v>211008497</v>
      </c>
      <c r="B4145" s="272">
        <v>6575</v>
      </c>
      <c r="C4145" s="273" t="s">
        <v>7169</v>
      </c>
      <c r="D4145" s="273" t="s">
        <v>7170</v>
      </c>
      <c r="E4145" s="273" t="s">
        <v>343</v>
      </c>
    </row>
    <row r="4146" spans="1:5" x14ac:dyDescent="0.2">
      <c r="A4146" s="272">
        <v>211008502</v>
      </c>
      <c r="B4146" s="272">
        <v>6576</v>
      </c>
      <c r="C4146" s="273" t="s">
        <v>7171</v>
      </c>
      <c r="D4146" s="273" t="s">
        <v>1400</v>
      </c>
      <c r="E4146" s="273" t="s">
        <v>798</v>
      </c>
    </row>
    <row r="4147" spans="1:5" x14ac:dyDescent="0.2">
      <c r="A4147" s="272">
        <v>211008492</v>
      </c>
      <c r="B4147" s="272">
        <v>6577</v>
      </c>
      <c r="C4147" s="273" t="s">
        <v>7172</v>
      </c>
      <c r="D4147" s="273" t="s">
        <v>7073</v>
      </c>
      <c r="E4147" s="273" t="s">
        <v>364</v>
      </c>
    </row>
    <row r="4148" spans="1:5" x14ac:dyDescent="0.2">
      <c r="A4148" s="272">
        <v>211008493</v>
      </c>
      <c r="B4148" s="272">
        <v>6578</v>
      </c>
      <c r="C4148" s="273" t="s">
        <v>7173</v>
      </c>
      <c r="D4148" s="273" t="s">
        <v>7174</v>
      </c>
      <c r="E4148" s="273" t="s">
        <v>364</v>
      </c>
    </row>
    <row r="4149" spans="1:5" x14ac:dyDescent="0.2">
      <c r="A4149" s="272">
        <v>211905175</v>
      </c>
      <c r="B4149" s="272">
        <v>6579</v>
      </c>
      <c r="C4149" s="273" t="s">
        <v>7175</v>
      </c>
      <c r="D4149" s="273" t="s">
        <v>7176</v>
      </c>
      <c r="E4149" s="273" t="s">
        <v>343</v>
      </c>
    </row>
    <row r="4150" spans="1:5" x14ac:dyDescent="0.2">
      <c r="A4150" s="272">
        <v>211008501</v>
      </c>
      <c r="B4150" s="272">
        <v>6580</v>
      </c>
      <c r="C4150" s="273" t="s">
        <v>7177</v>
      </c>
      <c r="D4150" s="273" t="s">
        <v>3079</v>
      </c>
      <c r="E4150" s="273" t="s">
        <v>351</v>
      </c>
    </row>
    <row r="4151" spans="1:5" x14ac:dyDescent="0.2">
      <c r="A4151" s="272">
        <v>211905793</v>
      </c>
      <c r="B4151" s="272">
        <v>6582</v>
      </c>
      <c r="C4151" s="273" t="s">
        <v>7178</v>
      </c>
      <c r="D4151" s="273" t="s">
        <v>7179</v>
      </c>
      <c r="E4151" s="273" t="s">
        <v>336</v>
      </c>
    </row>
    <row r="4152" spans="1:5" x14ac:dyDescent="0.2">
      <c r="A4152" s="272">
        <v>211905338</v>
      </c>
      <c r="B4152" s="272">
        <v>6583</v>
      </c>
      <c r="C4152" s="273" t="s">
        <v>7180</v>
      </c>
      <c r="D4152" s="273" t="s">
        <v>7181</v>
      </c>
      <c r="E4152" s="273" t="s">
        <v>356</v>
      </c>
    </row>
    <row r="4153" spans="1:5" x14ac:dyDescent="0.2">
      <c r="A4153" s="272">
        <v>211905188</v>
      </c>
      <c r="B4153" s="272">
        <v>6584</v>
      </c>
      <c r="C4153" s="273" t="s">
        <v>6699</v>
      </c>
      <c r="D4153" s="273" t="s">
        <v>7182</v>
      </c>
      <c r="E4153" s="273" t="s">
        <v>367</v>
      </c>
    </row>
    <row r="4154" spans="1:5" x14ac:dyDescent="0.2">
      <c r="A4154" s="272">
        <v>211008498</v>
      </c>
      <c r="B4154" s="272">
        <v>6585</v>
      </c>
      <c r="C4154" s="273" t="s">
        <v>7183</v>
      </c>
      <c r="D4154" s="273" t="s">
        <v>7184</v>
      </c>
      <c r="E4154" s="273" t="s">
        <v>798</v>
      </c>
    </row>
    <row r="4155" spans="1:5" x14ac:dyDescent="0.2">
      <c r="A4155" s="272">
        <v>211008512</v>
      </c>
      <c r="B4155" s="272">
        <v>6586</v>
      </c>
      <c r="C4155" s="273" t="s">
        <v>7185</v>
      </c>
      <c r="D4155" s="273" t="s">
        <v>7186</v>
      </c>
      <c r="E4155" s="273" t="s">
        <v>343</v>
      </c>
    </row>
    <row r="4156" spans="1:5" x14ac:dyDescent="0.2">
      <c r="A4156" s="272">
        <v>211008506</v>
      </c>
      <c r="B4156" s="272">
        <v>6587</v>
      </c>
      <c r="C4156" s="273" t="s">
        <v>7187</v>
      </c>
      <c r="D4156" s="273" t="s">
        <v>4031</v>
      </c>
      <c r="E4156" s="273" t="s">
        <v>367</v>
      </c>
    </row>
    <row r="4157" spans="1:5" x14ac:dyDescent="0.2">
      <c r="A4157" s="272">
        <v>211008505</v>
      </c>
      <c r="B4157" s="272">
        <v>6588</v>
      </c>
      <c r="C4157" s="273" t="s">
        <v>4329</v>
      </c>
      <c r="D4157" s="273" t="s">
        <v>6400</v>
      </c>
      <c r="E4157" s="273" t="s">
        <v>367</v>
      </c>
    </row>
    <row r="4158" spans="1:5" x14ac:dyDescent="0.2">
      <c r="A4158" s="272">
        <v>211905347</v>
      </c>
      <c r="B4158" s="272">
        <v>6590</v>
      </c>
      <c r="C4158" s="273" t="s">
        <v>7188</v>
      </c>
      <c r="D4158" s="273" t="s">
        <v>7189</v>
      </c>
      <c r="E4158" s="273" t="s">
        <v>367</v>
      </c>
    </row>
    <row r="4159" spans="1:5" x14ac:dyDescent="0.2">
      <c r="A4159" s="272">
        <v>211905360</v>
      </c>
      <c r="B4159" s="272">
        <v>6591</v>
      </c>
      <c r="C4159" s="273" t="s">
        <v>7190</v>
      </c>
      <c r="D4159" s="273" t="s">
        <v>7191</v>
      </c>
      <c r="E4159" s="273" t="s">
        <v>961</v>
      </c>
    </row>
    <row r="4160" spans="1:5" x14ac:dyDescent="0.2">
      <c r="A4160" s="272">
        <v>211008550</v>
      </c>
      <c r="B4160" s="272">
        <v>6592</v>
      </c>
      <c r="C4160" s="273" t="s">
        <v>7192</v>
      </c>
      <c r="D4160" s="273" t="s">
        <v>7193</v>
      </c>
      <c r="E4160" s="273" t="s">
        <v>2485</v>
      </c>
    </row>
    <row r="4161" spans="1:5" x14ac:dyDescent="0.2">
      <c r="A4161" s="272">
        <v>211905355</v>
      </c>
      <c r="B4161" s="272">
        <v>6593</v>
      </c>
      <c r="C4161" s="273" t="s">
        <v>7194</v>
      </c>
      <c r="D4161" s="273" t="s">
        <v>7195</v>
      </c>
      <c r="E4161" s="273" t="s">
        <v>2178</v>
      </c>
    </row>
    <row r="4162" spans="1:5" x14ac:dyDescent="0.2">
      <c r="A4162" s="272">
        <v>211008546</v>
      </c>
      <c r="B4162" s="272">
        <v>6621</v>
      </c>
      <c r="C4162" s="273" t="s">
        <v>7196</v>
      </c>
      <c r="D4162" s="273" t="s">
        <v>7197</v>
      </c>
      <c r="E4162" s="273" t="s">
        <v>902</v>
      </c>
    </row>
    <row r="4163" spans="1:5" x14ac:dyDescent="0.2">
      <c r="A4163" s="272">
        <v>211008540</v>
      </c>
      <c r="B4163" s="272">
        <v>6622</v>
      </c>
      <c r="C4163" s="273" t="s">
        <v>7198</v>
      </c>
      <c r="D4163" s="273" t="s">
        <v>7199</v>
      </c>
      <c r="E4163" s="273" t="s">
        <v>798</v>
      </c>
    </row>
    <row r="4164" spans="1:5" x14ac:dyDescent="0.2">
      <c r="A4164" s="272">
        <v>211008545</v>
      </c>
      <c r="B4164" s="272">
        <v>6623</v>
      </c>
      <c r="C4164" s="273" t="s">
        <v>7200</v>
      </c>
      <c r="D4164" s="273" t="s">
        <v>7201</v>
      </c>
      <c r="E4164" s="273" t="s">
        <v>367</v>
      </c>
    </row>
    <row r="4165" spans="1:5" x14ac:dyDescent="0.2">
      <c r="A4165" s="272">
        <v>211008318</v>
      </c>
      <c r="B4165" s="272">
        <v>6625</v>
      </c>
      <c r="C4165" s="273" t="s">
        <v>7202</v>
      </c>
      <c r="D4165" s="273" t="s">
        <v>7203</v>
      </c>
      <c r="E4165" s="273" t="s">
        <v>1166</v>
      </c>
    </row>
    <row r="4166" spans="1:5" x14ac:dyDescent="0.2">
      <c r="A4166" s="272">
        <v>211008551</v>
      </c>
      <c r="B4166" s="272">
        <v>6626</v>
      </c>
      <c r="C4166" s="273" t="s">
        <v>7204</v>
      </c>
      <c r="D4166" s="273" t="s">
        <v>7205</v>
      </c>
      <c r="E4166" s="273" t="s">
        <v>2181</v>
      </c>
    </row>
    <row r="4167" spans="1:5" x14ac:dyDescent="0.2">
      <c r="A4167" s="272">
        <v>211008544</v>
      </c>
      <c r="B4167" s="272">
        <v>6627</v>
      </c>
      <c r="C4167" s="273" t="s">
        <v>7206</v>
      </c>
      <c r="D4167" s="273" t="s">
        <v>3016</v>
      </c>
      <c r="E4167" s="273" t="s">
        <v>339</v>
      </c>
    </row>
    <row r="4168" spans="1:5" x14ac:dyDescent="0.2">
      <c r="A4168" s="272">
        <v>211905356</v>
      </c>
      <c r="B4168" s="272">
        <v>6628</v>
      </c>
      <c r="C4168" s="273" t="s">
        <v>7207</v>
      </c>
      <c r="D4168" s="273" t="s">
        <v>1488</v>
      </c>
      <c r="E4168" s="273" t="s">
        <v>584</v>
      </c>
    </row>
    <row r="4169" spans="1:5" x14ac:dyDescent="0.2">
      <c r="A4169" s="272">
        <v>211905361</v>
      </c>
      <c r="B4169" s="272">
        <v>6629</v>
      </c>
      <c r="C4169" s="273" t="s">
        <v>7208</v>
      </c>
      <c r="D4169" s="273" t="s">
        <v>335</v>
      </c>
      <c r="E4169" s="273" t="s">
        <v>336</v>
      </c>
    </row>
    <row r="4170" spans="1:5" x14ac:dyDescent="0.2">
      <c r="A4170" s="272">
        <v>211905364</v>
      </c>
      <c r="B4170" s="272">
        <v>6630</v>
      </c>
      <c r="C4170" s="273" t="s">
        <v>7209</v>
      </c>
      <c r="D4170" s="273" t="s">
        <v>7210</v>
      </c>
      <c r="E4170" s="273" t="s">
        <v>346</v>
      </c>
    </row>
    <row r="4171" spans="1:5" x14ac:dyDescent="0.2">
      <c r="A4171" s="272">
        <v>211905391</v>
      </c>
      <c r="B4171" s="272">
        <v>6631</v>
      </c>
      <c r="C4171" s="273" t="s">
        <v>7211</v>
      </c>
      <c r="D4171" s="273" t="s">
        <v>7212</v>
      </c>
      <c r="E4171" s="273" t="s">
        <v>332</v>
      </c>
    </row>
    <row r="4172" spans="1:5" x14ac:dyDescent="0.2">
      <c r="A4172" s="272">
        <v>211008557</v>
      </c>
      <c r="B4172" s="272">
        <v>6632</v>
      </c>
      <c r="C4172" s="273" t="s">
        <v>7213</v>
      </c>
      <c r="D4172" s="273" t="s">
        <v>1210</v>
      </c>
      <c r="E4172" s="273" t="s">
        <v>339</v>
      </c>
    </row>
    <row r="4173" spans="1:5" x14ac:dyDescent="0.2">
      <c r="A4173" s="272">
        <v>211905365</v>
      </c>
      <c r="B4173" s="272">
        <v>6633</v>
      </c>
      <c r="C4173" s="273" t="s">
        <v>7214</v>
      </c>
      <c r="D4173" s="273" t="s">
        <v>7215</v>
      </c>
      <c r="E4173" s="273" t="s">
        <v>2346</v>
      </c>
    </row>
    <row r="4174" spans="1:5" x14ac:dyDescent="0.2">
      <c r="A4174" s="272">
        <v>211905362</v>
      </c>
      <c r="B4174" s="272">
        <v>6634</v>
      </c>
      <c r="C4174" s="273" t="s">
        <v>7216</v>
      </c>
      <c r="D4174" s="273" t="s">
        <v>7217</v>
      </c>
      <c r="E4174" s="273" t="s">
        <v>367</v>
      </c>
    </row>
    <row r="4175" spans="1:5" x14ac:dyDescent="0.2">
      <c r="A4175" s="272">
        <v>211905358</v>
      </c>
      <c r="B4175" s="272">
        <v>6635</v>
      </c>
      <c r="C4175" s="273" t="s">
        <v>7218</v>
      </c>
      <c r="D4175" s="273" t="s">
        <v>7219</v>
      </c>
      <c r="E4175" s="273" t="s">
        <v>584</v>
      </c>
    </row>
    <row r="4176" spans="1:5" x14ac:dyDescent="0.2">
      <c r="A4176" s="272">
        <v>211905359</v>
      </c>
      <c r="B4176" s="272">
        <v>6636</v>
      </c>
      <c r="C4176" s="273" t="s">
        <v>7220</v>
      </c>
      <c r="D4176" s="273" t="s">
        <v>7221</v>
      </c>
      <c r="E4176" s="273" t="s">
        <v>351</v>
      </c>
    </row>
    <row r="4177" spans="1:5" x14ac:dyDescent="0.2">
      <c r="A4177" s="272">
        <v>211008559</v>
      </c>
      <c r="B4177" s="272">
        <v>6637</v>
      </c>
      <c r="C4177" s="273" t="s">
        <v>7222</v>
      </c>
      <c r="D4177" s="273" t="s">
        <v>7223</v>
      </c>
      <c r="E4177" s="273" t="s">
        <v>367</v>
      </c>
    </row>
    <row r="4178" spans="1:5" x14ac:dyDescent="0.2">
      <c r="A4178" s="272">
        <v>211008560</v>
      </c>
      <c r="B4178" s="272">
        <v>6638</v>
      </c>
      <c r="C4178" s="273" t="s">
        <v>7224</v>
      </c>
      <c r="D4178" s="273" t="s">
        <v>3282</v>
      </c>
      <c r="E4178" s="273" t="s">
        <v>332</v>
      </c>
    </row>
    <row r="4179" spans="1:5" x14ac:dyDescent="0.2">
      <c r="A4179" s="272">
        <v>211905407</v>
      </c>
      <c r="B4179" s="272">
        <v>6639</v>
      </c>
      <c r="C4179" s="273" t="s">
        <v>7225</v>
      </c>
      <c r="D4179" s="273" t="s">
        <v>787</v>
      </c>
      <c r="E4179" s="273" t="s">
        <v>367</v>
      </c>
    </row>
    <row r="4180" spans="1:5" x14ac:dyDescent="0.2">
      <c r="A4180" s="272">
        <v>211008566</v>
      </c>
      <c r="B4180" s="272">
        <v>6640</v>
      </c>
      <c r="C4180" s="273" t="s">
        <v>7226</v>
      </c>
      <c r="D4180" s="273" t="s">
        <v>7227</v>
      </c>
      <c r="E4180" s="273" t="s">
        <v>339</v>
      </c>
    </row>
    <row r="4181" spans="1:5" x14ac:dyDescent="0.2">
      <c r="A4181" s="272">
        <v>211008562</v>
      </c>
      <c r="B4181" s="272">
        <v>6641</v>
      </c>
      <c r="C4181" s="273" t="s">
        <v>7228</v>
      </c>
      <c r="D4181" s="273" t="s">
        <v>7229</v>
      </c>
      <c r="E4181" s="273" t="s">
        <v>367</v>
      </c>
    </row>
    <row r="4182" spans="1:5" x14ac:dyDescent="0.2">
      <c r="A4182" s="272">
        <v>211008567</v>
      </c>
      <c r="B4182" s="272">
        <v>6642</v>
      </c>
      <c r="C4182" s="273" t="s">
        <v>7230</v>
      </c>
      <c r="D4182" s="273" t="s">
        <v>7231</v>
      </c>
      <c r="E4182" s="273" t="s">
        <v>2181</v>
      </c>
    </row>
    <row r="4183" spans="1:5" x14ac:dyDescent="0.2">
      <c r="A4183" s="272">
        <v>211008568</v>
      </c>
      <c r="B4183" s="272">
        <v>6644</v>
      </c>
      <c r="C4183" s="273" t="s">
        <v>7232</v>
      </c>
      <c r="D4183" s="273" t="s">
        <v>7233</v>
      </c>
      <c r="E4183" s="273" t="s">
        <v>343</v>
      </c>
    </row>
    <row r="4184" spans="1:5" x14ac:dyDescent="0.2">
      <c r="A4184" s="272">
        <v>211905410</v>
      </c>
      <c r="B4184" s="272">
        <v>6645</v>
      </c>
      <c r="C4184" s="273" t="s">
        <v>7234</v>
      </c>
      <c r="D4184" s="273" t="s">
        <v>7235</v>
      </c>
      <c r="E4184" s="273" t="s">
        <v>865</v>
      </c>
    </row>
    <row r="4185" spans="1:5" x14ac:dyDescent="0.2">
      <c r="A4185" s="272">
        <v>211905415</v>
      </c>
      <c r="B4185" s="272">
        <v>6646</v>
      </c>
      <c r="C4185" s="273" t="s">
        <v>7236</v>
      </c>
      <c r="D4185" s="273" t="s">
        <v>7237</v>
      </c>
      <c r="E4185" s="273" t="s">
        <v>336</v>
      </c>
    </row>
    <row r="4186" spans="1:5" x14ac:dyDescent="0.2">
      <c r="A4186" s="272">
        <v>211008576</v>
      </c>
      <c r="B4186" s="272">
        <v>6647</v>
      </c>
      <c r="C4186" s="273" t="s">
        <v>7238</v>
      </c>
      <c r="D4186" s="273" t="s">
        <v>7239</v>
      </c>
      <c r="E4186" s="273" t="s">
        <v>902</v>
      </c>
    </row>
    <row r="4187" spans="1:5" x14ac:dyDescent="0.2">
      <c r="A4187" s="272">
        <v>211008581</v>
      </c>
      <c r="B4187" s="272">
        <v>6649</v>
      </c>
      <c r="C4187" s="273" t="s">
        <v>7240</v>
      </c>
      <c r="D4187" s="273" t="s">
        <v>6459</v>
      </c>
      <c r="E4187" s="273" t="s">
        <v>798</v>
      </c>
    </row>
    <row r="4188" spans="1:5" x14ac:dyDescent="0.2">
      <c r="A4188" s="272">
        <v>211905412</v>
      </c>
      <c r="B4188" s="272">
        <v>6650</v>
      </c>
      <c r="C4188" s="273" t="s">
        <v>7241</v>
      </c>
      <c r="D4188" s="273" t="s">
        <v>478</v>
      </c>
      <c r="E4188" s="273" t="s">
        <v>364</v>
      </c>
    </row>
    <row r="4189" spans="1:5" x14ac:dyDescent="0.2">
      <c r="A4189" s="272">
        <v>211905420</v>
      </c>
      <c r="B4189" s="272">
        <v>6652</v>
      </c>
      <c r="C4189" s="273" t="s">
        <v>7242</v>
      </c>
      <c r="D4189" s="273" t="s">
        <v>7243</v>
      </c>
      <c r="E4189" s="273" t="s">
        <v>2181</v>
      </c>
    </row>
    <row r="4190" spans="1:5" x14ac:dyDescent="0.2">
      <c r="A4190" s="272">
        <v>211905414</v>
      </c>
      <c r="B4190" s="272">
        <v>6653</v>
      </c>
      <c r="C4190" s="273" t="s">
        <v>7244</v>
      </c>
      <c r="D4190" s="273" t="s">
        <v>7245</v>
      </c>
      <c r="E4190" s="273" t="s">
        <v>356</v>
      </c>
    </row>
    <row r="4191" spans="1:5" x14ac:dyDescent="0.2">
      <c r="A4191" s="272">
        <v>211905792</v>
      </c>
      <c r="B4191" s="272">
        <v>6662</v>
      </c>
      <c r="C4191" s="273" t="s">
        <v>7246</v>
      </c>
      <c r="D4191" s="273" t="s">
        <v>7247</v>
      </c>
      <c r="E4191" s="273" t="s">
        <v>367</v>
      </c>
    </row>
    <row r="4192" spans="1:5" x14ac:dyDescent="0.2">
      <c r="A4192" s="272">
        <v>211008602</v>
      </c>
      <c r="B4192" s="272">
        <v>6663</v>
      </c>
      <c r="C4192" s="273" t="s">
        <v>7248</v>
      </c>
      <c r="D4192" s="273" t="s">
        <v>7249</v>
      </c>
      <c r="E4192" s="273" t="s">
        <v>367</v>
      </c>
    </row>
    <row r="4193" spans="1:5" x14ac:dyDescent="0.2">
      <c r="A4193" s="272">
        <v>211905425</v>
      </c>
      <c r="B4193" s="272">
        <v>6664</v>
      </c>
      <c r="C4193" s="273" t="s">
        <v>7250</v>
      </c>
      <c r="D4193" s="273" t="s">
        <v>7251</v>
      </c>
      <c r="E4193" s="273" t="s">
        <v>367</v>
      </c>
    </row>
    <row r="4194" spans="1:5" x14ac:dyDescent="0.2">
      <c r="A4194" s="272">
        <v>211008601</v>
      </c>
      <c r="B4194" s="272">
        <v>6665</v>
      </c>
      <c r="C4194" s="273" t="s">
        <v>7252</v>
      </c>
      <c r="D4194" s="273" t="s">
        <v>379</v>
      </c>
      <c r="E4194" s="273" t="s">
        <v>339</v>
      </c>
    </row>
    <row r="4195" spans="1:5" x14ac:dyDescent="0.2">
      <c r="A4195" s="272">
        <v>211905427</v>
      </c>
      <c r="B4195" s="272">
        <v>6666</v>
      </c>
      <c r="C4195" s="273" t="s">
        <v>7253</v>
      </c>
      <c r="D4195" s="273" t="s">
        <v>733</v>
      </c>
      <c r="E4195" s="273" t="s">
        <v>367</v>
      </c>
    </row>
    <row r="4196" spans="1:5" x14ac:dyDescent="0.2">
      <c r="A4196" s="272">
        <v>211008603</v>
      </c>
      <c r="B4196" s="272">
        <v>6667</v>
      </c>
      <c r="C4196" s="273" t="s">
        <v>7254</v>
      </c>
      <c r="D4196" s="273" t="s">
        <v>2235</v>
      </c>
      <c r="E4196" s="273" t="s">
        <v>367</v>
      </c>
    </row>
    <row r="4197" spans="1:5" x14ac:dyDescent="0.2">
      <c r="A4197" s="272">
        <v>211008605</v>
      </c>
      <c r="B4197" s="272">
        <v>6668</v>
      </c>
      <c r="C4197" s="273" t="s">
        <v>7255</v>
      </c>
      <c r="D4197" s="273" t="s">
        <v>1650</v>
      </c>
      <c r="E4197" s="273" t="s">
        <v>367</v>
      </c>
    </row>
    <row r="4198" spans="1:5" x14ac:dyDescent="0.2">
      <c r="A4198" s="272">
        <v>211008604</v>
      </c>
      <c r="B4198" s="272">
        <v>6669</v>
      </c>
      <c r="C4198" s="273" t="s">
        <v>7255</v>
      </c>
      <c r="D4198" s="273" t="s">
        <v>7256</v>
      </c>
      <c r="E4198" s="273" t="s">
        <v>367</v>
      </c>
    </row>
    <row r="4199" spans="1:5" x14ac:dyDescent="0.2">
      <c r="A4199" s="272">
        <v>211008606</v>
      </c>
      <c r="B4199" s="272">
        <v>6670</v>
      </c>
      <c r="C4199" s="273" t="s">
        <v>7257</v>
      </c>
      <c r="D4199" s="273" t="s">
        <v>7258</v>
      </c>
      <c r="E4199" s="273" t="s">
        <v>798</v>
      </c>
    </row>
    <row r="4200" spans="1:5" x14ac:dyDescent="0.2">
      <c r="A4200" s="272">
        <v>211008610</v>
      </c>
      <c r="B4200" s="272">
        <v>6671</v>
      </c>
      <c r="C4200" s="273" t="s">
        <v>7259</v>
      </c>
      <c r="D4200" s="273" t="s">
        <v>2236</v>
      </c>
      <c r="E4200" s="273" t="s">
        <v>367</v>
      </c>
    </row>
    <row r="4201" spans="1:5" x14ac:dyDescent="0.2">
      <c r="A4201" s="272">
        <v>211008608</v>
      </c>
      <c r="B4201" s="272">
        <v>6672</v>
      </c>
      <c r="C4201" s="273" t="s">
        <v>7260</v>
      </c>
      <c r="D4201" s="273" t="s">
        <v>7261</v>
      </c>
      <c r="E4201" s="273" t="s">
        <v>332</v>
      </c>
    </row>
    <row r="4202" spans="1:5" x14ac:dyDescent="0.2">
      <c r="A4202" s="272">
        <v>211905430</v>
      </c>
      <c r="B4202" s="272">
        <v>6674</v>
      </c>
      <c r="C4202" s="273" t="s">
        <v>7262</v>
      </c>
      <c r="D4202" s="273" t="s">
        <v>2368</v>
      </c>
      <c r="E4202" s="273" t="s">
        <v>336</v>
      </c>
    </row>
    <row r="4203" spans="1:5" x14ac:dyDescent="0.2">
      <c r="A4203" s="272">
        <v>211008612</v>
      </c>
      <c r="B4203" s="272">
        <v>6675</v>
      </c>
      <c r="C4203" s="273" t="s">
        <v>7263</v>
      </c>
      <c r="D4203" s="273" t="s">
        <v>7264</v>
      </c>
      <c r="E4203" s="273" t="s">
        <v>961</v>
      </c>
    </row>
    <row r="4204" spans="1:5" x14ac:dyDescent="0.2">
      <c r="A4204" s="272">
        <v>211905440</v>
      </c>
      <c r="B4204" s="272">
        <v>6676</v>
      </c>
      <c r="C4204" s="273" t="s">
        <v>7265</v>
      </c>
      <c r="D4204" s="273" t="s">
        <v>7266</v>
      </c>
      <c r="E4204" s="273" t="s">
        <v>897</v>
      </c>
    </row>
    <row r="4205" spans="1:5" x14ac:dyDescent="0.2">
      <c r="A4205" s="272">
        <v>211008609</v>
      </c>
      <c r="B4205" s="272">
        <v>6677</v>
      </c>
      <c r="C4205" s="273" t="s">
        <v>7267</v>
      </c>
      <c r="D4205" s="273" t="s">
        <v>2510</v>
      </c>
      <c r="E4205" s="273" t="s">
        <v>2485</v>
      </c>
    </row>
    <row r="4206" spans="1:5" x14ac:dyDescent="0.2">
      <c r="A4206" s="272">
        <v>211905439</v>
      </c>
      <c r="B4206" s="272">
        <v>6678</v>
      </c>
      <c r="C4206" s="273" t="s">
        <v>7268</v>
      </c>
      <c r="D4206" s="273" t="s">
        <v>7269</v>
      </c>
      <c r="E4206" s="273" t="s">
        <v>2178</v>
      </c>
    </row>
    <row r="4207" spans="1:5" x14ac:dyDescent="0.2">
      <c r="A4207" s="272">
        <v>211905445</v>
      </c>
      <c r="B4207" s="272">
        <v>6679</v>
      </c>
      <c r="C4207" s="273" t="s">
        <v>7270</v>
      </c>
      <c r="D4207" s="273" t="s">
        <v>7271</v>
      </c>
      <c r="E4207" s="273" t="s">
        <v>1169</v>
      </c>
    </row>
    <row r="4208" spans="1:5" x14ac:dyDescent="0.2">
      <c r="A4208" s="272">
        <v>211008622</v>
      </c>
      <c r="B4208" s="272">
        <v>6680</v>
      </c>
      <c r="C4208" s="273" t="s">
        <v>7272</v>
      </c>
      <c r="D4208" s="273" t="s">
        <v>7273</v>
      </c>
      <c r="E4208" s="273" t="s">
        <v>3236</v>
      </c>
    </row>
    <row r="4209" spans="1:5" x14ac:dyDescent="0.2">
      <c r="A4209" s="272">
        <v>211008618</v>
      </c>
      <c r="B4209" s="272">
        <v>6681</v>
      </c>
      <c r="C4209" s="273" t="s">
        <v>7274</v>
      </c>
      <c r="D4209" s="273" t="s">
        <v>385</v>
      </c>
      <c r="E4209" s="273" t="s">
        <v>339</v>
      </c>
    </row>
    <row r="4210" spans="1:5" x14ac:dyDescent="0.2">
      <c r="A4210" s="272">
        <v>211008627</v>
      </c>
      <c r="B4210" s="272">
        <v>6682</v>
      </c>
      <c r="C4210" s="273" t="s">
        <v>4015</v>
      </c>
      <c r="D4210" s="273" t="s">
        <v>5039</v>
      </c>
      <c r="E4210" s="273" t="s">
        <v>367</v>
      </c>
    </row>
    <row r="4211" spans="1:5" x14ac:dyDescent="0.2">
      <c r="A4211" s="272">
        <v>211008626</v>
      </c>
      <c r="B4211" s="272">
        <v>6683</v>
      </c>
      <c r="C4211" s="273" t="s">
        <v>7275</v>
      </c>
      <c r="D4211" s="273" t="s">
        <v>7276</v>
      </c>
      <c r="E4211" s="273" t="s">
        <v>2181</v>
      </c>
    </row>
    <row r="4212" spans="1:5" x14ac:dyDescent="0.2">
      <c r="A4212" s="272">
        <v>211905463</v>
      </c>
      <c r="B4212" s="272">
        <v>6684</v>
      </c>
      <c r="C4212" s="273" t="s">
        <v>7277</v>
      </c>
      <c r="D4212" s="273" t="s">
        <v>2898</v>
      </c>
      <c r="E4212" s="273" t="s">
        <v>2181</v>
      </c>
    </row>
    <row r="4213" spans="1:5" x14ac:dyDescent="0.2">
      <c r="A4213" s="272">
        <v>211008637</v>
      </c>
      <c r="B4213" s="272">
        <v>6685</v>
      </c>
      <c r="C4213" s="273" t="s">
        <v>7278</v>
      </c>
      <c r="D4213" s="273" t="s">
        <v>7279</v>
      </c>
      <c r="E4213" s="273" t="s">
        <v>582</v>
      </c>
    </row>
    <row r="4214" spans="1:5" x14ac:dyDescent="0.2">
      <c r="A4214" s="272">
        <v>211008623</v>
      </c>
      <c r="B4214" s="272">
        <v>6686</v>
      </c>
      <c r="C4214" s="273" t="s">
        <v>7280</v>
      </c>
      <c r="D4214" s="273" t="s">
        <v>1650</v>
      </c>
      <c r="E4214" s="273" t="s">
        <v>367</v>
      </c>
    </row>
    <row r="4215" spans="1:5" x14ac:dyDescent="0.2">
      <c r="A4215" s="272">
        <v>211009062</v>
      </c>
      <c r="B4215" s="272">
        <v>6687</v>
      </c>
      <c r="C4215" s="273" t="s">
        <v>7281</v>
      </c>
      <c r="D4215" s="273" t="s">
        <v>2629</v>
      </c>
      <c r="E4215" s="273" t="s">
        <v>336</v>
      </c>
    </row>
    <row r="4216" spans="1:5" x14ac:dyDescent="0.2">
      <c r="A4216" s="272">
        <v>211008636</v>
      </c>
      <c r="B4216" s="272">
        <v>6688</v>
      </c>
      <c r="C4216" s="273" t="s">
        <v>7282</v>
      </c>
      <c r="D4216" s="273" t="s">
        <v>7283</v>
      </c>
      <c r="E4216" s="273" t="s">
        <v>798</v>
      </c>
    </row>
    <row r="4217" spans="1:5" x14ac:dyDescent="0.2">
      <c r="A4217" s="272">
        <v>211905480</v>
      </c>
      <c r="B4217" s="272">
        <v>6689</v>
      </c>
      <c r="C4217" s="273" t="s">
        <v>7284</v>
      </c>
      <c r="D4217" s="273" t="s">
        <v>7285</v>
      </c>
      <c r="E4217" s="273" t="s">
        <v>367</v>
      </c>
    </row>
    <row r="4218" spans="1:5" x14ac:dyDescent="0.2">
      <c r="A4218" s="272">
        <v>211905487</v>
      </c>
      <c r="B4218" s="272">
        <v>6690</v>
      </c>
      <c r="C4218" s="273" t="s">
        <v>7286</v>
      </c>
      <c r="D4218" s="273" t="s">
        <v>7287</v>
      </c>
      <c r="E4218" s="273" t="s">
        <v>966</v>
      </c>
    </row>
    <row r="4219" spans="1:5" x14ac:dyDescent="0.2">
      <c r="A4219" s="272">
        <v>211008635</v>
      </c>
      <c r="B4219" s="272">
        <v>6691</v>
      </c>
      <c r="C4219" s="273" t="s">
        <v>7288</v>
      </c>
      <c r="D4219" s="273" t="s">
        <v>7289</v>
      </c>
      <c r="E4219" s="273" t="s">
        <v>367</v>
      </c>
    </row>
    <row r="4220" spans="1:5" x14ac:dyDescent="0.2">
      <c r="A4220" s="272">
        <v>211008639</v>
      </c>
      <c r="B4220" s="272">
        <v>6692</v>
      </c>
      <c r="C4220" s="273" t="s">
        <v>7290</v>
      </c>
      <c r="D4220" s="273" t="s">
        <v>7291</v>
      </c>
      <c r="E4220" s="273" t="s">
        <v>830</v>
      </c>
    </row>
    <row r="4221" spans="1:5" x14ac:dyDescent="0.2">
      <c r="A4221" s="272">
        <v>211905490</v>
      </c>
      <c r="B4221" s="272">
        <v>6694</v>
      </c>
      <c r="C4221" s="273" t="s">
        <v>7292</v>
      </c>
      <c r="D4221" s="273" t="s">
        <v>6612</v>
      </c>
      <c r="E4221" s="273" t="s">
        <v>865</v>
      </c>
    </row>
    <row r="4222" spans="1:5" x14ac:dyDescent="0.2">
      <c r="A4222" s="272">
        <v>211008927</v>
      </c>
      <c r="B4222" s="272">
        <v>6695</v>
      </c>
      <c r="C4222" s="273" t="s">
        <v>7293</v>
      </c>
      <c r="D4222" s="273" t="s">
        <v>7294</v>
      </c>
      <c r="E4222" s="273" t="s">
        <v>367</v>
      </c>
    </row>
    <row r="4223" spans="1:5" x14ac:dyDescent="0.2">
      <c r="A4223" s="272">
        <v>211905809</v>
      </c>
      <c r="B4223" s="272">
        <v>6696</v>
      </c>
      <c r="C4223" s="273" t="s">
        <v>7295</v>
      </c>
      <c r="D4223" s="273" t="s">
        <v>7296</v>
      </c>
      <c r="E4223" s="273" t="s">
        <v>367</v>
      </c>
    </row>
    <row r="4224" spans="1:5" x14ac:dyDescent="0.2">
      <c r="A4224" s="272">
        <v>211008644</v>
      </c>
      <c r="B4224" s="272">
        <v>6698</v>
      </c>
      <c r="C4224" s="273" t="s">
        <v>7297</v>
      </c>
      <c r="D4224" s="273" t="s">
        <v>1282</v>
      </c>
      <c r="E4224" s="273" t="s">
        <v>339</v>
      </c>
    </row>
    <row r="4225" spans="1:5" x14ac:dyDescent="0.2">
      <c r="A4225" s="272">
        <v>211008633</v>
      </c>
      <c r="B4225" s="272">
        <v>6699</v>
      </c>
      <c r="C4225" s="273" t="s">
        <v>5104</v>
      </c>
      <c r="D4225" s="273" t="s">
        <v>7298</v>
      </c>
      <c r="E4225" s="273" t="s">
        <v>367</v>
      </c>
    </row>
    <row r="4226" spans="1:5" x14ac:dyDescent="0.2">
      <c r="A4226" s="272">
        <v>211905529</v>
      </c>
      <c r="B4226" s="272">
        <v>6700</v>
      </c>
      <c r="C4226" s="273" t="s">
        <v>7299</v>
      </c>
      <c r="D4226" s="273" t="s">
        <v>7300</v>
      </c>
      <c r="E4226" s="273" t="s">
        <v>343</v>
      </c>
    </row>
    <row r="4227" spans="1:5" x14ac:dyDescent="0.2">
      <c r="A4227" s="272">
        <v>211905584</v>
      </c>
      <c r="B4227" s="272">
        <v>6701</v>
      </c>
      <c r="C4227" s="273" t="s">
        <v>7301</v>
      </c>
      <c r="D4227" s="273" t="s">
        <v>7302</v>
      </c>
      <c r="E4227" s="273" t="s">
        <v>897</v>
      </c>
    </row>
    <row r="4228" spans="1:5" x14ac:dyDescent="0.2">
      <c r="A4228" s="272">
        <v>211008634</v>
      </c>
      <c r="B4228" s="272">
        <v>6702</v>
      </c>
      <c r="C4228" s="273" t="s">
        <v>7303</v>
      </c>
      <c r="D4228" s="273" t="s">
        <v>7304</v>
      </c>
      <c r="E4228" s="273" t="s">
        <v>332</v>
      </c>
    </row>
    <row r="4229" spans="1:5" x14ac:dyDescent="0.2">
      <c r="A4229" s="272">
        <v>211905535</v>
      </c>
      <c r="B4229" s="272">
        <v>6703</v>
      </c>
      <c r="C4229" s="273" t="s">
        <v>7253</v>
      </c>
      <c r="D4229" s="273" t="s">
        <v>7305</v>
      </c>
      <c r="E4229" s="273" t="s">
        <v>367</v>
      </c>
    </row>
    <row r="4230" spans="1:5" x14ac:dyDescent="0.2">
      <c r="A4230" s="272">
        <v>211008646</v>
      </c>
      <c r="B4230" s="272">
        <v>6704</v>
      </c>
      <c r="C4230" s="273" t="s">
        <v>7306</v>
      </c>
      <c r="D4230" s="273" t="s">
        <v>7307</v>
      </c>
      <c r="E4230" s="273" t="s">
        <v>332</v>
      </c>
    </row>
    <row r="4231" spans="1:5" x14ac:dyDescent="0.2">
      <c r="A4231" s="272">
        <v>211008647</v>
      </c>
      <c r="B4231" s="272">
        <v>6705</v>
      </c>
      <c r="C4231" s="273" t="s">
        <v>5826</v>
      </c>
      <c r="D4231" s="273" t="s">
        <v>2574</v>
      </c>
      <c r="E4231" s="273" t="s">
        <v>367</v>
      </c>
    </row>
    <row r="4232" spans="1:5" x14ac:dyDescent="0.2">
      <c r="A4232" s="272">
        <v>211008643</v>
      </c>
      <c r="B4232" s="272">
        <v>6706</v>
      </c>
      <c r="C4232" s="273" t="s">
        <v>7308</v>
      </c>
      <c r="D4232" s="273" t="s">
        <v>7309</v>
      </c>
      <c r="E4232" s="273" t="s">
        <v>798</v>
      </c>
    </row>
    <row r="4233" spans="1:5" x14ac:dyDescent="0.2">
      <c r="A4233" s="272">
        <v>211905545</v>
      </c>
      <c r="B4233" s="272">
        <v>6707</v>
      </c>
      <c r="C4233" s="273" t="s">
        <v>7310</v>
      </c>
      <c r="D4233" s="273" t="s">
        <v>7311</v>
      </c>
      <c r="E4233" s="273" t="s">
        <v>961</v>
      </c>
    </row>
    <row r="4234" spans="1:5" x14ac:dyDescent="0.2">
      <c r="A4234" s="272">
        <v>211905537</v>
      </c>
      <c r="B4234" s="272">
        <v>6709</v>
      </c>
      <c r="C4234" s="273" t="s">
        <v>7312</v>
      </c>
      <c r="D4234" s="273" t="s">
        <v>7313</v>
      </c>
      <c r="E4234" s="273" t="s">
        <v>367</v>
      </c>
    </row>
    <row r="4235" spans="1:5" x14ac:dyDescent="0.2">
      <c r="A4235" s="272">
        <v>211905539</v>
      </c>
      <c r="B4235" s="272">
        <v>6710</v>
      </c>
      <c r="C4235" s="273" t="s">
        <v>7314</v>
      </c>
      <c r="D4235" s="273" t="s">
        <v>375</v>
      </c>
      <c r="E4235" s="273" t="s">
        <v>339</v>
      </c>
    </row>
    <row r="4236" spans="1:5" x14ac:dyDescent="0.2">
      <c r="A4236" s="272">
        <v>211905538</v>
      </c>
      <c r="B4236" s="272">
        <v>6711</v>
      </c>
      <c r="C4236" s="273" t="s">
        <v>7315</v>
      </c>
      <c r="D4236" s="273" t="s">
        <v>7316</v>
      </c>
      <c r="E4236" s="273" t="s">
        <v>587</v>
      </c>
    </row>
    <row r="4237" spans="1:5" x14ac:dyDescent="0.2">
      <c r="A4237" s="272">
        <v>211905561</v>
      </c>
      <c r="B4237" s="272">
        <v>6712</v>
      </c>
      <c r="C4237" s="273" t="s">
        <v>7317</v>
      </c>
      <c r="D4237" s="273" t="s">
        <v>7318</v>
      </c>
      <c r="E4237" s="273" t="s">
        <v>367</v>
      </c>
    </row>
    <row r="4238" spans="1:5" x14ac:dyDescent="0.2">
      <c r="A4238" s="272">
        <v>211905570</v>
      </c>
      <c r="B4238" s="272">
        <v>6713</v>
      </c>
      <c r="C4238" s="273" t="s">
        <v>7319</v>
      </c>
      <c r="D4238" s="273" t="s">
        <v>7320</v>
      </c>
      <c r="E4238" s="273" t="s">
        <v>351</v>
      </c>
    </row>
    <row r="4239" spans="1:5" x14ac:dyDescent="0.2">
      <c r="A4239" s="272">
        <v>211008905</v>
      </c>
      <c r="B4239" s="272">
        <v>6714</v>
      </c>
      <c r="C4239" s="273" t="s">
        <v>7321</v>
      </c>
      <c r="D4239" s="273" t="s">
        <v>6419</v>
      </c>
      <c r="E4239" s="273" t="s">
        <v>367</v>
      </c>
    </row>
    <row r="4240" spans="1:5" x14ac:dyDescent="0.2">
      <c r="A4240" s="272">
        <v>211008908</v>
      </c>
      <c r="B4240" s="272">
        <v>6716</v>
      </c>
      <c r="C4240" s="273" t="s">
        <v>7322</v>
      </c>
      <c r="D4240" s="273" t="s">
        <v>1620</v>
      </c>
      <c r="E4240" s="273" t="s">
        <v>367</v>
      </c>
    </row>
    <row r="4241" spans="1:5" x14ac:dyDescent="0.2">
      <c r="A4241" s="272">
        <v>211008915</v>
      </c>
      <c r="B4241" s="272">
        <v>6717</v>
      </c>
      <c r="C4241" s="273" t="s">
        <v>7323</v>
      </c>
      <c r="D4241" s="273" t="s">
        <v>4250</v>
      </c>
      <c r="E4241" s="273" t="s">
        <v>3835</v>
      </c>
    </row>
    <row r="4242" spans="1:5" x14ac:dyDescent="0.2">
      <c r="A4242" s="272">
        <v>211905607</v>
      </c>
      <c r="B4242" s="272">
        <v>6718</v>
      </c>
      <c r="C4242" s="273" t="s">
        <v>7324</v>
      </c>
      <c r="D4242" s="273" t="s">
        <v>4073</v>
      </c>
      <c r="E4242" s="273" t="s">
        <v>359</v>
      </c>
    </row>
    <row r="4243" spans="1:5" x14ac:dyDescent="0.2">
      <c r="A4243" s="272">
        <v>211008914</v>
      </c>
      <c r="B4243" s="272">
        <v>6719</v>
      </c>
      <c r="C4243" s="273" t="s">
        <v>7325</v>
      </c>
      <c r="D4243" s="273" t="s">
        <v>7326</v>
      </c>
      <c r="E4243" s="273" t="s">
        <v>367</v>
      </c>
    </row>
    <row r="4244" spans="1:5" x14ac:dyDescent="0.2">
      <c r="A4244" s="272">
        <v>211905566</v>
      </c>
      <c r="B4244" s="272">
        <v>6720</v>
      </c>
      <c r="C4244" s="273" t="s">
        <v>7327</v>
      </c>
      <c r="D4244" s="273" t="s">
        <v>7328</v>
      </c>
      <c r="E4244" s="273" t="s">
        <v>359</v>
      </c>
    </row>
    <row r="4245" spans="1:5" x14ac:dyDescent="0.2">
      <c r="A4245" s="272">
        <v>211905568</v>
      </c>
      <c r="B4245" s="272">
        <v>6721</v>
      </c>
      <c r="C4245" s="273" t="s">
        <v>7329</v>
      </c>
      <c r="D4245" s="273" t="s">
        <v>7330</v>
      </c>
      <c r="E4245" s="273" t="s">
        <v>865</v>
      </c>
    </row>
    <row r="4246" spans="1:5" x14ac:dyDescent="0.2">
      <c r="A4246" s="272">
        <v>211008920</v>
      </c>
      <c r="B4246" s="272">
        <v>6722</v>
      </c>
      <c r="C4246" s="273" t="s">
        <v>7331</v>
      </c>
      <c r="D4246" s="273" t="s">
        <v>7332</v>
      </c>
      <c r="E4246" s="273" t="s">
        <v>351</v>
      </c>
    </row>
    <row r="4247" spans="1:5" x14ac:dyDescent="0.2">
      <c r="A4247" s="272">
        <v>211008922</v>
      </c>
      <c r="B4247" s="272">
        <v>6723</v>
      </c>
      <c r="C4247" s="273" t="s">
        <v>7333</v>
      </c>
      <c r="D4247" s="273" t="s">
        <v>2028</v>
      </c>
      <c r="E4247" s="273" t="s">
        <v>865</v>
      </c>
    </row>
    <row r="4248" spans="1:5" x14ac:dyDescent="0.2">
      <c r="A4248" s="272">
        <v>211008924</v>
      </c>
      <c r="B4248" s="272">
        <v>6725</v>
      </c>
      <c r="C4248" s="273" t="s">
        <v>7334</v>
      </c>
      <c r="D4248" s="273" t="s">
        <v>7335</v>
      </c>
      <c r="E4248" s="273" t="s">
        <v>343</v>
      </c>
    </row>
    <row r="4249" spans="1:5" x14ac:dyDescent="0.2">
      <c r="A4249" s="272">
        <v>211008909</v>
      </c>
      <c r="B4249" s="272">
        <v>6726</v>
      </c>
      <c r="C4249" s="273" t="s">
        <v>7336</v>
      </c>
      <c r="D4249" s="273" t="s">
        <v>2808</v>
      </c>
      <c r="E4249" s="273" t="s">
        <v>367</v>
      </c>
    </row>
    <row r="4250" spans="1:5" x14ac:dyDescent="0.2">
      <c r="A4250" s="272">
        <v>211905583</v>
      </c>
      <c r="B4250" s="272">
        <v>6727</v>
      </c>
      <c r="C4250" s="273" t="s">
        <v>7337</v>
      </c>
      <c r="D4250" s="273" t="s">
        <v>7338</v>
      </c>
      <c r="E4250" s="273" t="s">
        <v>343</v>
      </c>
    </row>
    <row r="4251" spans="1:5" x14ac:dyDescent="0.2">
      <c r="A4251" s="272">
        <v>211008925</v>
      </c>
      <c r="B4251" s="272">
        <v>6728</v>
      </c>
      <c r="C4251" s="273" t="s">
        <v>7339</v>
      </c>
      <c r="D4251" s="273" t="s">
        <v>6636</v>
      </c>
      <c r="E4251" s="273" t="s">
        <v>364</v>
      </c>
    </row>
    <row r="4252" spans="1:5" x14ac:dyDescent="0.2">
      <c r="A4252" s="272">
        <v>211905602</v>
      </c>
      <c r="B4252" s="272">
        <v>6729</v>
      </c>
      <c r="C4252" s="273" t="s">
        <v>7340</v>
      </c>
      <c r="D4252" s="273" t="s">
        <v>7341</v>
      </c>
      <c r="E4252" s="273" t="s">
        <v>367</v>
      </c>
    </row>
    <row r="4253" spans="1:5" x14ac:dyDescent="0.2">
      <c r="A4253" s="272">
        <v>211905601</v>
      </c>
      <c r="B4253" s="272">
        <v>6730</v>
      </c>
      <c r="C4253" s="273" t="s">
        <v>7342</v>
      </c>
      <c r="D4253" s="273" t="s">
        <v>7343</v>
      </c>
      <c r="E4253" s="273" t="s">
        <v>367</v>
      </c>
    </row>
    <row r="4254" spans="1:5" x14ac:dyDescent="0.2">
      <c r="A4254" s="272">
        <v>211905596</v>
      </c>
      <c r="B4254" s="272">
        <v>6731</v>
      </c>
      <c r="C4254" s="273" t="s">
        <v>7344</v>
      </c>
      <c r="D4254" s="273" t="s">
        <v>5865</v>
      </c>
      <c r="E4254" s="273" t="s">
        <v>332</v>
      </c>
    </row>
    <row r="4255" spans="1:5" x14ac:dyDescent="0.2">
      <c r="A4255" s="272">
        <v>211905603</v>
      </c>
      <c r="B4255" s="272">
        <v>6732</v>
      </c>
      <c r="C4255" s="273" t="s">
        <v>7345</v>
      </c>
      <c r="D4255" s="273" t="s">
        <v>4652</v>
      </c>
      <c r="E4255" s="273" t="s">
        <v>367</v>
      </c>
    </row>
    <row r="4256" spans="1:5" x14ac:dyDescent="0.2">
      <c r="A4256" s="272">
        <v>211008938</v>
      </c>
      <c r="B4256" s="272">
        <v>6733</v>
      </c>
      <c r="C4256" s="273" t="s">
        <v>7346</v>
      </c>
      <c r="D4256" s="273" t="s">
        <v>7347</v>
      </c>
      <c r="E4256" s="273" t="s">
        <v>343</v>
      </c>
    </row>
    <row r="4257" spans="1:5" x14ac:dyDescent="0.2">
      <c r="A4257" s="272">
        <v>211905608</v>
      </c>
      <c r="B4257" s="272">
        <v>6734</v>
      </c>
      <c r="C4257" s="273" t="s">
        <v>7348</v>
      </c>
      <c r="D4257" s="273" t="s">
        <v>7349</v>
      </c>
      <c r="E4257" s="273" t="s">
        <v>359</v>
      </c>
    </row>
    <row r="4258" spans="1:5" x14ac:dyDescent="0.2">
      <c r="A4258" s="272">
        <v>211008937</v>
      </c>
      <c r="B4258" s="272">
        <v>6735</v>
      </c>
      <c r="C4258" s="273" t="s">
        <v>7350</v>
      </c>
      <c r="D4258" s="273" t="s">
        <v>2177</v>
      </c>
      <c r="E4258" s="273" t="s">
        <v>2178</v>
      </c>
    </row>
    <row r="4259" spans="1:5" x14ac:dyDescent="0.2">
      <c r="A4259" s="272">
        <v>211905621</v>
      </c>
      <c r="B4259" s="272">
        <v>6736</v>
      </c>
      <c r="C4259" s="273" t="s">
        <v>7351</v>
      </c>
      <c r="D4259" s="273" t="s">
        <v>802</v>
      </c>
      <c r="E4259" s="273" t="s">
        <v>339</v>
      </c>
    </row>
    <row r="4260" spans="1:5" x14ac:dyDescent="0.2">
      <c r="A4260" s="272">
        <v>211905637</v>
      </c>
      <c r="B4260" s="272">
        <v>6737</v>
      </c>
      <c r="C4260" s="273" t="s">
        <v>7352</v>
      </c>
      <c r="D4260" s="273" t="s">
        <v>7353</v>
      </c>
      <c r="E4260" s="273" t="s">
        <v>367</v>
      </c>
    </row>
    <row r="4261" spans="1:5" x14ac:dyDescent="0.2">
      <c r="A4261" s="272">
        <v>211008944</v>
      </c>
      <c r="B4261" s="272">
        <v>6738</v>
      </c>
      <c r="C4261" s="273" t="s">
        <v>7354</v>
      </c>
      <c r="D4261" s="273" t="s">
        <v>7355</v>
      </c>
      <c r="E4261" s="273" t="s">
        <v>351</v>
      </c>
    </row>
    <row r="4262" spans="1:5" x14ac:dyDescent="0.2">
      <c r="A4262" s="272">
        <v>211905651</v>
      </c>
      <c r="B4262" s="272">
        <v>6741</v>
      </c>
      <c r="C4262" s="273" t="s">
        <v>7356</v>
      </c>
      <c r="D4262" s="273" t="s">
        <v>7357</v>
      </c>
      <c r="E4262" s="273" t="s">
        <v>587</v>
      </c>
    </row>
    <row r="4263" spans="1:5" x14ac:dyDescent="0.2">
      <c r="A4263" s="272">
        <v>211008949</v>
      </c>
      <c r="B4263" s="272">
        <v>6742</v>
      </c>
      <c r="C4263" s="273" t="s">
        <v>7358</v>
      </c>
      <c r="D4263" s="273" t="s">
        <v>7359</v>
      </c>
      <c r="E4263" s="273" t="s">
        <v>351</v>
      </c>
    </row>
    <row r="4264" spans="1:5" x14ac:dyDescent="0.2">
      <c r="A4264" s="272">
        <v>211905661</v>
      </c>
      <c r="B4264" s="272">
        <v>6743</v>
      </c>
      <c r="C4264" s="273" t="s">
        <v>7360</v>
      </c>
      <c r="D4264" s="273" t="s">
        <v>7361</v>
      </c>
      <c r="E4264" s="273" t="s">
        <v>336</v>
      </c>
    </row>
    <row r="4265" spans="1:5" x14ac:dyDescent="0.2">
      <c r="A4265" s="272">
        <v>211905766</v>
      </c>
      <c r="B4265" s="272">
        <v>6745</v>
      </c>
      <c r="C4265" s="273" t="s">
        <v>7362</v>
      </c>
      <c r="D4265" s="273" t="s">
        <v>7363</v>
      </c>
      <c r="E4265" s="273" t="s">
        <v>336</v>
      </c>
    </row>
    <row r="4266" spans="1:5" x14ac:dyDescent="0.2">
      <c r="A4266" s="272">
        <v>211905830</v>
      </c>
      <c r="B4266" s="272">
        <v>6746</v>
      </c>
      <c r="C4266" s="273" t="s">
        <v>7364</v>
      </c>
      <c r="D4266" s="273" t="s">
        <v>5562</v>
      </c>
      <c r="E4266" s="273" t="s">
        <v>359</v>
      </c>
    </row>
    <row r="4267" spans="1:5" x14ac:dyDescent="0.2">
      <c r="A4267" s="272">
        <v>211009014</v>
      </c>
      <c r="B4267" s="272">
        <v>6747</v>
      </c>
      <c r="C4267" s="273" t="s">
        <v>7365</v>
      </c>
      <c r="D4267" s="273" t="s">
        <v>7366</v>
      </c>
      <c r="E4267" s="273" t="s">
        <v>367</v>
      </c>
    </row>
    <row r="4268" spans="1:5" x14ac:dyDescent="0.2">
      <c r="A4268" s="272">
        <v>211009021</v>
      </c>
      <c r="B4268" s="272">
        <v>6748</v>
      </c>
      <c r="C4268" s="273" t="s">
        <v>7367</v>
      </c>
      <c r="D4268" s="273" t="s">
        <v>7264</v>
      </c>
      <c r="E4268" s="273" t="s">
        <v>961</v>
      </c>
    </row>
    <row r="4269" spans="1:5" x14ac:dyDescent="0.2">
      <c r="A4269" s="272">
        <v>211906233</v>
      </c>
      <c r="B4269" s="272">
        <v>6749</v>
      </c>
      <c r="C4269" s="273" t="s">
        <v>7368</v>
      </c>
      <c r="D4269" s="273" t="s">
        <v>2153</v>
      </c>
      <c r="E4269" s="273" t="s">
        <v>339</v>
      </c>
    </row>
    <row r="4270" spans="1:5" x14ac:dyDescent="0.2">
      <c r="A4270" s="272">
        <v>211009035</v>
      </c>
      <c r="B4270" s="272">
        <v>6750</v>
      </c>
      <c r="C4270" s="273" t="s">
        <v>7369</v>
      </c>
      <c r="D4270" s="273" t="s">
        <v>7370</v>
      </c>
      <c r="E4270" s="273" t="s">
        <v>584</v>
      </c>
    </row>
    <row r="4271" spans="1:5" x14ac:dyDescent="0.2">
      <c r="A4271" s="272">
        <v>211009033</v>
      </c>
      <c r="B4271" s="272">
        <v>6751</v>
      </c>
      <c r="C4271" s="273" t="s">
        <v>7371</v>
      </c>
      <c r="D4271" s="273" t="s">
        <v>7372</v>
      </c>
      <c r="E4271" s="273" t="s">
        <v>1169</v>
      </c>
    </row>
    <row r="4272" spans="1:5" x14ac:dyDescent="0.2">
      <c r="A4272" s="272">
        <v>211905850</v>
      </c>
      <c r="B4272" s="272">
        <v>6752</v>
      </c>
      <c r="C4272" s="273" t="s">
        <v>7373</v>
      </c>
      <c r="D4272" s="273" t="s">
        <v>1292</v>
      </c>
      <c r="E4272" s="273" t="s">
        <v>339</v>
      </c>
    </row>
    <row r="4273" spans="1:5" x14ac:dyDescent="0.2">
      <c r="A4273" s="272">
        <v>211905834</v>
      </c>
      <c r="B4273" s="272">
        <v>6753</v>
      </c>
      <c r="C4273" s="273" t="s">
        <v>7374</v>
      </c>
      <c r="D4273" s="273" t="s">
        <v>7375</v>
      </c>
      <c r="E4273" s="273" t="s">
        <v>1760</v>
      </c>
    </row>
    <row r="4274" spans="1:5" x14ac:dyDescent="0.2">
      <c r="A4274" s="272">
        <v>211905842</v>
      </c>
      <c r="B4274" s="272">
        <v>6754</v>
      </c>
      <c r="C4274" s="273" t="s">
        <v>7376</v>
      </c>
      <c r="D4274" s="273" t="s">
        <v>4082</v>
      </c>
      <c r="E4274" s="273" t="s">
        <v>343</v>
      </c>
    </row>
    <row r="4275" spans="1:5" x14ac:dyDescent="0.2">
      <c r="A4275" s="272">
        <v>211009777</v>
      </c>
      <c r="B4275" s="272">
        <v>6755</v>
      </c>
      <c r="C4275" s="273" t="s">
        <v>7377</v>
      </c>
      <c r="D4275" s="273" t="s">
        <v>7378</v>
      </c>
      <c r="E4275" s="273" t="s">
        <v>798</v>
      </c>
    </row>
    <row r="4276" spans="1:5" x14ac:dyDescent="0.2">
      <c r="A4276" s="272">
        <v>211009042</v>
      </c>
      <c r="B4276" s="272">
        <v>6759</v>
      </c>
      <c r="C4276" s="273" t="s">
        <v>7379</v>
      </c>
      <c r="D4276" s="273" t="s">
        <v>7380</v>
      </c>
      <c r="E4276" s="273" t="s">
        <v>865</v>
      </c>
    </row>
    <row r="4277" spans="1:5" x14ac:dyDescent="0.2">
      <c r="A4277" s="272">
        <v>211905871</v>
      </c>
      <c r="B4277" s="272">
        <v>6760</v>
      </c>
      <c r="C4277" s="273" t="s">
        <v>7381</v>
      </c>
      <c r="D4277" s="273" t="s">
        <v>7382</v>
      </c>
      <c r="E4277" s="273" t="s">
        <v>367</v>
      </c>
    </row>
    <row r="4278" spans="1:5" x14ac:dyDescent="0.2">
      <c r="A4278" s="272">
        <v>211905852</v>
      </c>
      <c r="B4278" s="272">
        <v>6761</v>
      </c>
      <c r="C4278" s="273" t="s">
        <v>7383</v>
      </c>
      <c r="D4278" s="273" t="s">
        <v>6459</v>
      </c>
      <c r="E4278" s="273" t="s">
        <v>798</v>
      </c>
    </row>
    <row r="4279" spans="1:5" x14ac:dyDescent="0.2">
      <c r="A4279" s="272">
        <v>211905870</v>
      </c>
      <c r="B4279" s="272">
        <v>6762</v>
      </c>
      <c r="C4279" s="273" t="s">
        <v>7384</v>
      </c>
      <c r="D4279" s="273" t="s">
        <v>4505</v>
      </c>
      <c r="E4279" s="273" t="s">
        <v>336</v>
      </c>
    </row>
    <row r="4280" spans="1:5" x14ac:dyDescent="0.2">
      <c r="A4280" s="272">
        <v>211905853</v>
      </c>
      <c r="B4280" s="272">
        <v>6763</v>
      </c>
      <c r="C4280" s="273" t="s">
        <v>7385</v>
      </c>
      <c r="D4280" s="273" t="s">
        <v>7386</v>
      </c>
      <c r="E4280" s="273" t="s">
        <v>332</v>
      </c>
    </row>
    <row r="4281" spans="1:5" x14ac:dyDescent="0.2">
      <c r="A4281" s="272">
        <v>211009063</v>
      </c>
      <c r="B4281" s="272">
        <v>6764</v>
      </c>
      <c r="C4281" s="273" t="s">
        <v>7387</v>
      </c>
      <c r="D4281" s="273" t="s">
        <v>3170</v>
      </c>
      <c r="E4281" s="273" t="s">
        <v>339</v>
      </c>
    </row>
    <row r="4282" spans="1:5" x14ac:dyDescent="0.2">
      <c r="A4282" s="272">
        <v>211009058</v>
      </c>
      <c r="B4282" s="272">
        <v>6765</v>
      </c>
      <c r="C4282" s="273" t="s">
        <v>7388</v>
      </c>
      <c r="D4282" s="273" t="s">
        <v>7389</v>
      </c>
      <c r="E4282" s="273" t="s">
        <v>364</v>
      </c>
    </row>
    <row r="4283" spans="1:5" x14ac:dyDescent="0.2">
      <c r="A4283" s="272">
        <v>211009065</v>
      </c>
      <c r="B4283" s="272">
        <v>6766</v>
      </c>
      <c r="C4283" s="273" t="s">
        <v>7390</v>
      </c>
      <c r="D4283" s="273" t="s">
        <v>7391</v>
      </c>
      <c r="E4283" s="273" t="s">
        <v>902</v>
      </c>
    </row>
    <row r="4284" spans="1:5" x14ac:dyDescent="0.2">
      <c r="A4284" s="272">
        <v>211905888</v>
      </c>
      <c r="B4284" s="272">
        <v>6767</v>
      </c>
      <c r="C4284" s="273" t="s">
        <v>7392</v>
      </c>
      <c r="D4284" s="273" t="s">
        <v>6732</v>
      </c>
      <c r="E4284" s="273" t="s">
        <v>1166</v>
      </c>
    </row>
    <row r="4285" spans="1:5" x14ac:dyDescent="0.2">
      <c r="A4285" s="272">
        <v>211905878</v>
      </c>
      <c r="B4285" s="272">
        <v>6768</v>
      </c>
      <c r="C4285" s="273" t="s">
        <v>7393</v>
      </c>
      <c r="D4285" s="273" t="s">
        <v>7394</v>
      </c>
      <c r="E4285" s="273" t="s">
        <v>798</v>
      </c>
    </row>
    <row r="4286" spans="1:5" x14ac:dyDescent="0.2">
      <c r="A4286" s="272">
        <v>211009070</v>
      </c>
      <c r="B4286" s="272">
        <v>6769</v>
      </c>
      <c r="C4286" s="273" t="s">
        <v>7395</v>
      </c>
      <c r="D4286" s="273" t="s">
        <v>7396</v>
      </c>
      <c r="E4286" s="273" t="s">
        <v>339</v>
      </c>
    </row>
    <row r="4287" spans="1:5" x14ac:dyDescent="0.2">
      <c r="A4287" s="272">
        <v>211009064</v>
      </c>
      <c r="B4287" s="272">
        <v>6770</v>
      </c>
      <c r="C4287" s="273" t="s">
        <v>2594</v>
      </c>
      <c r="D4287" s="273" t="s">
        <v>7397</v>
      </c>
      <c r="E4287" s="273" t="s">
        <v>798</v>
      </c>
    </row>
    <row r="4288" spans="1:5" x14ac:dyDescent="0.2">
      <c r="A4288" s="272">
        <v>211905891</v>
      </c>
      <c r="B4288" s="272">
        <v>6771</v>
      </c>
      <c r="C4288" s="273" t="s">
        <v>7398</v>
      </c>
      <c r="D4288" s="273" t="s">
        <v>7399</v>
      </c>
      <c r="E4288" s="273" t="s">
        <v>584</v>
      </c>
    </row>
    <row r="4289" spans="1:5" x14ac:dyDescent="0.2">
      <c r="A4289" s="272">
        <v>211009069</v>
      </c>
      <c r="B4289" s="272">
        <v>6772</v>
      </c>
      <c r="C4289" s="273" t="s">
        <v>7400</v>
      </c>
      <c r="D4289" s="273" t="s">
        <v>7401</v>
      </c>
      <c r="E4289" s="273" t="s">
        <v>582</v>
      </c>
    </row>
    <row r="4290" spans="1:5" x14ac:dyDescent="0.2">
      <c r="A4290" s="272">
        <v>211009068</v>
      </c>
      <c r="B4290" s="272">
        <v>6773</v>
      </c>
      <c r="C4290" s="273" t="s">
        <v>7402</v>
      </c>
      <c r="D4290" s="273" t="s">
        <v>7403</v>
      </c>
      <c r="E4290" s="273" t="s">
        <v>332</v>
      </c>
    </row>
    <row r="4291" spans="1:5" x14ac:dyDescent="0.2">
      <c r="A4291" s="272">
        <v>211905902</v>
      </c>
      <c r="B4291" s="272">
        <v>6774</v>
      </c>
      <c r="C4291" s="273" t="s">
        <v>7404</v>
      </c>
      <c r="D4291" s="273" t="s">
        <v>7405</v>
      </c>
      <c r="E4291" s="273" t="s">
        <v>367</v>
      </c>
    </row>
    <row r="4292" spans="1:5" x14ac:dyDescent="0.2">
      <c r="A4292" s="272">
        <v>211905892</v>
      </c>
      <c r="B4292" s="272">
        <v>6775</v>
      </c>
      <c r="C4292" s="273" t="s">
        <v>7406</v>
      </c>
      <c r="D4292" s="273" t="s">
        <v>7407</v>
      </c>
      <c r="E4292" s="273" t="s">
        <v>1166</v>
      </c>
    </row>
    <row r="4293" spans="1:5" x14ac:dyDescent="0.2">
      <c r="A4293" s="272">
        <v>211009075</v>
      </c>
      <c r="B4293" s="272">
        <v>6776</v>
      </c>
      <c r="C4293" s="273" t="s">
        <v>7408</v>
      </c>
      <c r="D4293" s="273" t="s">
        <v>7409</v>
      </c>
      <c r="E4293" s="273" t="s">
        <v>798</v>
      </c>
    </row>
    <row r="4294" spans="1:5" x14ac:dyDescent="0.2">
      <c r="A4294" s="272">
        <v>211009080</v>
      </c>
      <c r="B4294" s="272">
        <v>6777</v>
      </c>
      <c r="C4294" s="273" t="s">
        <v>7410</v>
      </c>
      <c r="D4294" s="273" t="s">
        <v>2319</v>
      </c>
      <c r="E4294" s="273" t="s">
        <v>2181</v>
      </c>
    </row>
    <row r="4295" spans="1:5" x14ac:dyDescent="0.2">
      <c r="A4295" s="272">
        <v>211905969</v>
      </c>
      <c r="B4295" s="272">
        <v>6778</v>
      </c>
      <c r="C4295" s="273" t="s">
        <v>7411</v>
      </c>
      <c r="D4295" s="273" t="s">
        <v>7412</v>
      </c>
      <c r="E4295" s="273" t="s">
        <v>339</v>
      </c>
    </row>
    <row r="4296" spans="1:5" x14ac:dyDescent="0.2">
      <c r="A4296" s="272">
        <v>211905912</v>
      </c>
      <c r="B4296" s="272">
        <v>6779</v>
      </c>
      <c r="C4296" s="273" t="s">
        <v>7413</v>
      </c>
      <c r="D4296" s="273" t="s">
        <v>1855</v>
      </c>
      <c r="E4296" s="273" t="s">
        <v>343</v>
      </c>
    </row>
    <row r="4297" spans="1:5" x14ac:dyDescent="0.2">
      <c r="A4297" s="272">
        <v>211009076</v>
      </c>
      <c r="B4297" s="272">
        <v>6780</v>
      </c>
      <c r="C4297" s="273" t="s">
        <v>7414</v>
      </c>
      <c r="D4297" s="273" t="s">
        <v>7415</v>
      </c>
      <c r="E4297" s="273" t="s">
        <v>830</v>
      </c>
    </row>
    <row r="4298" spans="1:5" x14ac:dyDescent="0.2">
      <c r="A4298" s="272">
        <v>211009085</v>
      </c>
      <c r="B4298" s="272">
        <v>6781</v>
      </c>
      <c r="C4298" s="273" t="s">
        <v>7416</v>
      </c>
      <c r="D4298" s="273" t="s">
        <v>2850</v>
      </c>
      <c r="E4298" s="273" t="s">
        <v>367</v>
      </c>
    </row>
    <row r="4299" spans="1:5" x14ac:dyDescent="0.2">
      <c r="A4299" s="272">
        <v>211009090</v>
      </c>
      <c r="B4299" s="272">
        <v>6782</v>
      </c>
      <c r="C4299" s="273" t="s">
        <v>7417</v>
      </c>
      <c r="D4299" s="273" t="s">
        <v>7418</v>
      </c>
      <c r="E4299" s="273" t="s">
        <v>966</v>
      </c>
    </row>
    <row r="4300" spans="1:5" x14ac:dyDescent="0.2">
      <c r="A4300" s="272">
        <v>211009087</v>
      </c>
      <c r="B4300" s="272">
        <v>6783</v>
      </c>
      <c r="C4300" s="273" t="s">
        <v>7419</v>
      </c>
      <c r="D4300" s="273" t="s">
        <v>7420</v>
      </c>
      <c r="E4300" s="273" t="s">
        <v>343</v>
      </c>
    </row>
    <row r="4301" spans="1:5" x14ac:dyDescent="0.2">
      <c r="A4301" s="272">
        <v>211009079</v>
      </c>
      <c r="B4301" s="272">
        <v>6784</v>
      </c>
      <c r="C4301" s="273" t="s">
        <v>7421</v>
      </c>
      <c r="D4301" s="273" t="s">
        <v>7215</v>
      </c>
      <c r="E4301" s="273" t="s">
        <v>2346</v>
      </c>
    </row>
    <row r="4302" spans="1:5" x14ac:dyDescent="0.2">
      <c r="A4302" s="272">
        <v>211009088</v>
      </c>
      <c r="B4302" s="272">
        <v>6785</v>
      </c>
      <c r="C4302" s="273" t="s">
        <v>7422</v>
      </c>
      <c r="D4302" s="273" t="s">
        <v>7423</v>
      </c>
      <c r="E4302" s="273" t="s">
        <v>343</v>
      </c>
    </row>
    <row r="4303" spans="1:5" x14ac:dyDescent="0.2">
      <c r="A4303" s="272">
        <v>211009078</v>
      </c>
      <c r="B4303" s="272">
        <v>6786</v>
      </c>
      <c r="C4303" s="273" t="s">
        <v>7424</v>
      </c>
      <c r="D4303" s="273" t="s">
        <v>7425</v>
      </c>
      <c r="E4303" s="273" t="s">
        <v>364</v>
      </c>
    </row>
    <row r="4304" spans="1:5" x14ac:dyDescent="0.2">
      <c r="A4304" s="272">
        <v>211009089</v>
      </c>
      <c r="B4304" s="272">
        <v>6787</v>
      </c>
      <c r="C4304" s="273" t="s">
        <v>7426</v>
      </c>
      <c r="D4304" s="273" t="s">
        <v>7427</v>
      </c>
      <c r="E4304" s="273" t="s">
        <v>367</v>
      </c>
    </row>
    <row r="4305" spans="1:5" x14ac:dyDescent="0.2">
      <c r="A4305" s="272">
        <v>211905928</v>
      </c>
      <c r="B4305" s="272">
        <v>6788</v>
      </c>
      <c r="C4305" s="273" t="s">
        <v>7428</v>
      </c>
      <c r="D4305" s="273" t="s">
        <v>5496</v>
      </c>
      <c r="E4305" s="273" t="s">
        <v>2181</v>
      </c>
    </row>
    <row r="4306" spans="1:5" x14ac:dyDescent="0.2">
      <c r="A4306" s="272">
        <v>211009101</v>
      </c>
      <c r="B4306" s="272">
        <v>6789</v>
      </c>
      <c r="C4306" s="273" t="s">
        <v>7429</v>
      </c>
      <c r="D4306" s="273" t="s">
        <v>7430</v>
      </c>
      <c r="E4306" s="273" t="s">
        <v>2178</v>
      </c>
    </row>
    <row r="4307" spans="1:5" x14ac:dyDescent="0.2">
      <c r="A4307" s="272">
        <v>211009103</v>
      </c>
      <c r="B4307" s="272">
        <v>6790</v>
      </c>
      <c r="C4307" s="273" t="s">
        <v>7431</v>
      </c>
      <c r="D4307" s="273" t="s">
        <v>2742</v>
      </c>
      <c r="E4307" s="273" t="s">
        <v>351</v>
      </c>
    </row>
    <row r="4308" spans="1:5" x14ac:dyDescent="0.2">
      <c r="A4308" s="272">
        <v>211009096</v>
      </c>
      <c r="B4308" s="272">
        <v>6791</v>
      </c>
      <c r="C4308" s="273" t="s">
        <v>7432</v>
      </c>
      <c r="D4308" s="273" t="s">
        <v>7433</v>
      </c>
      <c r="E4308" s="273" t="s">
        <v>351</v>
      </c>
    </row>
    <row r="4309" spans="1:5" x14ac:dyDescent="0.2">
      <c r="A4309" s="272">
        <v>211009105</v>
      </c>
      <c r="B4309" s="272">
        <v>6792</v>
      </c>
      <c r="C4309" s="273" t="s">
        <v>7434</v>
      </c>
      <c r="D4309" s="273" t="s">
        <v>7435</v>
      </c>
      <c r="E4309" s="273" t="s">
        <v>865</v>
      </c>
    </row>
    <row r="4310" spans="1:5" x14ac:dyDescent="0.2">
      <c r="A4310" s="272">
        <v>211009108</v>
      </c>
      <c r="B4310" s="272">
        <v>6793</v>
      </c>
      <c r="C4310" s="273" t="s">
        <v>7436</v>
      </c>
      <c r="D4310" s="273" t="s">
        <v>7437</v>
      </c>
      <c r="E4310" s="273" t="s">
        <v>336</v>
      </c>
    </row>
    <row r="4311" spans="1:5" x14ac:dyDescent="0.2">
      <c r="A4311" s="272">
        <v>211905926</v>
      </c>
      <c r="B4311" s="272">
        <v>6794</v>
      </c>
      <c r="C4311" s="273" t="s">
        <v>7438</v>
      </c>
      <c r="D4311" s="273" t="s">
        <v>7439</v>
      </c>
      <c r="E4311" s="273" t="s">
        <v>367</v>
      </c>
    </row>
    <row r="4312" spans="1:5" x14ac:dyDescent="0.2">
      <c r="A4312" s="272">
        <v>211009107</v>
      </c>
      <c r="B4312" s="272">
        <v>6795</v>
      </c>
      <c r="C4312" s="273" t="s">
        <v>7440</v>
      </c>
      <c r="D4312" s="273" t="s">
        <v>6773</v>
      </c>
      <c r="E4312" s="273" t="s">
        <v>364</v>
      </c>
    </row>
    <row r="4313" spans="1:5" x14ac:dyDescent="0.2">
      <c r="A4313" s="272">
        <v>211009106</v>
      </c>
      <c r="B4313" s="272">
        <v>6796</v>
      </c>
      <c r="C4313" s="273" t="s">
        <v>7441</v>
      </c>
      <c r="D4313" s="273" t="s">
        <v>2412</v>
      </c>
      <c r="E4313" s="273" t="s">
        <v>336</v>
      </c>
    </row>
    <row r="4314" spans="1:5" x14ac:dyDescent="0.2">
      <c r="A4314" s="272">
        <v>211009097</v>
      </c>
      <c r="B4314" s="272">
        <v>6797</v>
      </c>
      <c r="C4314" s="273" t="s">
        <v>7442</v>
      </c>
      <c r="D4314" s="273" t="s">
        <v>7291</v>
      </c>
      <c r="E4314" s="273" t="s">
        <v>830</v>
      </c>
    </row>
    <row r="4315" spans="1:5" x14ac:dyDescent="0.2">
      <c r="A4315" s="272">
        <v>211009111</v>
      </c>
      <c r="B4315" s="272">
        <v>6798</v>
      </c>
      <c r="C4315" s="273" t="s">
        <v>7443</v>
      </c>
      <c r="D4315" s="273" t="s">
        <v>7444</v>
      </c>
      <c r="E4315" s="273" t="s">
        <v>343</v>
      </c>
    </row>
    <row r="4316" spans="1:5" x14ac:dyDescent="0.2">
      <c r="A4316" s="272">
        <v>211009104</v>
      </c>
      <c r="B4316" s="272">
        <v>6799</v>
      </c>
      <c r="C4316" s="273" t="s">
        <v>7445</v>
      </c>
      <c r="D4316" s="273" t="s">
        <v>7446</v>
      </c>
      <c r="E4316" s="273" t="s">
        <v>339</v>
      </c>
    </row>
    <row r="4317" spans="1:5" x14ac:dyDescent="0.2">
      <c r="A4317" s="272">
        <v>211905927</v>
      </c>
      <c r="B4317" s="272">
        <v>6800</v>
      </c>
      <c r="C4317" s="273" t="s">
        <v>7447</v>
      </c>
      <c r="D4317" s="273" t="s">
        <v>7448</v>
      </c>
      <c r="E4317" s="273" t="s">
        <v>3835</v>
      </c>
    </row>
    <row r="4318" spans="1:5" x14ac:dyDescent="0.2">
      <c r="A4318" s="272">
        <v>211009109</v>
      </c>
      <c r="B4318" s="272">
        <v>6801</v>
      </c>
      <c r="C4318" s="273" t="s">
        <v>7449</v>
      </c>
      <c r="D4318" s="273" t="s">
        <v>7195</v>
      </c>
      <c r="E4318" s="273" t="s">
        <v>2178</v>
      </c>
    </row>
    <row r="4319" spans="1:5" x14ac:dyDescent="0.2">
      <c r="A4319" s="272">
        <v>211009113</v>
      </c>
      <c r="B4319" s="272">
        <v>6802</v>
      </c>
      <c r="C4319" s="273" t="s">
        <v>7450</v>
      </c>
      <c r="D4319" s="273" t="s">
        <v>7451</v>
      </c>
      <c r="E4319" s="273" t="s">
        <v>367</v>
      </c>
    </row>
    <row r="4320" spans="1:5" x14ac:dyDescent="0.2">
      <c r="A4320" s="272">
        <v>211009115</v>
      </c>
      <c r="B4320" s="272">
        <v>6803</v>
      </c>
      <c r="C4320" s="273" t="s">
        <v>7452</v>
      </c>
      <c r="D4320" s="273" t="s">
        <v>7453</v>
      </c>
      <c r="E4320" s="273" t="s">
        <v>351</v>
      </c>
    </row>
    <row r="4321" spans="1:5" x14ac:dyDescent="0.2">
      <c r="A4321" s="272">
        <v>211905931</v>
      </c>
      <c r="B4321" s="272">
        <v>6804</v>
      </c>
      <c r="C4321" s="273" t="s">
        <v>7454</v>
      </c>
      <c r="D4321" s="273" t="s">
        <v>7455</v>
      </c>
      <c r="E4321" s="273" t="s">
        <v>356</v>
      </c>
    </row>
    <row r="4322" spans="1:5" x14ac:dyDescent="0.2">
      <c r="A4322" s="272">
        <v>211009116</v>
      </c>
      <c r="B4322" s="272">
        <v>6805</v>
      </c>
      <c r="C4322" s="273" t="s">
        <v>7456</v>
      </c>
      <c r="D4322" s="273" t="s">
        <v>2992</v>
      </c>
      <c r="E4322" s="273" t="s">
        <v>367</v>
      </c>
    </row>
    <row r="4323" spans="1:5" x14ac:dyDescent="0.2">
      <c r="A4323" s="272">
        <v>211009114</v>
      </c>
      <c r="B4323" s="272">
        <v>6806</v>
      </c>
      <c r="C4323" s="273" t="s">
        <v>7457</v>
      </c>
      <c r="D4323" s="273" t="s">
        <v>7458</v>
      </c>
      <c r="E4323" s="273" t="s">
        <v>351</v>
      </c>
    </row>
    <row r="4324" spans="1:5" x14ac:dyDescent="0.2">
      <c r="A4324" s="272">
        <v>211905944</v>
      </c>
      <c r="B4324" s="272">
        <v>6807</v>
      </c>
      <c r="C4324" s="273" t="s">
        <v>7459</v>
      </c>
      <c r="D4324" s="273" t="s">
        <v>7460</v>
      </c>
      <c r="E4324" s="273" t="s">
        <v>367</v>
      </c>
    </row>
    <row r="4325" spans="1:5" x14ac:dyDescent="0.2">
      <c r="A4325" s="272">
        <v>211009117</v>
      </c>
      <c r="B4325" s="272">
        <v>6808</v>
      </c>
      <c r="C4325" s="273" t="s">
        <v>7461</v>
      </c>
      <c r="D4325" s="273" t="s">
        <v>7462</v>
      </c>
      <c r="E4325" s="273" t="s">
        <v>865</v>
      </c>
    </row>
    <row r="4326" spans="1:5" x14ac:dyDescent="0.2">
      <c r="A4326" s="272">
        <v>211009191</v>
      </c>
      <c r="B4326" s="272">
        <v>6809</v>
      </c>
      <c r="C4326" s="273" t="s">
        <v>5826</v>
      </c>
      <c r="D4326" s="273" t="s">
        <v>7463</v>
      </c>
      <c r="E4326" s="273" t="s">
        <v>367</v>
      </c>
    </row>
    <row r="4327" spans="1:5" x14ac:dyDescent="0.2">
      <c r="A4327" s="272">
        <v>211905946</v>
      </c>
      <c r="B4327" s="272">
        <v>6810</v>
      </c>
      <c r="C4327" s="273" t="s">
        <v>6136</v>
      </c>
      <c r="D4327" s="273" t="s">
        <v>7464</v>
      </c>
      <c r="E4327" s="273" t="s">
        <v>343</v>
      </c>
    </row>
    <row r="4328" spans="1:5" x14ac:dyDescent="0.2">
      <c r="A4328" s="272">
        <v>211009119</v>
      </c>
      <c r="B4328" s="272">
        <v>6811</v>
      </c>
      <c r="C4328" s="273" t="s">
        <v>7465</v>
      </c>
      <c r="D4328" s="273" t="s">
        <v>7466</v>
      </c>
      <c r="E4328" s="273" t="s">
        <v>367</v>
      </c>
    </row>
    <row r="4329" spans="1:5" x14ac:dyDescent="0.2">
      <c r="A4329" s="272">
        <v>211905950</v>
      </c>
      <c r="B4329" s="272">
        <v>6812</v>
      </c>
      <c r="C4329" s="273" t="s">
        <v>7467</v>
      </c>
      <c r="D4329" s="273" t="s">
        <v>6176</v>
      </c>
      <c r="E4329" s="273" t="s">
        <v>3835</v>
      </c>
    </row>
    <row r="4330" spans="1:5" x14ac:dyDescent="0.2">
      <c r="A4330" s="272">
        <v>211009387</v>
      </c>
      <c r="B4330" s="272">
        <v>6813</v>
      </c>
      <c r="C4330" s="273" t="s">
        <v>7468</v>
      </c>
      <c r="D4330" s="273" t="s">
        <v>7195</v>
      </c>
      <c r="E4330" s="273" t="s">
        <v>2178</v>
      </c>
    </row>
    <row r="4331" spans="1:5" x14ac:dyDescent="0.2">
      <c r="A4331" s="272">
        <v>211905968</v>
      </c>
      <c r="B4331" s="272">
        <v>6814</v>
      </c>
      <c r="C4331" s="273" t="s">
        <v>7469</v>
      </c>
      <c r="D4331" s="273" t="s">
        <v>7470</v>
      </c>
      <c r="E4331" s="273" t="s">
        <v>367</v>
      </c>
    </row>
    <row r="4332" spans="1:5" x14ac:dyDescent="0.2">
      <c r="A4332" s="272">
        <v>211905975</v>
      </c>
      <c r="B4332" s="272">
        <v>6815</v>
      </c>
      <c r="C4332" s="273" t="s">
        <v>7471</v>
      </c>
      <c r="D4332" s="273" t="s">
        <v>7472</v>
      </c>
      <c r="E4332" s="273" t="s">
        <v>367</v>
      </c>
    </row>
    <row r="4333" spans="1:5" x14ac:dyDescent="0.2">
      <c r="A4333" s="272">
        <v>211009389</v>
      </c>
      <c r="B4333" s="272">
        <v>6816</v>
      </c>
      <c r="C4333" s="273" t="s">
        <v>7473</v>
      </c>
      <c r="D4333" s="273" t="s">
        <v>7474</v>
      </c>
      <c r="E4333" s="273" t="s">
        <v>1250</v>
      </c>
    </row>
    <row r="4334" spans="1:5" x14ac:dyDescent="0.2">
      <c r="A4334" s="272">
        <v>211009391</v>
      </c>
      <c r="B4334" s="272">
        <v>6817</v>
      </c>
      <c r="C4334" s="273" t="s">
        <v>7475</v>
      </c>
      <c r="D4334" s="273" t="s">
        <v>7476</v>
      </c>
      <c r="E4334" s="273" t="s">
        <v>798</v>
      </c>
    </row>
    <row r="4335" spans="1:5" x14ac:dyDescent="0.2">
      <c r="A4335" s="272">
        <v>211009390</v>
      </c>
      <c r="B4335" s="272">
        <v>6818</v>
      </c>
      <c r="C4335" s="273" t="s">
        <v>7477</v>
      </c>
      <c r="D4335" s="273" t="s">
        <v>1666</v>
      </c>
      <c r="E4335" s="273" t="s">
        <v>367</v>
      </c>
    </row>
    <row r="4336" spans="1:5" x14ac:dyDescent="0.2">
      <c r="A4336" s="272">
        <v>211009392</v>
      </c>
      <c r="B4336" s="272">
        <v>6819</v>
      </c>
      <c r="C4336" s="273" t="s">
        <v>7478</v>
      </c>
      <c r="D4336" s="273" t="s">
        <v>3265</v>
      </c>
      <c r="E4336" s="273" t="s">
        <v>2181</v>
      </c>
    </row>
    <row r="4337" spans="1:5" x14ac:dyDescent="0.2">
      <c r="A4337" s="272">
        <v>211009395</v>
      </c>
      <c r="B4337" s="272">
        <v>6820</v>
      </c>
      <c r="C4337" s="273" t="s">
        <v>7479</v>
      </c>
      <c r="D4337" s="273" t="s">
        <v>1292</v>
      </c>
      <c r="E4337" s="273" t="s">
        <v>339</v>
      </c>
    </row>
    <row r="4338" spans="1:5" x14ac:dyDescent="0.2">
      <c r="A4338" s="272">
        <v>211009396</v>
      </c>
      <c r="B4338" s="272">
        <v>6821</v>
      </c>
      <c r="C4338" s="273" t="s">
        <v>7480</v>
      </c>
      <c r="D4338" s="273" t="s">
        <v>7481</v>
      </c>
      <c r="E4338" s="273" t="s">
        <v>798</v>
      </c>
    </row>
    <row r="4339" spans="1:5" x14ac:dyDescent="0.2">
      <c r="A4339" s="272">
        <v>211905994</v>
      </c>
      <c r="B4339" s="272">
        <v>6822</v>
      </c>
      <c r="C4339" s="273" t="s">
        <v>7482</v>
      </c>
      <c r="D4339" s="273" t="s">
        <v>7483</v>
      </c>
      <c r="E4339" s="273" t="s">
        <v>343</v>
      </c>
    </row>
    <row r="4340" spans="1:5" x14ac:dyDescent="0.2">
      <c r="A4340" s="272">
        <v>211905988</v>
      </c>
      <c r="B4340" s="272">
        <v>6823</v>
      </c>
      <c r="C4340" s="273" t="s">
        <v>7484</v>
      </c>
      <c r="D4340" s="273" t="s">
        <v>7485</v>
      </c>
      <c r="E4340" s="273" t="s">
        <v>902</v>
      </c>
    </row>
    <row r="4341" spans="1:5" x14ac:dyDescent="0.2">
      <c r="A4341" s="272">
        <v>211009400</v>
      </c>
      <c r="B4341" s="272">
        <v>6824</v>
      </c>
      <c r="C4341" s="273" t="s">
        <v>7486</v>
      </c>
      <c r="D4341" s="273" t="s">
        <v>7487</v>
      </c>
      <c r="E4341" s="273" t="s">
        <v>3236</v>
      </c>
    </row>
    <row r="4342" spans="1:5" x14ac:dyDescent="0.2">
      <c r="A4342" s="272">
        <v>211009402</v>
      </c>
      <c r="B4342" s="272">
        <v>6825</v>
      </c>
      <c r="C4342" s="273" t="s">
        <v>7488</v>
      </c>
      <c r="D4342" s="273" t="s">
        <v>7318</v>
      </c>
      <c r="E4342" s="273" t="s">
        <v>367</v>
      </c>
    </row>
    <row r="4343" spans="1:5" x14ac:dyDescent="0.2">
      <c r="A4343" s="272">
        <v>211905997</v>
      </c>
      <c r="B4343" s="272">
        <v>6826</v>
      </c>
      <c r="C4343" s="273" t="s">
        <v>7489</v>
      </c>
      <c r="D4343" s="273" t="s">
        <v>7490</v>
      </c>
      <c r="E4343" s="273" t="s">
        <v>332</v>
      </c>
    </row>
    <row r="4344" spans="1:5" x14ac:dyDescent="0.2">
      <c r="A4344" s="272">
        <v>211009394</v>
      </c>
      <c r="B4344" s="272">
        <v>6827</v>
      </c>
      <c r="C4344" s="273" t="s">
        <v>7491</v>
      </c>
      <c r="D4344" s="273" t="s">
        <v>7492</v>
      </c>
      <c r="E4344" s="273" t="s">
        <v>367</v>
      </c>
    </row>
    <row r="4345" spans="1:5" x14ac:dyDescent="0.2">
      <c r="A4345" s="272">
        <v>211009403</v>
      </c>
      <c r="B4345" s="272">
        <v>6828</v>
      </c>
      <c r="C4345" s="273" t="s">
        <v>7493</v>
      </c>
      <c r="D4345" s="273" t="s">
        <v>7494</v>
      </c>
      <c r="E4345" s="273" t="s">
        <v>2513</v>
      </c>
    </row>
    <row r="4346" spans="1:5" x14ac:dyDescent="0.2">
      <c r="A4346" s="272">
        <v>211009398</v>
      </c>
      <c r="B4346" s="272">
        <v>6829</v>
      </c>
      <c r="C4346" s="273" t="s">
        <v>7495</v>
      </c>
      <c r="D4346" s="273" t="s">
        <v>7496</v>
      </c>
      <c r="E4346" s="273" t="s">
        <v>343</v>
      </c>
    </row>
    <row r="4347" spans="1:5" x14ac:dyDescent="0.2">
      <c r="A4347" s="272">
        <v>211905995</v>
      </c>
      <c r="B4347" s="272">
        <v>6830</v>
      </c>
      <c r="C4347" s="273" t="s">
        <v>7497</v>
      </c>
      <c r="D4347" s="273" t="s">
        <v>1212</v>
      </c>
      <c r="E4347" s="273" t="s">
        <v>339</v>
      </c>
    </row>
    <row r="4348" spans="1:5" x14ac:dyDescent="0.2">
      <c r="A4348" s="272">
        <v>211906005</v>
      </c>
      <c r="B4348" s="272">
        <v>6831</v>
      </c>
      <c r="C4348" s="273" t="s">
        <v>7498</v>
      </c>
      <c r="D4348" s="273" t="s">
        <v>7499</v>
      </c>
      <c r="E4348" s="273" t="s">
        <v>865</v>
      </c>
    </row>
    <row r="4349" spans="1:5" x14ac:dyDescent="0.2">
      <c r="A4349" s="272">
        <v>211905989</v>
      </c>
      <c r="B4349" s="272">
        <v>6832</v>
      </c>
      <c r="C4349" s="273" t="s">
        <v>7500</v>
      </c>
      <c r="D4349" s="273" t="s">
        <v>7501</v>
      </c>
      <c r="E4349" s="273" t="s">
        <v>367</v>
      </c>
    </row>
    <row r="4350" spans="1:5" x14ac:dyDescent="0.2">
      <c r="A4350" s="272">
        <v>211009410</v>
      </c>
      <c r="B4350" s="272">
        <v>6833</v>
      </c>
      <c r="C4350" s="273" t="s">
        <v>7502</v>
      </c>
      <c r="D4350" s="273" t="s">
        <v>7503</v>
      </c>
      <c r="E4350" s="273" t="s">
        <v>367</v>
      </c>
    </row>
    <row r="4351" spans="1:5" x14ac:dyDescent="0.2">
      <c r="A4351" s="272">
        <v>211009406</v>
      </c>
      <c r="B4351" s="272">
        <v>6834</v>
      </c>
      <c r="C4351" s="273" t="s">
        <v>7504</v>
      </c>
      <c r="D4351" s="273" t="s">
        <v>7505</v>
      </c>
      <c r="E4351" s="273" t="s">
        <v>865</v>
      </c>
    </row>
    <row r="4352" spans="1:5" x14ac:dyDescent="0.2">
      <c r="A4352" s="272">
        <v>211009408</v>
      </c>
      <c r="B4352" s="272">
        <v>6835</v>
      </c>
      <c r="C4352" s="273" t="s">
        <v>7506</v>
      </c>
      <c r="D4352" s="273" t="s">
        <v>7507</v>
      </c>
      <c r="E4352" s="273" t="s">
        <v>367</v>
      </c>
    </row>
    <row r="4353" spans="1:5" x14ac:dyDescent="0.2">
      <c r="A4353" s="272">
        <v>211906001</v>
      </c>
      <c r="B4353" s="272">
        <v>6836</v>
      </c>
      <c r="C4353" s="273" t="s">
        <v>7508</v>
      </c>
      <c r="D4353" s="273" t="s">
        <v>7509</v>
      </c>
      <c r="E4353" s="273" t="s">
        <v>364</v>
      </c>
    </row>
    <row r="4354" spans="1:5" x14ac:dyDescent="0.2">
      <c r="A4354" s="272">
        <v>211009415</v>
      </c>
      <c r="B4354" s="272">
        <v>6837</v>
      </c>
      <c r="C4354" s="273" t="s">
        <v>7510</v>
      </c>
      <c r="D4354" s="273" t="s">
        <v>7511</v>
      </c>
      <c r="E4354" s="273" t="s">
        <v>351</v>
      </c>
    </row>
    <row r="4355" spans="1:5" x14ac:dyDescent="0.2">
      <c r="A4355" s="272">
        <v>211906013</v>
      </c>
      <c r="B4355" s="272">
        <v>6838</v>
      </c>
      <c r="C4355" s="273" t="s">
        <v>7512</v>
      </c>
      <c r="D4355" s="273" t="s">
        <v>7513</v>
      </c>
      <c r="E4355" s="273" t="s">
        <v>336</v>
      </c>
    </row>
    <row r="4356" spans="1:5" x14ac:dyDescent="0.2">
      <c r="A4356" s="272">
        <v>211009418</v>
      </c>
      <c r="B4356" s="272">
        <v>6839</v>
      </c>
      <c r="C4356" s="273" t="s">
        <v>7514</v>
      </c>
      <c r="D4356" s="273" t="s">
        <v>7515</v>
      </c>
      <c r="E4356" s="273" t="s">
        <v>332</v>
      </c>
    </row>
    <row r="4357" spans="1:5" x14ac:dyDescent="0.2">
      <c r="A4357" s="272">
        <v>211009234</v>
      </c>
      <c r="B4357" s="272">
        <v>6840</v>
      </c>
      <c r="C4357" s="273" t="s">
        <v>7516</v>
      </c>
      <c r="D4357" s="273" t="s">
        <v>7517</v>
      </c>
      <c r="E4357" s="273" t="s">
        <v>367</v>
      </c>
    </row>
    <row r="4358" spans="1:5" x14ac:dyDescent="0.2">
      <c r="A4358" s="272">
        <v>211009409</v>
      </c>
      <c r="B4358" s="272">
        <v>6841</v>
      </c>
      <c r="C4358" s="273" t="s">
        <v>7518</v>
      </c>
      <c r="D4358" s="273" t="s">
        <v>7519</v>
      </c>
      <c r="E4358" s="273" t="s">
        <v>367</v>
      </c>
    </row>
    <row r="4359" spans="1:5" x14ac:dyDescent="0.2">
      <c r="A4359" s="272">
        <v>211009417</v>
      </c>
      <c r="B4359" s="272">
        <v>6842</v>
      </c>
      <c r="C4359" s="273" t="s">
        <v>7520</v>
      </c>
      <c r="D4359" s="273" t="s">
        <v>7521</v>
      </c>
      <c r="E4359" s="273" t="s">
        <v>367</v>
      </c>
    </row>
    <row r="4360" spans="1:5" x14ac:dyDescent="0.2">
      <c r="A4360" s="272">
        <v>211009412</v>
      </c>
      <c r="B4360" s="272">
        <v>6843</v>
      </c>
      <c r="C4360" s="273" t="s">
        <v>7522</v>
      </c>
      <c r="D4360" s="273" t="s">
        <v>6140</v>
      </c>
      <c r="E4360" s="273" t="s">
        <v>3835</v>
      </c>
    </row>
    <row r="4361" spans="1:5" x14ac:dyDescent="0.2">
      <c r="A4361" s="272">
        <v>211009430</v>
      </c>
      <c r="B4361" s="272">
        <v>6844</v>
      </c>
      <c r="C4361" s="273" t="s">
        <v>7523</v>
      </c>
      <c r="D4361" s="273" t="s">
        <v>1504</v>
      </c>
      <c r="E4361" s="273" t="s">
        <v>1202</v>
      </c>
    </row>
    <row r="4362" spans="1:5" x14ac:dyDescent="0.2">
      <c r="A4362" s="272">
        <v>211009425</v>
      </c>
      <c r="B4362" s="272">
        <v>6845</v>
      </c>
      <c r="C4362" s="273" t="s">
        <v>7524</v>
      </c>
      <c r="D4362" s="273" t="s">
        <v>7525</v>
      </c>
      <c r="E4362" s="273" t="s">
        <v>902</v>
      </c>
    </row>
    <row r="4363" spans="1:5" x14ac:dyDescent="0.2">
      <c r="A4363" s="272">
        <v>211009413</v>
      </c>
      <c r="B4363" s="272">
        <v>6846</v>
      </c>
      <c r="C4363" s="273" t="s">
        <v>7526</v>
      </c>
      <c r="D4363" s="273" t="s">
        <v>7527</v>
      </c>
      <c r="E4363" s="273" t="s">
        <v>798</v>
      </c>
    </row>
    <row r="4364" spans="1:5" x14ac:dyDescent="0.2">
      <c r="A4364" s="272">
        <v>211009235</v>
      </c>
      <c r="B4364" s="272">
        <v>6847</v>
      </c>
      <c r="C4364" s="273" t="s">
        <v>7528</v>
      </c>
      <c r="D4364" s="273" t="s">
        <v>751</v>
      </c>
      <c r="E4364" s="273" t="s">
        <v>339</v>
      </c>
    </row>
    <row r="4365" spans="1:5" x14ac:dyDescent="0.2">
      <c r="A4365" s="272">
        <v>211906036</v>
      </c>
      <c r="B4365" s="272">
        <v>6848</v>
      </c>
      <c r="C4365" s="273" t="s">
        <v>7529</v>
      </c>
      <c r="D4365" s="273" t="s">
        <v>793</v>
      </c>
      <c r="E4365" s="273" t="s">
        <v>367</v>
      </c>
    </row>
    <row r="4366" spans="1:5" x14ac:dyDescent="0.2">
      <c r="A4366" s="272">
        <v>211009420</v>
      </c>
      <c r="B4366" s="272">
        <v>6849</v>
      </c>
      <c r="C4366" s="273" t="s">
        <v>7530</v>
      </c>
      <c r="D4366" s="273" t="s">
        <v>7531</v>
      </c>
      <c r="E4366" s="273" t="s">
        <v>336</v>
      </c>
    </row>
    <row r="4367" spans="1:5" x14ac:dyDescent="0.2">
      <c r="A4367" s="272">
        <v>211009426</v>
      </c>
      <c r="B4367" s="272">
        <v>6850</v>
      </c>
      <c r="C4367" s="273" t="s">
        <v>7532</v>
      </c>
      <c r="D4367" s="273" t="s">
        <v>7533</v>
      </c>
      <c r="E4367" s="273" t="s">
        <v>3236</v>
      </c>
    </row>
    <row r="4368" spans="1:5" x14ac:dyDescent="0.2">
      <c r="A4368" s="272">
        <v>211906053</v>
      </c>
      <c r="B4368" s="272">
        <v>6851</v>
      </c>
      <c r="C4368" s="273" t="s">
        <v>7534</v>
      </c>
      <c r="D4368" s="273" t="s">
        <v>3832</v>
      </c>
      <c r="E4368" s="273" t="s">
        <v>359</v>
      </c>
    </row>
    <row r="4369" spans="1:5" x14ac:dyDescent="0.2">
      <c r="A4369" s="272">
        <v>211906046</v>
      </c>
      <c r="B4369" s="272">
        <v>6852</v>
      </c>
      <c r="C4369" s="273" t="s">
        <v>7535</v>
      </c>
      <c r="D4369" s="273" t="s">
        <v>4605</v>
      </c>
      <c r="E4369" s="273" t="s">
        <v>367</v>
      </c>
    </row>
    <row r="4370" spans="1:5" x14ac:dyDescent="0.2">
      <c r="A4370" s="272">
        <v>211906054</v>
      </c>
      <c r="B4370" s="272">
        <v>6853</v>
      </c>
      <c r="C4370" s="273" t="s">
        <v>7536</v>
      </c>
      <c r="D4370" s="273" t="s">
        <v>7113</v>
      </c>
      <c r="E4370" s="273" t="s">
        <v>339</v>
      </c>
    </row>
    <row r="4371" spans="1:5" x14ac:dyDescent="0.2">
      <c r="A4371" s="272">
        <v>211009427</v>
      </c>
      <c r="B4371" s="272">
        <v>6854</v>
      </c>
      <c r="C4371" s="273" t="s">
        <v>7537</v>
      </c>
      <c r="D4371" s="273" t="s">
        <v>6292</v>
      </c>
      <c r="E4371" s="273" t="s">
        <v>339</v>
      </c>
    </row>
    <row r="4372" spans="1:5" x14ac:dyDescent="0.2">
      <c r="A4372" s="272">
        <v>211906064</v>
      </c>
      <c r="B4372" s="272">
        <v>6855</v>
      </c>
      <c r="C4372" s="273" t="s">
        <v>7538</v>
      </c>
      <c r="D4372" s="273" t="s">
        <v>7539</v>
      </c>
      <c r="E4372" s="273" t="s">
        <v>961</v>
      </c>
    </row>
    <row r="4373" spans="1:5" x14ac:dyDescent="0.2">
      <c r="A4373" s="272">
        <v>211009668</v>
      </c>
      <c r="B4373" s="272">
        <v>6856</v>
      </c>
      <c r="C4373" s="273" t="s">
        <v>7540</v>
      </c>
      <c r="D4373" s="273" t="s">
        <v>7541</v>
      </c>
      <c r="E4373" s="273" t="s">
        <v>2148</v>
      </c>
    </row>
    <row r="4374" spans="1:5" x14ac:dyDescent="0.2">
      <c r="A4374" s="272">
        <v>211009646</v>
      </c>
      <c r="B4374" s="272">
        <v>6857</v>
      </c>
      <c r="C4374" s="273" t="s">
        <v>7542</v>
      </c>
      <c r="D4374" s="273" t="s">
        <v>5198</v>
      </c>
      <c r="E4374" s="273" t="s">
        <v>2346</v>
      </c>
    </row>
    <row r="4375" spans="1:5" x14ac:dyDescent="0.2">
      <c r="A4375" s="272">
        <v>211009237</v>
      </c>
      <c r="B4375" s="272">
        <v>6858</v>
      </c>
      <c r="C4375" s="273" t="s">
        <v>7543</v>
      </c>
      <c r="D4375" s="273" t="s">
        <v>7544</v>
      </c>
      <c r="E4375" s="273" t="s">
        <v>367</v>
      </c>
    </row>
    <row r="4376" spans="1:5" x14ac:dyDescent="0.2">
      <c r="A4376" s="272">
        <v>211009238</v>
      </c>
      <c r="B4376" s="272">
        <v>6859</v>
      </c>
      <c r="C4376" s="273" t="s">
        <v>7545</v>
      </c>
      <c r="D4376" s="273" t="s">
        <v>7546</v>
      </c>
      <c r="E4376" s="273" t="s">
        <v>367</v>
      </c>
    </row>
    <row r="4377" spans="1:5" x14ac:dyDescent="0.2">
      <c r="A4377" s="272">
        <v>211009239</v>
      </c>
      <c r="B4377" s="272">
        <v>6860</v>
      </c>
      <c r="C4377" s="273" t="s">
        <v>7547</v>
      </c>
      <c r="D4377" s="273" t="s">
        <v>7152</v>
      </c>
      <c r="E4377" s="273" t="s">
        <v>367</v>
      </c>
    </row>
    <row r="4378" spans="1:5" x14ac:dyDescent="0.2">
      <c r="A4378" s="272">
        <v>211009240</v>
      </c>
      <c r="B4378" s="272">
        <v>6861</v>
      </c>
      <c r="C4378" s="273" t="s">
        <v>7548</v>
      </c>
      <c r="D4378" s="273" t="s">
        <v>7549</v>
      </c>
      <c r="E4378" s="273" t="s">
        <v>367</v>
      </c>
    </row>
    <row r="4379" spans="1:5" x14ac:dyDescent="0.2">
      <c r="A4379" s="272">
        <v>211009241</v>
      </c>
      <c r="B4379" s="272">
        <v>6862</v>
      </c>
      <c r="C4379" s="273" t="s">
        <v>7550</v>
      </c>
      <c r="D4379" s="273" t="s">
        <v>7551</v>
      </c>
      <c r="E4379" s="273" t="s">
        <v>367</v>
      </c>
    </row>
    <row r="4380" spans="1:5" x14ac:dyDescent="0.2">
      <c r="A4380" s="272">
        <v>211009242</v>
      </c>
      <c r="B4380" s="272">
        <v>6863</v>
      </c>
      <c r="C4380" s="273" t="s">
        <v>7552</v>
      </c>
      <c r="D4380" s="273" t="s">
        <v>7553</v>
      </c>
      <c r="E4380" s="273" t="s">
        <v>367</v>
      </c>
    </row>
    <row r="4381" spans="1:5" x14ac:dyDescent="0.2">
      <c r="A4381" s="272">
        <v>211009243</v>
      </c>
      <c r="B4381" s="272">
        <v>6864</v>
      </c>
      <c r="C4381" s="273" t="s">
        <v>7554</v>
      </c>
      <c r="D4381" s="273" t="s">
        <v>7555</v>
      </c>
      <c r="E4381" s="273" t="s">
        <v>367</v>
      </c>
    </row>
    <row r="4382" spans="1:5" x14ac:dyDescent="0.2">
      <c r="A4382" s="272">
        <v>211009244</v>
      </c>
      <c r="B4382" s="272">
        <v>6865</v>
      </c>
      <c r="C4382" s="273" t="s">
        <v>7556</v>
      </c>
      <c r="D4382" s="273" t="s">
        <v>7557</v>
      </c>
      <c r="E4382" s="273" t="s">
        <v>367</v>
      </c>
    </row>
    <row r="4383" spans="1:5" x14ac:dyDescent="0.2">
      <c r="A4383" s="272">
        <v>211009245</v>
      </c>
      <c r="B4383" s="272">
        <v>6866</v>
      </c>
      <c r="C4383" s="273" t="s">
        <v>7558</v>
      </c>
      <c r="D4383" s="273" t="s">
        <v>7559</v>
      </c>
      <c r="E4383" s="273" t="s">
        <v>798</v>
      </c>
    </row>
    <row r="4384" spans="1:5" x14ac:dyDescent="0.2">
      <c r="A4384" s="272">
        <v>211009246</v>
      </c>
      <c r="B4384" s="272">
        <v>6867</v>
      </c>
      <c r="C4384" s="273" t="s">
        <v>7560</v>
      </c>
      <c r="D4384" s="273" t="s">
        <v>7561</v>
      </c>
      <c r="E4384" s="273" t="s">
        <v>798</v>
      </c>
    </row>
    <row r="4385" spans="1:5" x14ac:dyDescent="0.2">
      <c r="A4385" s="272">
        <v>211009247</v>
      </c>
      <c r="B4385" s="272">
        <v>6868</v>
      </c>
      <c r="C4385" s="273" t="s">
        <v>7562</v>
      </c>
      <c r="D4385" s="273" t="s">
        <v>6700</v>
      </c>
      <c r="E4385" s="273" t="s">
        <v>367</v>
      </c>
    </row>
    <row r="4386" spans="1:5" x14ac:dyDescent="0.2">
      <c r="A4386" s="272">
        <v>211009432</v>
      </c>
      <c r="B4386" s="272">
        <v>6869</v>
      </c>
      <c r="C4386" s="273" t="s">
        <v>7563</v>
      </c>
      <c r="D4386" s="273" t="s">
        <v>7564</v>
      </c>
      <c r="E4386" s="273" t="s">
        <v>798</v>
      </c>
    </row>
    <row r="4387" spans="1:5" x14ac:dyDescent="0.2">
      <c r="A4387" s="272">
        <v>211009433</v>
      </c>
      <c r="B4387" s="272">
        <v>6870</v>
      </c>
      <c r="C4387" s="273" t="s">
        <v>7565</v>
      </c>
      <c r="D4387" s="273" t="s">
        <v>7566</v>
      </c>
      <c r="E4387" s="273" t="s">
        <v>798</v>
      </c>
    </row>
    <row r="4388" spans="1:5" x14ac:dyDescent="0.2">
      <c r="A4388" s="272">
        <v>211009434</v>
      </c>
      <c r="B4388" s="272">
        <v>6871</v>
      </c>
      <c r="C4388" s="273" t="s">
        <v>7567</v>
      </c>
      <c r="D4388" s="273" t="s">
        <v>7568</v>
      </c>
      <c r="E4388" s="273" t="s">
        <v>798</v>
      </c>
    </row>
    <row r="4389" spans="1:5" x14ac:dyDescent="0.2">
      <c r="A4389" s="272">
        <v>211009435</v>
      </c>
      <c r="B4389" s="272">
        <v>6872</v>
      </c>
      <c r="C4389" s="273" t="s">
        <v>7569</v>
      </c>
      <c r="D4389" s="273" t="s">
        <v>7570</v>
      </c>
      <c r="E4389" s="273" t="s">
        <v>367</v>
      </c>
    </row>
    <row r="4390" spans="1:5" x14ac:dyDescent="0.2">
      <c r="A4390" s="272">
        <v>211009436</v>
      </c>
      <c r="B4390" s="272">
        <v>6873</v>
      </c>
      <c r="C4390" s="273" t="s">
        <v>7556</v>
      </c>
      <c r="D4390" s="273" t="s">
        <v>7571</v>
      </c>
      <c r="E4390" s="273" t="s">
        <v>367</v>
      </c>
    </row>
    <row r="4391" spans="1:5" x14ac:dyDescent="0.2">
      <c r="A4391" s="272">
        <v>211009437</v>
      </c>
      <c r="B4391" s="272">
        <v>6874</v>
      </c>
      <c r="C4391" s="273" t="s">
        <v>7572</v>
      </c>
      <c r="D4391" s="273" t="s">
        <v>7573</v>
      </c>
      <c r="E4391" s="273" t="s">
        <v>798</v>
      </c>
    </row>
    <row r="4392" spans="1:5" x14ac:dyDescent="0.2">
      <c r="A4392" s="272">
        <v>211009438</v>
      </c>
      <c r="B4392" s="272">
        <v>6875</v>
      </c>
      <c r="C4392" s="273" t="s">
        <v>7574</v>
      </c>
      <c r="D4392" s="273" t="s">
        <v>7575</v>
      </c>
      <c r="E4392" s="273" t="s">
        <v>798</v>
      </c>
    </row>
    <row r="4393" spans="1:5" x14ac:dyDescent="0.2">
      <c r="A4393" s="272">
        <v>211009439</v>
      </c>
      <c r="B4393" s="272">
        <v>6876</v>
      </c>
      <c r="C4393" s="273" t="s">
        <v>7576</v>
      </c>
      <c r="D4393" s="273" t="s">
        <v>7577</v>
      </c>
      <c r="E4393" s="273" t="s">
        <v>798</v>
      </c>
    </row>
    <row r="4394" spans="1:5" x14ac:dyDescent="0.2">
      <c r="A4394" s="272">
        <v>211009440</v>
      </c>
      <c r="B4394" s="272">
        <v>6877</v>
      </c>
      <c r="C4394" s="273" t="s">
        <v>7578</v>
      </c>
      <c r="D4394" s="273" t="s">
        <v>7579</v>
      </c>
      <c r="E4394" s="273" t="s">
        <v>367</v>
      </c>
    </row>
    <row r="4395" spans="1:5" x14ac:dyDescent="0.2">
      <c r="A4395" s="272">
        <v>211009441</v>
      </c>
      <c r="B4395" s="272">
        <v>6878</v>
      </c>
      <c r="C4395" s="273" t="s">
        <v>7580</v>
      </c>
      <c r="D4395" s="273" t="s">
        <v>7581</v>
      </c>
      <c r="E4395" s="273" t="s">
        <v>367</v>
      </c>
    </row>
    <row r="4396" spans="1:5" x14ac:dyDescent="0.2">
      <c r="A4396" s="272">
        <v>211009442</v>
      </c>
      <c r="B4396" s="272">
        <v>6879</v>
      </c>
      <c r="C4396" s="273" t="s">
        <v>7563</v>
      </c>
      <c r="D4396" s="273" t="s">
        <v>7582</v>
      </c>
      <c r="E4396" s="273" t="s">
        <v>798</v>
      </c>
    </row>
    <row r="4397" spans="1:5" x14ac:dyDescent="0.2">
      <c r="A4397" s="272">
        <v>211009443</v>
      </c>
      <c r="B4397" s="272">
        <v>6880</v>
      </c>
      <c r="C4397" s="273" t="s">
        <v>7583</v>
      </c>
      <c r="D4397" s="273" t="s">
        <v>7584</v>
      </c>
      <c r="E4397" s="273" t="s">
        <v>367</v>
      </c>
    </row>
    <row r="4398" spans="1:5" x14ac:dyDescent="0.2">
      <c r="A4398" s="272">
        <v>211009444</v>
      </c>
      <c r="B4398" s="272">
        <v>6881</v>
      </c>
      <c r="C4398" s="273" t="s">
        <v>7585</v>
      </c>
      <c r="D4398" s="273" t="s">
        <v>7586</v>
      </c>
      <c r="E4398" s="273" t="s">
        <v>367</v>
      </c>
    </row>
    <row r="4399" spans="1:5" x14ac:dyDescent="0.2">
      <c r="A4399" s="272">
        <v>211009445</v>
      </c>
      <c r="B4399" s="272">
        <v>6882</v>
      </c>
      <c r="C4399" s="273" t="s">
        <v>7587</v>
      </c>
      <c r="D4399" s="273" t="s">
        <v>7588</v>
      </c>
      <c r="E4399" s="273" t="s">
        <v>798</v>
      </c>
    </row>
    <row r="4400" spans="1:5" x14ac:dyDescent="0.2">
      <c r="A4400" s="272">
        <v>211009446</v>
      </c>
      <c r="B4400" s="272">
        <v>6883</v>
      </c>
      <c r="C4400" s="273" t="s">
        <v>7589</v>
      </c>
      <c r="D4400" s="273" t="s">
        <v>7590</v>
      </c>
      <c r="E4400" s="273" t="s">
        <v>367</v>
      </c>
    </row>
    <row r="4401" spans="1:5" x14ac:dyDescent="0.2">
      <c r="A4401" s="272">
        <v>211009447</v>
      </c>
      <c r="B4401" s="272">
        <v>6884</v>
      </c>
      <c r="C4401" s="273" t="s">
        <v>7591</v>
      </c>
      <c r="D4401" s="273" t="s">
        <v>7592</v>
      </c>
      <c r="E4401" s="273" t="s">
        <v>798</v>
      </c>
    </row>
    <row r="4402" spans="1:5" x14ac:dyDescent="0.2">
      <c r="A4402" s="272">
        <v>211009448</v>
      </c>
      <c r="B4402" s="272">
        <v>6885</v>
      </c>
      <c r="C4402" s="273" t="s">
        <v>7593</v>
      </c>
      <c r="D4402" s="273" t="s">
        <v>7594</v>
      </c>
      <c r="E4402" s="273" t="s">
        <v>367</v>
      </c>
    </row>
    <row r="4403" spans="1:5" x14ac:dyDescent="0.2">
      <c r="A4403" s="272">
        <v>211009449</v>
      </c>
      <c r="B4403" s="272">
        <v>6886</v>
      </c>
      <c r="C4403" s="273" t="s">
        <v>7595</v>
      </c>
      <c r="D4403" s="273" t="s">
        <v>7596</v>
      </c>
      <c r="E4403" s="273" t="s">
        <v>367</v>
      </c>
    </row>
    <row r="4404" spans="1:5" x14ac:dyDescent="0.2">
      <c r="A4404" s="272">
        <v>211009450</v>
      </c>
      <c r="B4404" s="272">
        <v>6887</v>
      </c>
      <c r="C4404" s="273" t="s">
        <v>7597</v>
      </c>
      <c r="D4404" s="273" t="s">
        <v>7598</v>
      </c>
      <c r="E4404" s="273" t="s">
        <v>367</v>
      </c>
    </row>
    <row r="4405" spans="1:5" x14ac:dyDescent="0.2">
      <c r="A4405" s="272">
        <v>211009451</v>
      </c>
      <c r="B4405" s="272">
        <v>6888</v>
      </c>
      <c r="C4405" s="273" t="s">
        <v>7599</v>
      </c>
      <c r="D4405" s="273" t="s">
        <v>7600</v>
      </c>
      <c r="E4405" s="273" t="s">
        <v>367</v>
      </c>
    </row>
    <row r="4406" spans="1:5" x14ac:dyDescent="0.2">
      <c r="A4406" s="272">
        <v>211009452</v>
      </c>
      <c r="B4406" s="272">
        <v>6889</v>
      </c>
      <c r="C4406" s="273" t="s">
        <v>7601</v>
      </c>
      <c r="D4406" s="273" t="s">
        <v>7602</v>
      </c>
      <c r="E4406" s="273" t="s">
        <v>798</v>
      </c>
    </row>
    <row r="4407" spans="1:5" x14ac:dyDescent="0.2">
      <c r="A4407" s="272">
        <v>211009453</v>
      </c>
      <c r="B4407" s="272">
        <v>6890</v>
      </c>
      <c r="C4407" s="273" t="s">
        <v>7603</v>
      </c>
      <c r="D4407" s="273" t="s">
        <v>7604</v>
      </c>
      <c r="E4407" s="273" t="s">
        <v>367</v>
      </c>
    </row>
    <row r="4408" spans="1:5" x14ac:dyDescent="0.2">
      <c r="A4408" s="272">
        <v>211009454</v>
      </c>
      <c r="B4408" s="272">
        <v>6891</v>
      </c>
      <c r="C4408" s="273" t="s">
        <v>7605</v>
      </c>
      <c r="D4408" s="273" t="s">
        <v>7606</v>
      </c>
      <c r="E4408" s="273" t="s">
        <v>367</v>
      </c>
    </row>
    <row r="4409" spans="1:5" x14ac:dyDescent="0.2">
      <c r="A4409" s="272">
        <v>211009455</v>
      </c>
      <c r="B4409" s="272">
        <v>6892</v>
      </c>
      <c r="C4409" s="273" t="s">
        <v>7607</v>
      </c>
      <c r="D4409" s="273" t="s">
        <v>6363</v>
      </c>
      <c r="E4409" s="273" t="s">
        <v>367</v>
      </c>
    </row>
    <row r="4410" spans="1:5" x14ac:dyDescent="0.2">
      <c r="A4410" s="272">
        <v>211009456</v>
      </c>
      <c r="B4410" s="272">
        <v>6893</v>
      </c>
      <c r="C4410" s="273" t="s">
        <v>7608</v>
      </c>
      <c r="D4410" s="273" t="s">
        <v>7609</v>
      </c>
      <c r="E4410" s="273" t="s">
        <v>367</v>
      </c>
    </row>
    <row r="4411" spans="1:5" x14ac:dyDescent="0.2">
      <c r="A4411" s="272">
        <v>211009457</v>
      </c>
      <c r="B4411" s="272">
        <v>6894</v>
      </c>
      <c r="C4411" s="273" t="s">
        <v>7610</v>
      </c>
      <c r="D4411" s="273" t="s">
        <v>7611</v>
      </c>
      <c r="E4411" s="273" t="s">
        <v>367</v>
      </c>
    </row>
    <row r="4412" spans="1:5" x14ac:dyDescent="0.2">
      <c r="A4412" s="272">
        <v>211009458</v>
      </c>
      <c r="B4412" s="272">
        <v>6895</v>
      </c>
      <c r="C4412" s="273" t="s">
        <v>7612</v>
      </c>
      <c r="D4412" s="273" t="s">
        <v>7613</v>
      </c>
      <c r="E4412" s="273" t="s">
        <v>367</v>
      </c>
    </row>
    <row r="4413" spans="1:5" x14ac:dyDescent="0.2">
      <c r="A4413" s="272">
        <v>211009459</v>
      </c>
      <c r="B4413" s="272">
        <v>6896</v>
      </c>
      <c r="C4413" s="273" t="s">
        <v>7614</v>
      </c>
      <c r="D4413" s="273" t="s">
        <v>7615</v>
      </c>
      <c r="E4413" s="273" t="s">
        <v>367</v>
      </c>
    </row>
    <row r="4414" spans="1:5" x14ac:dyDescent="0.2">
      <c r="A4414" s="272">
        <v>211009460</v>
      </c>
      <c r="B4414" s="272">
        <v>6897</v>
      </c>
      <c r="C4414" s="273" t="s">
        <v>7616</v>
      </c>
      <c r="D4414" s="273" t="s">
        <v>7617</v>
      </c>
      <c r="E4414" s="273" t="s">
        <v>367</v>
      </c>
    </row>
    <row r="4415" spans="1:5" x14ac:dyDescent="0.2">
      <c r="A4415" s="272">
        <v>211009429</v>
      </c>
      <c r="B4415" s="272">
        <v>6898</v>
      </c>
      <c r="C4415" s="273" t="s">
        <v>6805</v>
      </c>
      <c r="D4415" s="273" t="s">
        <v>7618</v>
      </c>
      <c r="E4415" s="273" t="s">
        <v>367</v>
      </c>
    </row>
    <row r="4416" spans="1:5" x14ac:dyDescent="0.2">
      <c r="A4416" s="272">
        <v>211906068</v>
      </c>
      <c r="B4416" s="272">
        <v>6899</v>
      </c>
      <c r="C4416" s="273" t="s">
        <v>7619</v>
      </c>
      <c r="D4416" s="273" t="s">
        <v>7620</v>
      </c>
      <c r="E4416" s="273" t="s">
        <v>865</v>
      </c>
    </row>
    <row r="4417" spans="1:5" x14ac:dyDescent="0.2">
      <c r="A4417" s="272">
        <v>211009696</v>
      </c>
      <c r="B4417" s="272">
        <v>6900</v>
      </c>
      <c r="C4417" s="273" t="s">
        <v>7621</v>
      </c>
      <c r="D4417" s="273" t="s">
        <v>7622</v>
      </c>
      <c r="E4417" s="273" t="s">
        <v>3189</v>
      </c>
    </row>
    <row r="4418" spans="1:5" x14ac:dyDescent="0.2">
      <c r="A4418" s="272">
        <v>211906076</v>
      </c>
      <c r="B4418" s="272">
        <v>6901</v>
      </c>
      <c r="C4418" s="273" t="s">
        <v>7623</v>
      </c>
      <c r="D4418" s="273" t="s">
        <v>7624</v>
      </c>
      <c r="E4418" s="273" t="s">
        <v>367</v>
      </c>
    </row>
    <row r="4419" spans="1:5" x14ac:dyDescent="0.2">
      <c r="A4419" s="272">
        <v>211009669</v>
      </c>
      <c r="B4419" s="272">
        <v>6902</v>
      </c>
      <c r="C4419" s="273" t="s">
        <v>7625</v>
      </c>
      <c r="D4419" s="273" t="s">
        <v>7626</v>
      </c>
      <c r="E4419" s="273" t="s">
        <v>359</v>
      </c>
    </row>
    <row r="4420" spans="1:5" x14ac:dyDescent="0.2">
      <c r="A4420" s="272">
        <v>211009691</v>
      </c>
      <c r="B4420" s="272">
        <v>6903</v>
      </c>
      <c r="C4420" s="273" t="s">
        <v>7627</v>
      </c>
      <c r="D4420" s="273" t="s">
        <v>7628</v>
      </c>
      <c r="E4420" s="273" t="s">
        <v>351</v>
      </c>
    </row>
    <row r="4421" spans="1:5" x14ac:dyDescent="0.2">
      <c r="A4421" s="272">
        <v>211906095</v>
      </c>
      <c r="B4421" s="272">
        <v>6904</v>
      </c>
      <c r="C4421" s="273" t="s">
        <v>7629</v>
      </c>
      <c r="D4421" s="273" t="s">
        <v>7630</v>
      </c>
      <c r="E4421" s="273" t="s">
        <v>367</v>
      </c>
    </row>
    <row r="4422" spans="1:5" x14ac:dyDescent="0.2">
      <c r="A4422" s="272">
        <v>211009671</v>
      </c>
      <c r="B4422" s="272">
        <v>6905</v>
      </c>
      <c r="C4422" s="273" t="s">
        <v>7631</v>
      </c>
      <c r="D4422" s="273" t="s">
        <v>3962</v>
      </c>
      <c r="E4422" s="273" t="s">
        <v>367</v>
      </c>
    </row>
    <row r="4423" spans="1:5" x14ac:dyDescent="0.2">
      <c r="A4423" s="272">
        <v>211009672</v>
      </c>
      <c r="B4423" s="272">
        <v>6906</v>
      </c>
      <c r="C4423" s="273" t="s">
        <v>7632</v>
      </c>
      <c r="D4423" s="273" t="s">
        <v>7633</v>
      </c>
      <c r="E4423" s="273" t="s">
        <v>367</v>
      </c>
    </row>
    <row r="4424" spans="1:5" x14ac:dyDescent="0.2">
      <c r="A4424" s="272">
        <v>211009673</v>
      </c>
      <c r="B4424" s="272">
        <v>6907</v>
      </c>
      <c r="C4424" s="273" t="s">
        <v>7634</v>
      </c>
      <c r="D4424" s="273" t="s">
        <v>7635</v>
      </c>
      <c r="E4424" s="273" t="s">
        <v>798</v>
      </c>
    </row>
    <row r="4425" spans="1:5" x14ac:dyDescent="0.2">
      <c r="A4425" s="272">
        <v>211009674</v>
      </c>
      <c r="B4425" s="272">
        <v>6908</v>
      </c>
      <c r="C4425" s="273" t="s">
        <v>7636</v>
      </c>
      <c r="D4425" s="273" t="s">
        <v>7637</v>
      </c>
      <c r="E4425" s="273" t="s">
        <v>367</v>
      </c>
    </row>
    <row r="4426" spans="1:5" x14ac:dyDescent="0.2">
      <c r="A4426" s="272">
        <v>211009675</v>
      </c>
      <c r="B4426" s="272">
        <v>6909</v>
      </c>
      <c r="C4426" s="273" t="s">
        <v>7638</v>
      </c>
      <c r="D4426" s="273" t="s">
        <v>7639</v>
      </c>
      <c r="E4426" s="273" t="s">
        <v>367</v>
      </c>
    </row>
    <row r="4427" spans="1:5" x14ac:dyDescent="0.2">
      <c r="A4427" s="272">
        <v>211009676</v>
      </c>
      <c r="B4427" s="272">
        <v>6910</v>
      </c>
      <c r="C4427" s="273" t="s">
        <v>7640</v>
      </c>
      <c r="D4427" s="273" t="s">
        <v>7641</v>
      </c>
      <c r="E4427" s="273" t="s">
        <v>798</v>
      </c>
    </row>
    <row r="4428" spans="1:5" x14ac:dyDescent="0.2">
      <c r="A4428" s="272">
        <v>211009677</v>
      </c>
      <c r="B4428" s="272">
        <v>6911</v>
      </c>
      <c r="C4428" s="273" t="s">
        <v>7642</v>
      </c>
      <c r="D4428" s="273" t="s">
        <v>7643</v>
      </c>
      <c r="E4428" s="273" t="s">
        <v>367</v>
      </c>
    </row>
    <row r="4429" spans="1:5" x14ac:dyDescent="0.2">
      <c r="A4429" s="272">
        <v>211009678</v>
      </c>
      <c r="B4429" s="272">
        <v>6912</v>
      </c>
      <c r="C4429" s="273" t="s">
        <v>7644</v>
      </c>
      <c r="D4429" s="273" t="s">
        <v>1704</v>
      </c>
      <c r="E4429" s="273" t="s">
        <v>367</v>
      </c>
    </row>
    <row r="4430" spans="1:5" x14ac:dyDescent="0.2">
      <c r="A4430" s="272">
        <v>211009679</v>
      </c>
      <c r="B4430" s="272">
        <v>6913</v>
      </c>
      <c r="C4430" s="273" t="s">
        <v>7645</v>
      </c>
      <c r="D4430" s="273" t="s">
        <v>7646</v>
      </c>
      <c r="E4430" s="273" t="s">
        <v>367</v>
      </c>
    </row>
    <row r="4431" spans="1:5" x14ac:dyDescent="0.2">
      <c r="A4431" s="272">
        <v>211009680</v>
      </c>
      <c r="B4431" s="272">
        <v>6914</v>
      </c>
      <c r="C4431" s="273" t="s">
        <v>7647</v>
      </c>
      <c r="D4431" s="273" t="s">
        <v>7648</v>
      </c>
      <c r="E4431" s="273" t="s">
        <v>367</v>
      </c>
    </row>
    <row r="4432" spans="1:5" x14ac:dyDescent="0.2">
      <c r="A4432" s="272">
        <v>211009681</v>
      </c>
      <c r="B4432" s="272">
        <v>6915</v>
      </c>
      <c r="C4432" s="273" t="s">
        <v>7649</v>
      </c>
      <c r="D4432" s="273" t="s">
        <v>7650</v>
      </c>
      <c r="E4432" s="273" t="s">
        <v>798</v>
      </c>
    </row>
    <row r="4433" spans="1:5" x14ac:dyDescent="0.2">
      <c r="A4433" s="272">
        <v>211009682</v>
      </c>
      <c r="B4433" s="272">
        <v>6916</v>
      </c>
      <c r="C4433" s="273" t="s">
        <v>3891</v>
      </c>
      <c r="D4433" s="273" t="s">
        <v>7651</v>
      </c>
      <c r="E4433" s="273" t="s">
        <v>367</v>
      </c>
    </row>
    <row r="4434" spans="1:5" x14ac:dyDescent="0.2">
      <c r="A4434" s="272">
        <v>211009683</v>
      </c>
      <c r="B4434" s="272">
        <v>6917</v>
      </c>
      <c r="C4434" s="273" t="s">
        <v>7652</v>
      </c>
      <c r="D4434" s="273" t="s">
        <v>7653</v>
      </c>
      <c r="E4434" s="273" t="s">
        <v>367</v>
      </c>
    </row>
    <row r="4435" spans="1:5" x14ac:dyDescent="0.2">
      <c r="A4435" s="272">
        <v>211009684</v>
      </c>
      <c r="B4435" s="272">
        <v>6918</v>
      </c>
      <c r="C4435" s="273" t="s">
        <v>7654</v>
      </c>
      <c r="D4435" s="273" t="s">
        <v>7655</v>
      </c>
      <c r="E4435" s="273" t="s">
        <v>367</v>
      </c>
    </row>
    <row r="4436" spans="1:5" x14ac:dyDescent="0.2">
      <c r="A4436" s="272">
        <v>211009685</v>
      </c>
      <c r="B4436" s="272">
        <v>6919</v>
      </c>
      <c r="C4436" s="273" t="s">
        <v>7656</v>
      </c>
      <c r="D4436" s="273" t="s">
        <v>7657</v>
      </c>
      <c r="E4436" s="273" t="s">
        <v>367</v>
      </c>
    </row>
    <row r="4437" spans="1:5" x14ac:dyDescent="0.2">
      <c r="A4437" s="272">
        <v>211009686</v>
      </c>
      <c r="B4437" s="272">
        <v>6920</v>
      </c>
      <c r="C4437" s="273" t="s">
        <v>7658</v>
      </c>
      <c r="D4437" s="273" t="s">
        <v>7659</v>
      </c>
      <c r="E4437" s="273" t="s">
        <v>367</v>
      </c>
    </row>
    <row r="4438" spans="1:5" x14ac:dyDescent="0.2">
      <c r="A4438" s="272">
        <v>211009687</v>
      </c>
      <c r="B4438" s="272">
        <v>6921</v>
      </c>
      <c r="C4438" s="273" t="s">
        <v>7660</v>
      </c>
      <c r="D4438" s="273" t="s">
        <v>6692</v>
      </c>
      <c r="E4438" s="273" t="s">
        <v>367</v>
      </c>
    </row>
    <row r="4439" spans="1:5" x14ac:dyDescent="0.2">
      <c r="A4439" s="272">
        <v>211009688</v>
      </c>
      <c r="B4439" s="272">
        <v>6922</v>
      </c>
      <c r="C4439" s="273" t="s">
        <v>7661</v>
      </c>
      <c r="D4439" s="273" t="s">
        <v>7662</v>
      </c>
      <c r="E4439" s="273" t="s">
        <v>367</v>
      </c>
    </row>
    <row r="4440" spans="1:5" x14ac:dyDescent="0.2">
      <c r="A4440" s="272">
        <v>211009689</v>
      </c>
      <c r="B4440" s="272">
        <v>6923</v>
      </c>
      <c r="C4440" s="273" t="s">
        <v>7663</v>
      </c>
      <c r="D4440" s="273" t="s">
        <v>7664</v>
      </c>
      <c r="E4440" s="273" t="s">
        <v>367</v>
      </c>
    </row>
    <row r="4441" spans="1:5" x14ac:dyDescent="0.2">
      <c r="A4441" s="272">
        <v>211009690</v>
      </c>
      <c r="B4441" s="272">
        <v>6924</v>
      </c>
      <c r="C4441" s="273" t="s">
        <v>7665</v>
      </c>
      <c r="D4441" s="273" t="s">
        <v>7666</v>
      </c>
      <c r="E4441" s="273" t="s">
        <v>367</v>
      </c>
    </row>
    <row r="4442" spans="1:5" x14ac:dyDescent="0.2">
      <c r="A4442" s="272">
        <v>211009703</v>
      </c>
      <c r="B4442" s="272">
        <v>6925</v>
      </c>
      <c r="C4442" s="273" t="s">
        <v>7667</v>
      </c>
      <c r="D4442" s="273" t="s">
        <v>2009</v>
      </c>
      <c r="E4442" s="273" t="s">
        <v>343</v>
      </c>
    </row>
    <row r="4443" spans="1:5" x14ac:dyDescent="0.2">
      <c r="A4443" s="272">
        <v>211906096</v>
      </c>
      <c r="B4443" s="272">
        <v>6926</v>
      </c>
      <c r="C4443" s="273" t="s">
        <v>7668</v>
      </c>
      <c r="D4443" s="273" t="s">
        <v>1112</v>
      </c>
      <c r="E4443" s="273" t="s">
        <v>351</v>
      </c>
    </row>
    <row r="4444" spans="1:5" x14ac:dyDescent="0.2">
      <c r="A4444" s="272">
        <v>211009701</v>
      </c>
      <c r="B4444" s="272">
        <v>6927</v>
      </c>
      <c r="C4444" s="273" t="s">
        <v>7669</v>
      </c>
      <c r="D4444" s="273" t="s">
        <v>7670</v>
      </c>
      <c r="E4444" s="273" t="s">
        <v>339</v>
      </c>
    </row>
    <row r="4445" spans="1:5" x14ac:dyDescent="0.2">
      <c r="A4445" s="272">
        <v>211009692</v>
      </c>
      <c r="B4445" s="272">
        <v>6928</v>
      </c>
      <c r="C4445" s="273" t="s">
        <v>7671</v>
      </c>
      <c r="D4445" s="273" t="s">
        <v>7672</v>
      </c>
      <c r="E4445" s="273" t="s">
        <v>336</v>
      </c>
    </row>
    <row r="4446" spans="1:5" x14ac:dyDescent="0.2">
      <c r="A4446" s="272">
        <v>211906093</v>
      </c>
      <c r="B4446" s="272">
        <v>6929</v>
      </c>
      <c r="C4446" s="273" t="s">
        <v>7673</v>
      </c>
      <c r="D4446" s="273" t="s">
        <v>6419</v>
      </c>
      <c r="E4446" s="273" t="s">
        <v>367</v>
      </c>
    </row>
    <row r="4447" spans="1:5" x14ac:dyDescent="0.2">
      <c r="A4447" s="272">
        <v>211009705</v>
      </c>
      <c r="B4447" s="272">
        <v>6930</v>
      </c>
      <c r="C4447" s="273" t="s">
        <v>7674</v>
      </c>
      <c r="D4447" s="273" t="s">
        <v>7675</v>
      </c>
      <c r="E4447" s="273" t="s">
        <v>332</v>
      </c>
    </row>
    <row r="4448" spans="1:5" x14ac:dyDescent="0.2">
      <c r="A4448" s="272">
        <v>211906099</v>
      </c>
      <c r="B4448" s="272">
        <v>6931</v>
      </c>
      <c r="C4448" s="273" t="s">
        <v>7676</v>
      </c>
      <c r="D4448" s="273" t="s">
        <v>7626</v>
      </c>
      <c r="E4448" s="273" t="s">
        <v>359</v>
      </c>
    </row>
    <row r="4449" spans="1:5" x14ac:dyDescent="0.2">
      <c r="A4449" s="272">
        <v>211009717</v>
      </c>
      <c r="B4449" s="272">
        <v>6932</v>
      </c>
      <c r="C4449" s="273" t="s">
        <v>7677</v>
      </c>
      <c r="D4449" s="273" t="s">
        <v>7678</v>
      </c>
      <c r="E4449" s="273" t="s">
        <v>351</v>
      </c>
    </row>
    <row r="4450" spans="1:5" x14ac:dyDescent="0.2">
      <c r="A4450" s="272">
        <v>211009725</v>
      </c>
      <c r="B4450" s="272">
        <v>6933</v>
      </c>
      <c r="C4450" s="273" t="s">
        <v>7679</v>
      </c>
      <c r="D4450" s="273" t="s">
        <v>7561</v>
      </c>
      <c r="E4450" s="273" t="s">
        <v>798</v>
      </c>
    </row>
    <row r="4451" spans="1:5" x14ac:dyDescent="0.2">
      <c r="A4451" s="272">
        <v>211906112</v>
      </c>
      <c r="B4451" s="272">
        <v>6934</v>
      </c>
      <c r="C4451" s="273" t="s">
        <v>7680</v>
      </c>
      <c r="D4451" s="273" t="s">
        <v>7681</v>
      </c>
      <c r="E4451" s="273" t="s">
        <v>902</v>
      </c>
    </row>
    <row r="4452" spans="1:5" x14ac:dyDescent="0.2">
      <c r="A4452" s="272">
        <v>211906118</v>
      </c>
      <c r="B4452" s="272">
        <v>6935</v>
      </c>
      <c r="C4452" s="273" t="s">
        <v>7682</v>
      </c>
      <c r="D4452" s="273" t="s">
        <v>7683</v>
      </c>
      <c r="E4452" s="273" t="s">
        <v>1250</v>
      </c>
    </row>
    <row r="4453" spans="1:5" x14ac:dyDescent="0.2">
      <c r="A4453" s="272">
        <v>211906134</v>
      </c>
      <c r="B4453" s="272">
        <v>6936</v>
      </c>
      <c r="C4453" s="273" t="s">
        <v>7684</v>
      </c>
      <c r="D4453" s="273" t="s">
        <v>7685</v>
      </c>
      <c r="E4453" s="273" t="s">
        <v>339</v>
      </c>
    </row>
    <row r="4454" spans="1:5" x14ac:dyDescent="0.2">
      <c r="A4454" s="272">
        <v>211009720</v>
      </c>
      <c r="B4454" s="272">
        <v>6937</v>
      </c>
      <c r="C4454" s="273" t="s">
        <v>7686</v>
      </c>
      <c r="D4454" s="273" t="s">
        <v>7687</v>
      </c>
      <c r="E4454" s="273" t="s">
        <v>339</v>
      </c>
    </row>
    <row r="4455" spans="1:5" x14ac:dyDescent="0.2">
      <c r="A4455" s="272">
        <v>211009721</v>
      </c>
      <c r="B4455" s="272">
        <v>6938</v>
      </c>
      <c r="C4455" s="273" t="s">
        <v>7688</v>
      </c>
      <c r="D4455" s="273" t="s">
        <v>7689</v>
      </c>
      <c r="E4455" s="273" t="s">
        <v>343</v>
      </c>
    </row>
    <row r="4456" spans="1:5" x14ac:dyDescent="0.2">
      <c r="A4456" s="272">
        <v>211906128</v>
      </c>
      <c r="B4456" s="272">
        <v>6939</v>
      </c>
      <c r="C4456" s="273" t="s">
        <v>7690</v>
      </c>
      <c r="D4456" s="273" t="s">
        <v>7691</v>
      </c>
      <c r="E4456" s="273" t="s">
        <v>367</v>
      </c>
    </row>
    <row r="4457" spans="1:5" x14ac:dyDescent="0.2">
      <c r="A4457" s="272">
        <v>211009848</v>
      </c>
      <c r="B4457" s="272">
        <v>6940</v>
      </c>
      <c r="C4457" s="273" t="s">
        <v>7692</v>
      </c>
      <c r="D4457" s="273" t="s">
        <v>6666</v>
      </c>
      <c r="E4457" s="273" t="s">
        <v>346</v>
      </c>
    </row>
    <row r="4458" spans="1:5" x14ac:dyDescent="0.2">
      <c r="A4458" s="272">
        <v>211906137</v>
      </c>
      <c r="B4458" s="272">
        <v>6941</v>
      </c>
      <c r="C4458" s="273" t="s">
        <v>7693</v>
      </c>
      <c r="D4458" s="273" t="s">
        <v>7694</v>
      </c>
      <c r="E4458" s="273" t="s">
        <v>6516</v>
      </c>
    </row>
    <row r="4459" spans="1:5" x14ac:dyDescent="0.2">
      <c r="A4459" s="272">
        <v>211906140</v>
      </c>
      <c r="B4459" s="272">
        <v>6943</v>
      </c>
      <c r="C4459" s="273" t="s">
        <v>7695</v>
      </c>
      <c r="D4459" s="273" t="s">
        <v>7696</v>
      </c>
      <c r="E4459" s="273" t="s">
        <v>367</v>
      </c>
    </row>
    <row r="4460" spans="1:5" x14ac:dyDescent="0.2">
      <c r="A4460" s="272">
        <v>211906146</v>
      </c>
      <c r="B4460" s="272">
        <v>6944</v>
      </c>
      <c r="C4460" s="273" t="s">
        <v>7697</v>
      </c>
      <c r="D4460" s="273" t="s">
        <v>3853</v>
      </c>
      <c r="E4460" s="273" t="s">
        <v>359</v>
      </c>
    </row>
    <row r="4461" spans="1:5" x14ac:dyDescent="0.2">
      <c r="A4461" s="272">
        <v>211009731</v>
      </c>
      <c r="B4461" s="272">
        <v>6945</v>
      </c>
      <c r="C4461" s="273" t="s">
        <v>7698</v>
      </c>
      <c r="D4461" s="273" t="s">
        <v>7699</v>
      </c>
      <c r="E4461" s="273" t="s">
        <v>367</v>
      </c>
    </row>
    <row r="4462" spans="1:5" x14ac:dyDescent="0.2">
      <c r="A4462" s="272">
        <v>211009730</v>
      </c>
      <c r="B4462" s="272">
        <v>6946</v>
      </c>
      <c r="C4462" s="273" t="s">
        <v>2594</v>
      </c>
      <c r="D4462" s="273" t="s">
        <v>7700</v>
      </c>
      <c r="E4462" s="273" t="s">
        <v>798</v>
      </c>
    </row>
    <row r="4463" spans="1:5" x14ac:dyDescent="0.2">
      <c r="A4463" s="272">
        <v>211009736</v>
      </c>
      <c r="B4463" s="272">
        <v>6947</v>
      </c>
      <c r="C4463" s="273" t="s">
        <v>7701</v>
      </c>
      <c r="D4463" s="273" t="s">
        <v>7702</v>
      </c>
      <c r="E4463" s="273" t="s">
        <v>367</v>
      </c>
    </row>
    <row r="4464" spans="1:5" x14ac:dyDescent="0.2">
      <c r="A4464" s="272">
        <v>211906147</v>
      </c>
      <c r="B4464" s="272">
        <v>6948</v>
      </c>
      <c r="C4464" s="273" t="s">
        <v>3364</v>
      </c>
      <c r="D4464" s="273" t="s">
        <v>7703</v>
      </c>
      <c r="E4464" s="273" t="s">
        <v>336</v>
      </c>
    </row>
    <row r="4465" spans="1:5" x14ac:dyDescent="0.2">
      <c r="A4465" s="272">
        <v>211009732</v>
      </c>
      <c r="B4465" s="272">
        <v>6949</v>
      </c>
      <c r="C4465" s="273" t="s">
        <v>6463</v>
      </c>
      <c r="D4465" s="273" t="s">
        <v>7704</v>
      </c>
      <c r="E4465" s="273" t="s">
        <v>367</v>
      </c>
    </row>
    <row r="4466" spans="1:5" x14ac:dyDescent="0.2">
      <c r="A4466" s="272">
        <v>211009733</v>
      </c>
      <c r="B4466" s="272">
        <v>6950</v>
      </c>
      <c r="C4466" s="273" t="s">
        <v>7705</v>
      </c>
      <c r="D4466" s="273" t="s">
        <v>7706</v>
      </c>
      <c r="E4466" s="273" t="s">
        <v>343</v>
      </c>
    </row>
    <row r="4467" spans="1:5" x14ac:dyDescent="0.2">
      <c r="A4467" s="272">
        <v>211009782</v>
      </c>
      <c r="B4467" s="272">
        <v>6951</v>
      </c>
      <c r="C4467" s="273" t="s">
        <v>7707</v>
      </c>
      <c r="D4467" s="273" t="s">
        <v>7708</v>
      </c>
      <c r="E4467" s="273" t="s">
        <v>902</v>
      </c>
    </row>
    <row r="4468" spans="1:5" x14ac:dyDescent="0.2">
      <c r="A4468" s="272">
        <v>211009780</v>
      </c>
      <c r="B4468" s="272">
        <v>6952</v>
      </c>
      <c r="C4468" s="273" t="s">
        <v>7709</v>
      </c>
      <c r="D4468" s="273" t="s">
        <v>7710</v>
      </c>
      <c r="E4468" s="273" t="s">
        <v>351</v>
      </c>
    </row>
    <row r="4469" spans="1:5" x14ac:dyDescent="0.2">
      <c r="A4469" s="272">
        <v>211009737</v>
      </c>
      <c r="B4469" s="272">
        <v>6953</v>
      </c>
      <c r="C4469" s="273" t="s">
        <v>7711</v>
      </c>
      <c r="D4469" s="273" t="s">
        <v>7712</v>
      </c>
      <c r="E4469" s="273" t="s">
        <v>367</v>
      </c>
    </row>
    <row r="4470" spans="1:5" x14ac:dyDescent="0.2">
      <c r="A4470" s="272">
        <v>211009738</v>
      </c>
      <c r="B4470" s="272">
        <v>6954</v>
      </c>
      <c r="C4470" s="273" t="s">
        <v>7713</v>
      </c>
      <c r="D4470" s="273" t="s">
        <v>7714</v>
      </c>
      <c r="E4470" s="273" t="s">
        <v>798</v>
      </c>
    </row>
    <row r="4471" spans="1:5" x14ac:dyDescent="0.2">
      <c r="A4471" s="272">
        <v>211009739</v>
      </c>
      <c r="B4471" s="272">
        <v>6955</v>
      </c>
      <c r="C4471" s="273" t="s">
        <v>7715</v>
      </c>
      <c r="D4471" s="273" t="s">
        <v>7716</v>
      </c>
      <c r="E4471" s="273" t="s">
        <v>798</v>
      </c>
    </row>
    <row r="4472" spans="1:5" x14ac:dyDescent="0.2">
      <c r="A4472" s="272">
        <v>211009740</v>
      </c>
      <c r="B4472" s="272">
        <v>6956</v>
      </c>
      <c r="C4472" s="273" t="s">
        <v>7717</v>
      </c>
      <c r="D4472" s="273" t="s">
        <v>7718</v>
      </c>
      <c r="E4472" s="273" t="s">
        <v>367</v>
      </c>
    </row>
    <row r="4473" spans="1:5" x14ac:dyDescent="0.2">
      <c r="A4473" s="272">
        <v>211009741</v>
      </c>
      <c r="B4473" s="272">
        <v>6957</v>
      </c>
      <c r="C4473" s="273" t="s">
        <v>7719</v>
      </c>
      <c r="D4473" s="273" t="s">
        <v>7720</v>
      </c>
      <c r="E4473" s="273" t="s">
        <v>798</v>
      </c>
    </row>
    <row r="4474" spans="1:5" x14ac:dyDescent="0.2">
      <c r="A4474" s="272">
        <v>211009776</v>
      </c>
      <c r="B4474" s="272">
        <v>6958</v>
      </c>
      <c r="C4474" s="273" t="s">
        <v>7563</v>
      </c>
      <c r="D4474" s="273" t="s">
        <v>6336</v>
      </c>
      <c r="E4474" s="273" t="s">
        <v>798</v>
      </c>
    </row>
    <row r="4475" spans="1:5" x14ac:dyDescent="0.2">
      <c r="A4475" s="272">
        <v>211009742</v>
      </c>
      <c r="B4475" s="272">
        <v>6959</v>
      </c>
      <c r="C4475" s="273" t="s">
        <v>7721</v>
      </c>
      <c r="D4475" s="273" t="s">
        <v>7722</v>
      </c>
      <c r="E4475" s="273" t="s">
        <v>367</v>
      </c>
    </row>
    <row r="4476" spans="1:5" x14ac:dyDescent="0.2">
      <c r="A4476" s="272">
        <v>211009743</v>
      </c>
      <c r="B4476" s="272">
        <v>6960</v>
      </c>
      <c r="C4476" s="273" t="s">
        <v>7723</v>
      </c>
      <c r="D4476" s="273" t="s">
        <v>7724</v>
      </c>
      <c r="E4476" s="273" t="s">
        <v>367</v>
      </c>
    </row>
    <row r="4477" spans="1:5" x14ac:dyDescent="0.2">
      <c r="A4477" s="272">
        <v>211009744</v>
      </c>
      <c r="B4477" s="272">
        <v>6961</v>
      </c>
      <c r="C4477" s="273" t="s">
        <v>7725</v>
      </c>
      <c r="D4477" s="273" t="s">
        <v>7726</v>
      </c>
      <c r="E4477" s="273" t="s">
        <v>367</v>
      </c>
    </row>
    <row r="4478" spans="1:5" x14ac:dyDescent="0.2">
      <c r="A4478" s="272">
        <v>211009745</v>
      </c>
      <c r="B4478" s="272">
        <v>6962</v>
      </c>
      <c r="C4478" s="273" t="s">
        <v>7727</v>
      </c>
      <c r="D4478" s="273" t="s">
        <v>7728</v>
      </c>
      <c r="E4478" s="273" t="s">
        <v>367</v>
      </c>
    </row>
    <row r="4479" spans="1:5" x14ac:dyDescent="0.2">
      <c r="A4479" s="272">
        <v>211009746</v>
      </c>
      <c r="B4479" s="272">
        <v>6963</v>
      </c>
      <c r="C4479" s="273" t="s">
        <v>7729</v>
      </c>
      <c r="D4479" s="273" t="s">
        <v>7730</v>
      </c>
      <c r="E4479" s="273" t="s">
        <v>367</v>
      </c>
    </row>
    <row r="4480" spans="1:5" x14ac:dyDescent="0.2">
      <c r="A4480" s="272">
        <v>211009747</v>
      </c>
      <c r="B4480" s="272">
        <v>6964</v>
      </c>
      <c r="C4480" s="273" t="s">
        <v>7731</v>
      </c>
      <c r="D4480" s="273" t="s">
        <v>7732</v>
      </c>
      <c r="E4480" s="273" t="s">
        <v>798</v>
      </c>
    </row>
    <row r="4481" spans="1:5" x14ac:dyDescent="0.2">
      <c r="A4481" s="272">
        <v>211009748</v>
      </c>
      <c r="B4481" s="272">
        <v>6965</v>
      </c>
      <c r="C4481" s="273" t="s">
        <v>7733</v>
      </c>
      <c r="D4481" s="273" t="s">
        <v>7734</v>
      </c>
      <c r="E4481" s="273" t="s">
        <v>367</v>
      </c>
    </row>
    <row r="4482" spans="1:5" x14ac:dyDescent="0.2">
      <c r="A4482" s="272">
        <v>211009749</v>
      </c>
      <c r="B4482" s="272">
        <v>6966</v>
      </c>
      <c r="C4482" s="273" t="s">
        <v>7735</v>
      </c>
      <c r="D4482" s="273" t="s">
        <v>7736</v>
      </c>
      <c r="E4482" s="273" t="s">
        <v>798</v>
      </c>
    </row>
    <row r="4483" spans="1:5" x14ac:dyDescent="0.2">
      <c r="A4483" s="272">
        <v>211009750</v>
      </c>
      <c r="B4483" s="272">
        <v>6967</v>
      </c>
      <c r="C4483" s="273" t="s">
        <v>7737</v>
      </c>
      <c r="D4483" s="273" t="s">
        <v>7738</v>
      </c>
      <c r="E4483" s="273" t="s">
        <v>798</v>
      </c>
    </row>
    <row r="4484" spans="1:5" x14ac:dyDescent="0.2">
      <c r="A4484" s="272">
        <v>211009751</v>
      </c>
      <c r="B4484" s="272">
        <v>6968</v>
      </c>
      <c r="C4484" s="273" t="s">
        <v>7739</v>
      </c>
      <c r="D4484" s="273" t="s">
        <v>7740</v>
      </c>
      <c r="E4484" s="273" t="s">
        <v>367</v>
      </c>
    </row>
    <row r="4485" spans="1:5" x14ac:dyDescent="0.2">
      <c r="A4485" s="272">
        <v>211009752</v>
      </c>
      <c r="B4485" s="272">
        <v>6969</v>
      </c>
      <c r="C4485" s="273" t="s">
        <v>7741</v>
      </c>
      <c r="D4485" s="273" t="s">
        <v>7742</v>
      </c>
      <c r="E4485" s="273" t="s">
        <v>367</v>
      </c>
    </row>
    <row r="4486" spans="1:5" x14ac:dyDescent="0.2">
      <c r="A4486" s="272">
        <v>211009753</v>
      </c>
      <c r="B4486" s="272">
        <v>6970</v>
      </c>
      <c r="C4486" s="273" t="s">
        <v>7743</v>
      </c>
      <c r="D4486" s="273" t="s">
        <v>7744</v>
      </c>
      <c r="E4486" s="273" t="s">
        <v>367</v>
      </c>
    </row>
    <row r="4487" spans="1:5" x14ac:dyDescent="0.2">
      <c r="A4487" s="272">
        <v>211009754</v>
      </c>
      <c r="B4487" s="272">
        <v>6971</v>
      </c>
      <c r="C4487" s="273" t="s">
        <v>7745</v>
      </c>
      <c r="D4487" s="273" t="s">
        <v>7746</v>
      </c>
      <c r="E4487" s="273" t="s">
        <v>367</v>
      </c>
    </row>
    <row r="4488" spans="1:5" x14ac:dyDescent="0.2">
      <c r="A4488" s="272">
        <v>211009755</v>
      </c>
      <c r="B4488" s="272">
        <v>6972</v>
      </c>
      <c r="C4488" s="273" t="s">
        <v>7747</v>
      </c>
      <c r="D4488" s="273" t="s">
        <v>7382</v>
      </c>
      <c r="E4488" s="273" t="s">
        <v>367</v>
      </c>
    </row>
    <row r="4489" spans="1:5" x14ac:dyDescent="0.2">
      <c r="A4489" s="272">
        <v>211009756</v>
      </c>
      <c r="B4489" s="272">
        <v>6973</v>
      </c>
      <c r="C4489" s="273" t="s">
        <v>7748</v>
      </c>
      <c r="D4489" s="273" t="s">
        <v>7749</v>
      </c>
      <c r="E4489" s="273" t="s">
        <v>798</v>
      </c>
    </row>
    <row r="4490" spans="1:5" x14ac:dyDescent="0.2">
      <c r="A4490" s="272">
        <v>211009757</v>
      </c>
      <c r="B4490" s="272">
        <v>6974</v>
      </c>
      <c r="C4490" s="273" t="s">
        <v>7750</v>
      </c>
      <c r="D4490" s="273" t="s">
        <v>7751</v>
      </c>
      <c r="E4490" s="273" t="s">
        <v>798</v>
      </c>
    </row>
    <row r="4491" spans="1:5" x14ac:dyDescent="0.2">
      <c r="A4491" s="272">
        <v>211009758</v>
      </c>
      <c r="B4491" s="272">
        <v>6975</v>
      </c>
      <c r="C4491" s="273" t="s">
        <v>7752</v>
      </c>
      <c r="D4491" s="273" t="s">
        <v>7753</v>
      </c>
      <c r="E4491" s="273" t="s">
        <v>367</v>
      </c>
    </row>
    <row r="4492" spans="1:5" x14ac:dyDescent="0.2">
      <c r="A4492" s="272">
        <v>211009759</v>
      </c>
      <c r="B4492" s="272">
        <v>6976</v>
      </c>
      <c r="C4492" s="273" t="s">
        <v>7754</v>
      </c>
      <c r="D4492" s="273" t="s">
        <v>7755</v>
      </c>
      <c r="E4492" s="273" t="s">
        <v>367</v>
      </c>
    </row>
    <row r="4493" spans="1:5" x14ac:dyDescent="0.2">
      <c r="A4493" s="272">
        <v>211009760</v>
      </c>
      <c r="B4493" s="272">
        <v>6977</v>
      </c>
      <c r="C4493" s="273" t="s">
        <v>7756</v>
      </c>
      <c r="D4493" s="273" t="s">
        <v>7757</v>
      </c>
      <c r="E4493" s="273" t="s">
        <v>367</v>
      </c>
    </row>
    <row r="4494" spans="1:5" x14ac:dyDescent="0.2">
      <c r="A4494" s="272">
        <v>211009761</v>
      </c>
      <c r="B4494" s="272">
        <v>6978</v>
      </c>
      <c r="C4494" s="273" t="s">
        <v>7758</v>
      </c>
      <c r="D4494" s="273" t="s">
        <v>7115</v>
      </c>
      <c r="E4494" s="273" t="s">
        <v>367</v>
      </c>
    </row>
    <row r="4495" spans="1:5" x14ac:dyDescent="0.2">
      <c r="A4495" s="272">
        <v>211009762</v>
      </c>
      <c r="B4495" s="272">
        <v>6979</v>
      </c>
      <c r="C4495" s="273" t="s">
        <v>7759</v>
      </c>
      <c r="D4495" s="273" t="s">
        <v>7760</v>
      </c>
      <c r="E4495" s="273" t="s">
        <v>367</v>
      </c>
    </row>
    <row r="4496" spans="1:5" x14ac:dyDescent="0.2">
      <c r="A4496" s="272">
        <v>211009763</v>
      </c>
      <c r="B4496" s="272">
        <v>6980</v>
      </c>
      <c r="C4496" s="273" t="s">
        <v>7761</v>
      </c>
      <c r="D4496" s="273" t="s">
        <v>7762</v>
      </c>
      <c r="E4496" s="273" t="s">
        <v>798</v>
      </c>
    </row>
    <row r="4497" spans="1:5" x14ac:dyDescent="0.2">
      <c r="A4497" s="272">
        <v>211009764</v>
      </c>
      <c r="B4497" s="272">
        <v>6981</v>
      </c>
      <c r="C4497" s="273" t="s">
        <v>7763</v>
      </c>
      <c r="D4497" s="273" t="s">
        <v>7764</v>
      </c>
      <c r="E4497" s="273" t="s">
        <v>798</v>
      </c>
    </row>
    <row r="4498" spans="1:5" x14ac:dyDescent="0.2">
      <c r="A4498" s="272">
        <v>211009765</v>
      </c>
      <c r="B4498" s="272">
        <v>6982</v>
      </c>
      <c r="C4498" s="273" t="s">
        <v>7765</v>
      </c>
      <c r="D4498" s="273" t="s">
        <v>2315</v>
      </c>
      <c r="E4498" s="273" t="s">
        <v>367</v>
      </c>
    </row>
    <row r="4499" spans="1:5" x14ac:dyDescent="0.2">
      <c r="A4499" s="272">
        <v>211009766</v>
      </c>
      <c r="B4499" s="272">
        <v>6983</v>
      </c>
      <c r="C4499" s="273" t="s">
        <v>7766</v>
      </c>
      <c r="D4499" s="273" t="s">
        <v>7767</v>
      </c>
      <c r="E4499" s="273" t="s">
        <v>367</v>
      </c>
    </row>
    <row r="4500" spans="1:5" x14ac:dyDescent="0.2">
      <c r="A4500" s="272">
        <v>211009767</v>
      </c>
      <c r="B4500" s="272">
        <v>6984</v>
      </c>
      <c r="C4500" s="273" t="s">
        <v>7768</v>
      </c>
      <c r="D4500" s="273" t="s">
        <v>7769</v>
      </c>
      <c r="E4500" s="273" t="s">
        <v>367</v>
      </c>
    </row>
    <row r="4501" spans="1:5" x14ac:dyDescent="0.2">
      <c r="A4501" s="272">
        <v>211009768</v>
      </c>
      <c r="B4501" s="272">
        <v>6985</v>
      </c>
      <c r="C4501" s="273" t="s">
        <v>7770</v>
      </c>
      <c r="D4501" s="273" t="s">
        <v>7771</v>
      </c>
      <c r="E4501" s="273" t="s">
        <v>798</v>
      </c>
    </row>
    <row r="4502" spans="1:5" x14ac:dyDescent="0.2">
      <c r="A4502" s="272">
        <v>211009769</v>
      </c>
      <c r="B4502" s="272">
        <v>6986</v>
      </c>
      <c r="C4502" s="273" t="s">
        <v>7772</v>
      </c>
      <c r="D4502" s="273" t="s">
        <v>7773</v>
      </c>
      <c r="E4502" s="273" t="s">
        <v>798</v>
      </c>
    </row>
    <row r="4503" spans="1:5" x14ac:dyDescent="0.2">
      <c r="A4503" s="272">
        <v>211009770</v>
      </c>
      <c r="B4503" s="272">
        <v>6987</v>
      </c>
      <c r="C4503" s="273" t="s">
        <v>7774</v>
      </c>
      <c r="D4503" s="273" t="s">
        <v>7775</v>
      </c>
      <c r="E4503" s="273" t="s">
        <v>798</v>
      </c>
    </row>
    <row r="4504" spans="1:5" x14ac:dyDescent="0.2">
      <c r="A4504" s="272">
        <v>211009771</v>
      </c>
      <c r="B4504" s="272">
        <v>6988</v>
      </c>
      <c r="C4504" s="273" t="s">
        <v>7776</v>
      </c>
      <c r="D4504" s="273" t="s">
        <v>7777</v>
      </c>
      <c r="E4504" s="273" t="s">
        <v>367</v>
      </c>
    </row>
    <row r="4505" spans="1:5" x14ac:dyDescent="0.2">
      <c r="A4505" s="272">
        <v>211009772</v>
      </c>
      <c r="B4505" s="272">
        <v>6989</v>
      </c>
      <c r="C4505" s="273" t="s">
        <v>7778</v>
      </c>
      <c r="D4505" s="273" t="s">
        <v>7779</v>
      </c>
      <c r="E4505" s="273" t="s">
        <v>367</v>
      </c>
    </row>
    <row r="4506" spans="1:5" x14ac:dyDescent="0.2">
      <c r="A4506" s="272">
        <v>211009773</v>
      </c>
      <c r="B4506" s="272">
        <v>6990</v>
      </c>
      <c r="C4506" s="273" t="s">
        <v>7780</v>
      </c>
      <c r="D4506" s="273" t="s">
        <v>6554</v>
      </c>
      <c r="E4506" s="273" t="s">
        <v>367</v>
      </c>
    </row>
    <row r="4507" spans="1:5" x14ac:dyDescent="0.2">
      <c r="A4507" s="272">
        <v>211009774</v>
      </c>
      <c r="B4507" s="272">
        <v>6991</v>
      </c>
      <c r="C4507" s="273" t="s">
        <v>7781</v>
      </c>
      <c r="D4507" s="273" t="s">
        <v>7782</v>
      </c>
      <c r="E4507" s="273" t="s">
        <v>367</v>
      </c>
    </row>
    <row r="4508" spans="1:5" x14ac:dyDescent="0.2">
      <c r="A4508" s="272">
        <v>211009775</v>
      </c>
      <c r="B4508" s="272">
        <v>6992</v>
      </c>
      <c r="C4508" s="273" t="s">
        <v>7783</v>
      </c>
      <c r="D4508" s="273" t="s">
        <v>7760</v>
      </c>
      <c r="E4508" s="273" t="s">
        <v>367</v>
      </c>
    </row>
    <row r="4509" spans="1:5" x14ac:dyDescent="0.2">
      <c r="A4509" s="272">
        <v>211009781</v>
      </c>
      <c r="B4509" s="272">
        <v>6993</v>
      </c>
      <c r="C4509" s="273" t="s">
        <v>7784</v>
      </c>
      <c r="D4509" s="273" t="s">
        <v>7785</v>
      </c>
      <c r="E4509" s="273" t="s">
        <v>336</v>
      </c>
    </row>
    <row r="4510" spans="1:5" x14ac:dyDescent="0.2">
      <c r="A4510" s="272">
        <v>211906144</v>
      </c>
      <c r="B4510" s="272">
        <v>6994</v>
      </c>
      <c r="C4510" s="273" t="s">
        <v>7786</v>
      </c>
      <c r="D4510" s="273" t="s">
        <v>7787</v>
      </c>
      <c r="E4510" s="273" t="s">
        <v>902</v>
      </c>
    </row>
    <row r="4511" spans="1:5" x14ac:dyDescent="0.2">
      <c r="A4511" s="272">
        <v>211009734</v>
      </c>
      <c r="B4511" s="272">
        <v>6995</v>
      </c>
      <c r="C4511" s="273" t="s">
        <v>7788</v>
      </c>
      <c r="D4511" s="273" t="s">
        <v>7382</v>
      </c>
      <c r="E4511" s="273" t="s">
        <v>367</v>
      </c>
    </row>
    <row r="4512" spans="1:5" x14ac:dyDescent="0.2">
      <c r="A4512" s="272">
        <v>211009784</v>
      </c>
      <c r="B4512" s="272">
        <v>6996</v>
      </c>
      <c r="C4512" s="273" t="s">
        <v>7789</v>
      </c>
      <c r="D4512" s="273" t="s">
        <v>7790</v>
      </c>
      <c r="E4512" s="273" t="s">
        <v>343</v>
      </c>
    </row>
    <row r="4513" spans="1:5" x14ac:dyDescent="0.2">
      <c r="A4513" s="272">
        <v>211009787</v>
      </c>
      <c r="B4513" s="272">
        <v>6997</v>
      </c>
      <c r="C4513" s="273" t="s">
        <v>7791</v>
      </c>
      <c r="D4513" s="273" t="s">
        <v>7792</v>
      </c>
      <c r="E4513" s="273" t="s">
        <v>1234</v>
      </c>
    </row>
    <row r="4514" spans="1:5" x14ac:dyDescent="0.2">
      <c r="A4514" s="272">
        <v>211009795</v>
      </c>
      <c r="B4514" s="272">
        <v>6998</v>
      </c>
      <c r="C4514" s="273" t="s">
        <v>7793</v>
      </c>
      <c r="D4514" s="273" t="s">
        <v>7794</v>
      </c>
      <c r="E4514" s="273" t="s">
        <v>798</v>
      </c>
    </row>
    <row r="4515" spans="1:5" x14ac:dyDescent="0.2">
      <c r="A4515" s="272">
        <v>211009833</v>
      </c>
      <c r="B4515" s="272">
        <v>6999</v>
      </c>
      <c r="C4515" s="273" t="s">
        <v>7795</v>
      </c>
      <c r="D4515" s="273" t="s">
        <v>7796</v>
      </c>
      <c r="E4515" s="273" t="s">
        <v>367</v>
      </c>
    </row>
    <row r="4516" spans="1:5" x14ac:dyDescent="0.2">
      <c r="A4516" s="272">
        <v>211906158</v>
      </c>
      <c r="B4516" s="272">
        <v>7000</v>
      </c>
      <c r="C4516" s="273" t="s">
        <v>7797</v>
      </c>
      <c r="D4516" s="273" t="s">
        <v>7798</v>
      </c>
      <c r="E4516" s="273" t="s">
        <v>6516</v>
      </c>
    </row>
    <row r="4517" spans="1:5" x14ac:dyDescent="0.2">
      <c r="A4517" s="272">
        <v>211906163</v>
      </c>
      <c r="B4517" s="272">
        <v>7001</v>
      </c>
      <c r="C4517" s="273" t="s">
        <v>7799</v>
      </c>
      <c r="D4517" s="273" t="s">
        <v>7800</v>
      </c>
      <c r="E4517" s="273" t="s">
        <v>798</v>
      </c>
    </row>
    <row r="4518" spans="1:5" x14ac:dyDescent="0.2">
      <c r="A4518" s="272">
        <v>211009836</v>
      </c>
      <c r="B4518" s="272">
        <v>7002</v>
      </c>
      <c r="C4518" s="273" t="s">
        <v>7801</v>
      </c>
      <c r="D4518" s="273" t="s">
        <v>7802</v>
      </c>
      <c r="E4518" s="273" t="s">
        <v>367</v>
      </c>
    </row>
    <row r="4519" spans="1:5" x14ac:dyDescent="0.2">
      <c r="A4519" s="272">
        <v>211009796</v>
      </c>
      <c r="B4519" s="272">
        <v>7003</v>
      </c>
      <c r="C4519" s="273" t="s">
        <v>7803</v>
      </c>
      <c r="D4519" s="273" t="s">
        <v>7804</v>
      </c>
      <c r="E4519" s="273" t="s">
        <v>364</v>
      </c>
    </row>
    <row r="4520" spans="1:5" x14ac:dyDescent="0.2">
      <c r="A4520" s="272">
        <v>211009797</v>
      </c>
      <c r="B4520" s="272">
        <v>7004</v>
      </c>
      <c r="C4520" s="273" t="s">
        <v>7805</v>
      </c>
      <c r="D4520" s="273" t="s">
        <v>7806</v>
      </c>
      <c r="E4520" s="273" t="s">
        <v>364</v>
      </c>
    </row>
    <row r="4521" spans="1:5" x14ac:dyDescent="0.2">
      <c r="A4521" s="272">
        <v>211009798</v>
      </c>
      <c r="B4521" s="272">
        <v>7005</v>
      </c>
      <c r="C4521" s="273" t="s">
        <v>7807</v>
      </c>
      <c r="D4521" s="273" t="s">
        <v>7808</v>
      </c>
      <c r="E4521" s="273" t="s">
        <v>364</v>
      </c>
    </row>
    <row r="4522" spans="1:5" x14ac:dyDescent="0.2">
      <c r="A4522" s="272">
        <v>211009799</v>
      </c>
      <c r="B4522" s="272">
        <v>7006</v>
      </c>
      <c r="C4522" s="273" t="s">
        <v>7809</v>
      </c>
      <c r="D4522" s="273" t="s">
        <v>7810</v>
      </c>
      <c r="E4522" s="273" t="s">
        <v>364</v>
      </c>
    </row>
    <row r="4523" spans="1:5" x14ac:dyDescent="0.2">
      <c r="A4523" s="272">
        <v>211009827</v>
      </c>
      <c r="B4523" s="272">
        <v>7007</v>
      </c>
      <c r="C4523" s="273" t="s">
        <v>7811</v>
      </c>
      <c r="D4523" s="273" t="s">
        <v>7812</v>
      </c>
      <c r="E4523" s="273" t="s">
        <v>364</v>
      </c>
    </row>
    <row r="4524" spans="1:5" x14ac:dyDescent="0.2">
      <c r="A4524" s="272">
        <v>211009828</v>
      </c>
      <c r="B4524" s="272">
        <v>7008</v>
      </c>
      <c r="C4524" s="273" t="s">
        <v>7813</v>
      </c>
      <c r="D4524" s="273" t="s">
        <v>7814</v>
      </c>
      <c r="E4524" s="273" t="s">
        <v>364</v>
      </c>
    </row>
    <row r="4525" spans="1:5" x14ac:dyDescent="0.2">
      <c r="A4525" s="272">
        <v>211009829</v>
      </c>
      <c r="B4525" s="272">
        <v>7009</v>
      </c>
      <c r="C4525" s="273" t="s">
        <v>7815</v>
      </c>
      <c r="D4525" s="273" t="s">
        <v>7816</v>
      </c>
      <c r="E4525" s="273" t="s">
        <v>364</v>
      </c>
    </row>
    <row r="4526" spans="1:5" x14ac:dyDescent="0.2">
      <c r="A4526" s="272">
        <v>211009800</v>
      </c>
      <c r="B4526" s="272">
        <v>7010</v>
      </c>
      <c r="C4526" s="273" t="s">
        <v>7817</v>
      </c>
      <c r="D4526" s="273" t="s">
        <v>7818</v>
      </c>
      <c r="E4526" s="273" t="s">
        <v>364</v>
      </c>
    </row>
    <row r="4527" spans="1:5" x14ac:dyDescent="0.2">
      <c r="A4527" s="272">
        <v>211009801</v>
      </c>
      <c r="B4527" s="272">
        <v>7011</v>
      </c>
      <c r="C4527" s="273" t="s">
        <v>7819</v>
      </c>
      <c r="D4527" s="273" t="s">
        <v>7820</v>
      </c>
      <c r="E4527" s="273" t="s">
        <v>364</v>
      </c>
    </row>
    <row r="4528" spans="1:5" x14ac:dyDescent="0.2">
      <c r="A4528" s="272">
        <v>211009802</v>
      </c>
      <c r="B4528" s="272">
        <v>7012</v>
      </c>
      <c r="C4528" s="273" t="s">
        <v>7821</v>
      </c>
      <c r="D4528" s="273" t="s">
        <v>7822</v>
      </c>
      <c r="E4528" s="273" t="s">
        <v>364</v>
      </c>
    </row>
    <row r="4529" spans="1:5" x14ac:dyDescent="0.2">
      <c r="A4529" s="272">
        <v>211009803</v>
      </c>
      <c r="B4529" s="272">
        <v>7013</v>
      </c>
      <c r="C4529" s="273" t="s">
        <v>7823</v>
      </c>
      <c r="D4529" s="273" t="s">
        <v>7509</v>
      </c>
      <c r="E4529" s="273" t="s">
        <v>364</v>
      </c>
    </row>
    <row r="4530" spans="1:5" x14ac:dyDescent="0.2">
      <c r="A4530" s="272">
        <v>211009804</v>
      </c>
      <c r="B4530" s="272">
        <v>7014</v>
      </c>
      <c r="C4530" s="273" t="s">
        <v>7824</v>
      </c>
      <c r="D4530" s="273" t="s">
        <v>7825</v>
      </c>
      <c r="E4530" s="273" t="s">
        <v>364</v>
      </c>
    </row>
    <row r="4531" spans="1:5" x14ac:dyDescent="0.2">
      <c r="A4531" s="272">
        <v>211009805</v>
      </c>
      <c r="B4531" s="272">
        <v>7015</v>
      </c>
      <c r="C4531" s="273" t="s">
        <v>7826</v>
      </c>
      <c r="D4531" s="273" t="s">
        <v>7827</v>
      </c>
      <c r="E4531" s="273" t="s">
        <v>364</v>
      </c>
    </row>
    <row r="4532" spans="1:5" x14ac:dyDescent="0.2">
      <c r="A4532" s="272">
        <v>211009806</v>
      </c>
      <c r="B4532" s="272">
        <v>7016</v>
      </c>
      <c r="C4532" s="273" t="s">
        <v>7828</v>
      </c>
      <c r="D4532" s="273" t="s">
        <v>7829</v>
      </c>
      <c r="E4532" s="273" t="s">
        <v>364</v>
      </c>
    </row>
    <row r="4533" spans="1:5" x14ac:dyDescent="0.2">
      <c r="A4533" s="272">
        <v>211009807</v>
      </c>
      <c r="B4533" s="272">
        <v>7017</v>
      </c>
      <c r="C4533" s="273" t="s">
        <v>7830</v>
      </c>
      <c r="D4533" s="273" t="s">
        <v>7831</v>
      </c>
      <c r="E4533" s="273" t="s">
        <v>364</v>
      </c>
    </row>
    <row r="4534" spans="1:5" x14ac:dyDescent="0.2">
      <c r="A4534" s="272">
        <v>211009808</v>
      </c>
      <c r="B4534" s="272">
        <v>7018</v>
      </c>
      <c r="C4534" s="273" t="s">
        <v>7832</v>
      </c>
      <c r="D4534" s="273" t="s">
        <v>7833</v>
      </c>
      <c r="E4534" s="273" t="s">
        <v>364</v>
      </c>
    </row>
    <row r="4535" spans="1:5" x14ac:dyDescent="0.2">
      <c r="A4535" s="272">
        <v>211009809</v>
      </c>
      <c r="B4535" s="272">
        <v>7019</v>
      </c>
      <c r="C4535" s="273" t="s">
        <v>7834</v>
      </c>
      <c r="D4535" s="273" t="s">
        <v>7835</v>
      </c>
      <c r="E4535" s="273" t="s">
        <v>364</v>
      </c>
    </row>
    <row r="4536" spans="1:5" x14ac:dyDescent="0.2">
      <c r="A4536" s="272">
        <v>211009810</v>
      </c>
      <c r="B4536" s="272">
        <v>7020</v>
      </c>
      <c r="C4536" s="273" t="s">
        <v>7836</v>
      </c>
      <c r="D4536" s="273" t="s">
        <v>7837</v>
      </c>
      <c r="E4536" s="273" t="s">
        <v>364</v>
      </c>
    </row>
    <row r="4537" spans="1:5" x14ac:dyDescent="0.2">
      <c r="A4537" s="272">
        <v>211009811</v>
      </c>
      <c r="B4537" s="272">
        <v>7021</v>
      </c>
      <c r="C4537" s="273" t="s">
        <v>7838</v>
      </c>
      <c r="D4537" s="273" t="s">
        <v>7839</v>
      </c>
      <c r="E4537" s="273" t="s">
        <v>364</v>
      </c>
    </row>
    <row r="4538" spans="1:5" x14ac:dyDescent="0.2">
      <c r="A4538" s="272">
        <v>211009812</v>
      </c>
      <c r="B4538" s="272">
        <v>7022</v>
      </c>
      <c r="C4538" s="273" t="s">
        <v>7840</v>
      </c>
      <c r="D4538" s="273" t="s">
        <v>7841</v>
      </c>
      <c r="E4538" s="273" t="s">
        <v>364</v>
      </c>
    </row>
    <row r="4539" spans="1:5" x14ac:dyDescent="0.2">
      <c r="A4539" s="272">
        <v>211009813</v>
      </c>
      <c r="B4539" s="272">
        <v>7023</v>
      </c>
      <c r="C4539" s="273" t="s">
        <v>7842</v>
      </c>
      <c r="D4539" s="273" t="s">
        <v>7843</v>
      </c>
      <c r="E4539" s="273" t="s">
        <v>364</v>
      </c>
    </row>
    <row r="4540" spans="1:5" x14ac:dyDescent="0.2">
      <c r="A4540" s="272">
        <v>211009814</v>
      </c>
      <c r="B4540" s="272">
        <v>7024</v>
      </c>
      <c r="C4540" s="273" t="s">
        <v>7844</v>
      </c>
      <c r="D4540" s="273" t="s">
        <v>7845</v>
      </c>
      <c r="E4540" s="273" t="s">
        <v>364</v>
      </c>
    </row>
    <row r="4541" spans="1:5" x14ac:dyDescent="0.2">
      <c r="A4541" s="272">
        <v>211009815</v>
      </c>
      <c r="B4541" s="272">
        <v>7025</v>
      </c>
      <c r="C4541" s="273" t="s">
        <v>7846</v>
      </c>
      <c r="D4541" s="273" t="s">
        <v>7847</v>
      </c>
      <c r="E4541" s="273" t="s">
        <v>364</v>
      </c>
    </row>
    <row r="4542" spans="1:5" x14ac:dyDescent="0.2">
      <c r="A4542" s="272">
        <v>211009816</v>
      </c>
      <c r="B4542" s="272">
        <v>7026</v>
      </c>
      <c r="C4542" s="273" t="s">
        <v>7848</v>
      </c>
      <c r="D4542" s="273" t="s">
        <v>7849</v>
      </c>
      <c r="E4542" s="273" t="s">
        <v>364</v>
      </c>
    </row>
    <row r="4543" spans="1:5" x14ac:dyDescent="0.2">
      <c r="A4543" s="272">
        <v>211009817</v>
      </c>
      <c r="B4543" s="272">
        <v>7027</v>
      </c>
      <c r="C4543" s="273" t="s">
        <v>7850</v>
      </c>
      <c r="D4543" s="273" t="s">
        <v>7851</v>
      </c>
      <c r="E4543" s="273" t="s">
        <v>364</v>
      </c>
    </row>
    <row r="4544" spans="1:5" x14ac:dyDescent="0.2">
      <c r="A4544" s="272">
        <v>211009818</v>
      </c>
      <c r="B4544" s="272">
        <v>7028</v>
      </c>
      <c r="C4544" s="273" t="s">
        <v>7852</v>
      </c>
      <c r="D4544" s="273" t="s">
        <v>7853</v>
      </c>
      <c r="E4544" s="273" t="s">
        <v>364</v>
      </c>
    </row>
    <row r="4545" spans="1:5" x14ac:dyDescent="0.2">
      <c r="A4545" s="272">
        <v>211009819</v>
      </c>
      <c r="B4545" s="272">
        <v>7029</v>
      </c>
      <c r="C4545" s="273" t="s">
        <v>7854</v>
      </c>
      <c r="D4545" s="273" t="s">
        <v>7855</v>
      </c>
      <c r="E4545" s="273" t="s">
        <v>364</v>
      </c>
    </row>
    <row r="4546" spans="1:5" x14ac:dyDescent="0.2">
      <c r="A4546" s="272">
        <v>211009820</v>
      </c>
      <c r="B4546" s="272">
        <v>7030</v>
      </c>
      <c r="C4546" s="273" t="s">
        <v>7856</v>
      </c>
      <c r="D4546" s="273" t="s">
        <v>7857</v>
      </c>
      <c r="E4546" s="273" t="s">
        <v>364</v>
      </c>
    </row>
    <row r="4547" spans="1:5" x14ac:dyDescent="0.2">
      <c r="A4547" s="272">
        <v>211009821</v>
      </c>
      <c r="B4547" s="272">
        <v>7031</v>
      </c>
      <c r="C4547" s="273" t="s">
        <v>7858</v>
      </c>
      <c r="D4547" s="273" t="s">
        <v>7859</v>
      </c>
      <c r="E4547" s="273" t="s">
        <v>364</v>
      </c>
    </row>
    <row r="4548" spans="1:5" x14ac:dyDescent="0.2">
      <c r="A4548" s="272">
        <v>211009822</v>
      </c>
      <c r="B4548" s="272">
        <v>7032</v>
      </c>
      <c r="C4548" s="273" t="s">
        <v>7860</v>
      </c>
      <c r="D4548" s="273" t="s">
        <v>7861</v>
      </c>
      <c r="E4548" s="273" t="s">
        <v>364</v>
      </c>
    </row>
    <row r="4549" spans="1:5" x14ac:dyDescent="0.2">
      <c r="A4549" s="272">
        <v>211009823</v>
      </c>
      <c r="B4549" s="272">
        <v>7033</v>
      </c>
      <c r="C4549" s="273" t="s">
        <v>7862</v>
      </c>
      <c r="D4549" s="273" t="s">
        <v>7863</v>
      </c>
      <c r="E4549" s="273" t="s">
        <v>364</v>
      </c>
    </row>
    <row r="4550" spans="1:5" x14ac:dyDescent="0.2">
      <c r="A4550" s="272">
        <v>211009830</v>
      </c>
      <c r="B4550" s="272">
        <v>7034</v>
      </c>
      <c r="C4550" s="273" t="s">
        <v>7864</v>
      </c>
      <c r="D4550" s="273" t="s">
        <v>7865</v>
      </c>
      <c r="E4550" s="273" t="s">
        <v>364</v>
      </c>
    </row>
    <row r="4551" spans="1:5" x14ac:dyDescent="0.2">
      <c r="A4551" s="272">
        <v>211009831</v>
      </c>
      <c r="B4551" s="272">
        <v>7035</v>
      </c>
      <c r="C4551" s="273" t="s">
        <v>7866</v>
      </c>
      <c r="D4551" s="273" t="s">
        <v>7867</v>
      </c>
      <c r="E4551" s="273" t="s">
        <v>364</v>
      </c>
    </row>
    <row r="4552" spans="1:5" x14ac:dyDescent="0.2">
      <c r="A4552" s="272">
        <v>211009832</v>
      </c>
      <c r="B4552" s="272">
        <v>7036</v>
      </c>
      <c r="C4552" s="273" t="s">
        <v>7866</v>
      </c>
      <c r="D4552" s="273" t="s">
        <v>7868</v>
      </c>
      <c r="E4552" s="273" t="s">
        <v>364</v>
      </c>
    </row>
    <row r="4553" spans="1:5" x14ac:dyDescent="0.2">
      <c r="A4553" s="272">
        <v>211009792</v>
      </c>
      <c r="B4553" s="272">
        <v>7037</v>
      </c>
      <c r="C4553" s="273" t="s">
        <v>7866</v>
      </c>
      <c r="D4553" s="273" t="s">
        <v>7869</v>
      </c>
      <c r="E4553" s="273" t="s">
        <v>364</v>
      </c>
    </row>
    <row r="4554" spans="1:5" x14ac:dyDescent="0.2">
      <c r="A4554" s="272">
        <v>211009824</v>
      </c>
      <c r="B4554" s="272">
        <v>7038</v>
      </c>
      <c r="C4554" s="273" t="s">
        <v>7866</v>
      </c>
      <c r="D4554" s="273" t="s">
        <v>7870</v>
      </c>
      <c r="E4554" s="273" t="s">
        <v>364</v>
      </c>
    </row>
    <row r="4555" spans="1:5" x14ac:dyDescent="0.2">
      <c r="A4555" s="272">
        <v>211009793</v>
      </c>
      <c r="B4555" s="272">
        <v>7039</v>
      </c>
      <c r="C4555" s="273" t="s">
        <v>7866</v>
      </c>
      <c r="D4555" s="273" t="s">
        <v>7871</v>
      </c>
      <c r="E4555" s="273" t="s">
        <v>364</v>
      </c>
    </row>
    <row r="4556" spans="1:5" x14ac:dyDescent="0.2">
      <c r="A4556" s="272">
        <v>211009825</v>
      </c>
      <c r="B4556" s="272">
        <v>7040</v>
      </c>
      <c r="C4556" s="273" t="s">
        <v>7866</v>
      </c>
      <c r="D4556" s="273" t="s">
        <v>7872</v>
      </c>
      <c r="E4556" s="273" t="s">
        <v>364</v>
      </c>
    </row>
    <row r="4557" spans="1:5" x14ac:dyDescent="0.2">
      <c r="A4557" s="272">
        <v>211009852</v>
      </c>
      <c r="B4557" s="272">
        <v>7041</v>
      </c>
      <c r="C4557" s="273" t="s">
        <v>7873</v>
      </c>
      <c r="D4557" s="273" t="s">
        <v>7874</v>
      </c>
      <c r="E4557" s="273" t="s">
        <v>343</v>
      </c>
    </row>
    <row r="4558" spans="1:5" x14ac:dyDescent="0.2">
      <c r="A4558" s="272">
        <v>211009835</v>
      </c>
      <c r="B4558" s="272">
        <v>7042</v>
      </c>
      <c r="C4558" s="273" t="s">
        <v>7875</v>
      </c>
      <c r="D4558" s="273" t="s">
        <v>7876</v>
      </c>
      <c r="E4558" s="273" t="s">
        <v>865</v>
      </c>
    </row>
    <row r="4559" spans="1:5" x14ac:dyDescent="0.2">
      <c r="A4559" s="272">
        <v>211009840</v>
      </c>
      <c r="B4559" s="272">
        <v>7043</v>
      </c>
      <c r="C4559" s="273" t="s">
        <v>7877</v>
      </c>
      <c r="D4559" s="273" t="s">
        <v>4073</v>
      </c>
      <c r="E4559" s="273" t="s">
        <v>359</v>
      </c>
    </row>
    <row r="4560" spans="1:5" x14ac:dyDescent="0.2">
      <c r="A4560" s="272">
        <v>211009845</v>
      </c>
      <c r="B4560" s="272">
        <v>7044</v>
      </c>
      <c r="C4560" s="273" t="s">
        <v>7878</v>
      </c>
      <c r="D4560" s="273" t="s">
        <v>7879</v>
      </c>
      <c r="E4560" s="273" t="s">
        <v>364</v>
      </c>
    </row>
    <row r="4561" spans="1:5" x14ac:dyDescent="0.2">
      <c r="A4561" s="272">
        <v>211009841</v>
      </c>
      <c r="B4561" s="272">
        <v>7045</v>
      </c>
      <c r="C4561" s="273" t="s">
        <v>7880</v>
      </c>
      <c r="D4561" s="273" t="s">
        <v>2677</v>
      </c>
      <c r="E4561" s="273" t="s">
        <v>367</v>
      </c>
    </row>
    <row r="4562" spans="1:5" x14ac:dyDescent="0.2">
      <c r="A4562" s="272">
        <v>211906178</v>
      </c>
      <c r="B4562" s="272">
        <v>7046</v>
      </c>
      <c r="C4562" s="273" t="s">
        <v>7881</v>
      </c>
      <c r="D4562" s="273" t="s">
        <v>2898</v>
      </c>
      <c r="E4562" s="273" t="s">
        <v>2181</v>
      </c>
    </row>
    <row r="4563" spans="1:5" x14ac:dyDescent="0.2">
      <c r="A4563" s="272">
        <v>211906177</v>
      </c>
      <c r="B4563" s="272">
        <v>7048</v>
      </c>
      <c r="C4563" s="273" t="s">
        <v>7882</v>
      </c>
      <c r="D4563" s="273" t="s">
        <v>2466</v>
      </c>
      <c r="E4563" s="273" t="s">
        <v>367</v>
      </c>
    </row>
    <row r="4564" spans="1:5" x14ac:dyDescent="0.2">
      <c r="A4564" s="272">
        <v>211010048</v>
      </c>
      <c r="B4564" s="272">
        <v>7049</v>
      </c>
      <c r="C4564" s="273" t="s">
        <v>7883</v>
      </c>
      <c r="D4564" s="273" t="s">
        <v>5399</v>
      </c>
      <c r="E4564" s="273" t="s">
        <v>2181</v>
      </c>
    </row>
    <row r="4565" spans="1:5" x14ac:dyDescent="0.2">
      <c r="A4565" s="272">
        <v>211906190</v>
      </c>
      <c r="B4565" s="272">
        <v>7050</v>
      </c>
      <c r="C4565" s="273" t="s">
        <v>7884</v>
      </c>
      <c r="D4565" s="273" t="s">
        <v>7885</v>
      </c>
      <c r="E4565" s="273" t="s">
        <v>343</v>
      </c>
    </row>
    <row r="4566" spans="1:5" x14ac:dyDescent="0.2">
      <c r="A4566" s="272">
        <v>211906217</v>
      </c>
      <c r="B4566" s="272">
        <v>7051</v>
      </c>
      <c r="C4566" s="273" t="s">
        <v>7886</v>
      </c>
      <c r="D4566" s="273" t="s">
        <v>4213</v>
      </c>
      <c r="E4566" s="273" t="s">
        <v>359</v>
      </c>
    </row>
    <row r="4567" spans="1:5" x14ac:dyDescent="0.2">
      <c r="A4567" s="272">
        <v>211010053</v>
      </c>
      <c r="B4567" s="272">
        <v>7052</v>
      </c>
      <c r="C4567" s="273" t="s">
        <v>7887</v>
      </c>
      <c r="D4567" s="273" t="s">
        <v>4397</v>
      </c>
      <c r="E4567" s="273" t="s">
        <v>367</v>
      </c>
    </row>
    <row r="4568" spans="1:5" x14ac:dyDescent="0.2">
      <c r="A4568" s="272">
        <v>211010049</v>
      </c>
      <c r="B4568" s="272">
        <v>7053</v>
      </c>
      <c r="C4568" s="273" t="s">
        <v>7888</v>
      </c>
      <c r="D4568" s="273" t="s">
        <v>2868</v>
      </c>
      <c r="E4568" s="273" t="s">
        <v>367</v>
      </c>
    </row>
    <row r="4569" spans="1:5" x14ac:dyDescent="0.2">
      <c r="A4569" s="272">
        <v>211010050</v>
      </c>
      <c r="B4569" s="272">
        <v>7054</v>
      </c>
      <c r="C4569" s="273" t="s">
        <v>7889</v>
      </c>
      <c r="D4569" s="273" t="s">
        <v>2604</v>
      </c>
      <c r="E4569" s="273" t="s">
        <v>367</v>
      </c>
    </row>
    <row r="4570" spans="1:5" x14ac:dyDescent="0.2">
      <c r="A4570" s="272">
        <v>211010060</v>
      </c>
      <c r="B4570" s="272">
        <v>7055</v>
      </c>
      <c r="C4570" s="273" t="s">
        <v>7890</v>
      </c>
      <c r="D4570" s="273" t="s">
        <v>7891</v>
      </c>
      <c r="E4570" s="273" t="s">
        <v>367</v>
      </c>
    </row>
    <row r="4571" spans="1:5" x14ac:dyDescent="0.2">
      <c r="A4571" s="272">
        <v>211906194</v>
      </c>
      <c r="B4571" s="272">
        <v>7056</v>
      </c>
      <c r="C4571" s="273" t="s">
        <v>7892</v>
      </c>
      <c r="D4571" s="273" t="s">
        <v>7893</v>
      </c>
      <c r="E4571" s="273" t="s">
        <v>351</v>
      </c>
    </row>
    <row r="4572" spans="1:5" x14ac:dyDescent="0.2">
      <c r="A4572" s="272">
        <v>211906202</v>
      </c>
      <c r="B4572" s="272">
        <v>7057</v>
      </c>
      <c r="C4572" s="273" t="s">
        <v>7882</v>
      </c>
      <c r="D4572" s="273" t="s">
        <v>7894</v>
      </c>
      <c r="E4572" s="273" t="s">
        <v>367</v>
      </c>
    </row>
    <row r="4573" spans="1:5" x14ac:dyDescent="0.2">
      <c r="A4573" s="272">
        <v>211010070</v>
      </c>
      <c r="B4573" s="272">
        <v>7058</v>
      </c>
      <c r="C4573" s="273" t="s">
        <v>7895</v>
      </c>
      <c r="D4573" s="273" t="s">
        <v>371</v>
      </c>
      <c r="E4573" s="273" t="s">
        <v>339</v>
      </c>
    </row>
    <row r="4574" spans="1:5" x14ac:dyDescent="0.2">
      <c r="A4574" s="272">
        <v>211010052</v>
      </c>
      <c r="B4574" s="272">
        <v>7059</v>
      </c>
      <c r="C4574" s="273" t="s">
        <v>7896</v>
      </c>
      <c r="D4574" s="273" t="s">
        <v>7897</v>
      </c>
      <c r="E4574" s="273" t="s">
        <v>339</v>
      </c>
    </row>
    <row r="4575" spans="1:5" x14ac:dyDescent="0.2">
      <c r="A4575" s="272">
        <v>211906203</v>
      </c>
      <c r="B4575" s="272">
        <v>7060</v>
      </c>
      <c r="C4575" s="273" t="s">
        <v>7898</v>
      </c>
      <c r="D4575" s="273" t="s">
        <v>2474</v>
      </c>
      <c r="E4575" s="273" t="s">
        <v>1760</v>
      </c>
    </row>
    <row r="4576" spans="1:5" x14ac:dyDescent="0.2">
      <c r="A4576" s="272">
        <v>211010054</v>
      </c>
      <c r="B4576" s="272">
        <v>7061</v>
      </c>
      <c r="C4576" s="273" t="s">
        <v>7899</v>
      </c>
      <c r="D4576" s="273" t="s">
        <v>7900</v>
      </c>
      <c r="E4576" s="273" t="s">
        <v>332</v>
      </c>
    </row>
    <row r="4577" spans="1:5" x14ac:dyDescent="0.2">
      <c r="A4577" s="272">
        <v>211010062</v>
      </c>
      <c r="B4577" s="272">
        <v>7062</v>
      </c>
      <c r="C4577" s="273" t="s">
        <v>7901</v>
      </c>
      <c r="D4577" s="273" t="s">
        <v>7902</v>
      </c>
      <c r="E4577" s="273" t="s">
        <v>336</v>
      </c>
    </row>
    <row r="4578" spans="1:5" x14ac:dyDescent="0.2">
      <c r="A4578" s="272">
        <v>211010056</v>
      </c>
      <c r="B4578" s="272">
        <v>7063</v>
      </c>
      <c r="C4578" s="273" t="s">
        <v>7903</v>
      </c>
      <c r="D4578" s="273" t="s">
        <v>7904</v>
      </c>
      <c r="E4578" s="273" t="s">
        <v>351</v>
      </c>
    </row>
    <row r="4579" spans="1:5" x14ac:dyDescent="0.2">
      <c r="A4579" s="272">
        <v>211906204</v>
      </c>
      <c r="B4579" s="272">
        <v>7064</v>
      </c>
      <c r="C4579" s="273" t="s">
        <v>7905</v>
      </c>
      <c r="D4579" s="273" t="s">
        <v>371</v>
      </c>
      <c r="E4579" s="273" t="s">
        <v>339</v>
      </c>
    </row>
    <row r="4580" spans="1:5" x14ac:dyDescent="0.2">
      <c r="A4580" s="272">
        <v>211010058</v>
      </c>
      <c r="B4580" s="272">
        <v>7065</v>
      </c>
      <c r="C4580" s="273" t="s">
        <v>7906</v>
      </c>
      <c r="D4580" s="273" t="s">
        <v>7907</v>
      </c>
      <c r="E4580" s="273" t="s">
        <v>2181</v>
      </c>
    </row>
    <row r="4581" spans="1:5" x14ac:dyDescent="0.2">
      <c r="A4581" s="272">
        <v>211906220</v>
      </c>
      <c r="B4581" s="272">
        <v>7066</v>
      </c>
      <c r="C4581" s="273" t="s">
        <v>7908</v>
      </c>
      <c r="D4581" s="273" t="s">
        <v>7909</v>
      </c>
      <c r="E4581" s="273" t="s">
        <v>359</v>
      </c>
    </row>
    <row r="4582" spans="1:5" x14ac:dyDescent="0.2">
      <c r="A4582" s="272">
        <v>211906214</v>
      </c>
      <c r="B4582" s="272">
        <v>7067</v>
      </c>
      <c r="C4582" s="273" t="s">
        <v>7910</v>
      </c>
      <c r="D4582" s="273" t="s">
        <v>7911</v>
      </c>
      <c r="E4582" s="273" t="s">
        <v>343</v>
      </c>
    </row>
    <row r="4583" spans="1:5" x14ac:dyDescent="0.2">
      <c r="A4583" s="272">
        <v>211010059</v>
      </c>
      <c r="B4583" s="272">
        <v>7068</v>
      </c>
      <c r="C4583" s="273" t="s">
        <v>7912</v>
      </c>
      <c r="D4583" s="273" t="s">
        <v>7913</v>
      </c>
      <c r="E4583" s="273" t="s">
        <v>367</v>
      </c>
    </row>
    <row r="4584" spans="1:5" x14ac:dyDescent="0.2">
      <c r="A4584" s="272">
        <v>211010067</v>
      </c>
      <c r="B4584" s="272">
        <v>7069</v>
      </c>
      <c r="C4584" s="273" t="s">
        <v>7914</v>
      </c>
      <c r="D4584" s="273" t="s">
        <v>409</v>
      </c>
      <c r="E4584" s="273" t="s">
        <v>367</v>
      </c>
    </row>
    <row r="4585" spans="1:5" x14ac:dyDescent="0.2">
      <c r="A4585" s="272">
        <v>211010068</v>
      </c>
      <c r="B4585" s="272">
        <v>7070</v>
      </c>
      <c r="C4585" s="273" t="s">
        <v>7255</v>
      </c>
      <c r="D4585" s="273" t="s">
        <v>1650</v>
      </c>
      <c r="E4585" s="273" t="s">
        <v>367</v>
      </c>
    </row>
    <row r="4586" spans="1:5" x14ac:dyDescent="0.2">
      <c r="A4586" s="272">
        <v>211010080</v>
      </c>
      <c r="B4586" s="272">
        <v>7071</v>
      </c>
      <c r="C4586" s="273" t="s">
        <v>7915</v>
      </c>
      <c r="D4586" s="273" t="s">
        <v>6870</v>
      </c>
      <c r="E4586" s="273" t="s">
        <v>367</v>
      </c>
    </row>
    <row r="4587" spans="1:5" x14ac:dyDescent="0.2">
      <c r="A4587" s="272">
        <v>211906234</v>
      </c>
      <c r="B4587" s="272">
        <v>7072</v>
      </c>
      <c r="C4587" s="273" t="s">
        <v>7916</v>
      </c>
      <c r="D4587" s="273" t="s">
        <v>5054</v>
      </c>
      <c r="E4587" s="273" t="s">
        <v>356</v>
      </c>
    </row>
    <row r="4588" spans="1:5" x14ac:dyDescent="0.2">
      <c r="A4588" s="272">
        <v>211010082</v>
      </c>
      <c r="B4588" s="272">
        <v>7073</v>
      </c>
      <c r="C4588" s="273" t="s">
        <v>7917</v>
      </c>
      <c r="D4588" s="273" t="s">
        <v>7918</v>
      </c>
      <c r="E4588" s="273" t="s">
        <v>2178</v>
      </c>
    </row>
    <row r="4589" spans="1:5" x14ac:dyDescent="0.2">
      <c r="A4589" s="272">
        <v>211010075</v>
      </c>
      <c r="B4589" s="272">
        <v>7074</v>
      </c>
      <c r="C4589" s="273" t="s">
        <v>7919</v>
      </c>
      <c r="D4589" s="273" t="s">
        <v>3997</v>
      </c>
      <c r="E4589" s="273" t="s">
        <v>336</v>
      </c>
    </row>
    <row r="4590" spans="1:5" x14ac:dyDescent="0.2">
      <c r="A4590" s="272">
        <v>211906238</v>
      </c>
      <c r="B4590" s="272">
        <v>7075</v>
      </c>
      <c r="C4590" s="273" t="s">
        <v>7920</v>
      </c>
      <c r="D4590" s="273" t="s">
        <v>7921</v>
      </c>
      <c r="E4590" s="273" t="s">
        <v>587</v>
      </c>
    </row>
    <row r="4591" spans="1:5" x14ac:dyDescent="0.2">
      <c r="A4591" s="272">
        <v>211906268</v>
      </c>
      <c r="B4591" s="272">
        <v>7076</v>
      </c>
      <c r="C4591" s="273" t="s">
        <v>7922</v>
      </c>
      <c r="D4591" s="273" t="s">
        <v>7923</v>
      </c>
      <c r="E4591" s="273" t="s">
        <v>961</v>
      </c>
    </row>
    <row r="4592" spans="1:5" x14ac:dyDescent="0.2">
      <c r="A4592" s="272">
        <v>211010137</v>
      </c>
      <c r="B4592" s="272">
        <v>7077</v>
      </c>
      <c r="C4592" s="273" t="s">
        <v>7924</v>
      </c>
      <c r="D4592" s="273" t="s">
        <v>7925</v>
      </c>
      <c r="E4592" s="273" t="s">
        <v>1169</v>
      </c>
    </row>
    <row r="4593" spans="1:5" x14ac:dyDescent="0.2">
      <c r="A4593" s="272">
        <v>211906256</v>
      </c>
      <c r="B4593" s="272">
        <v>7078</v>
      </c>
      <c r="C4593" s="273" t="s">
        <v>7926</v>
      </c>
      <c r="D4593" s="273" t="s">
        <v>3375</v>
      </c>
      <c r="E4593" s="273" t="s">
        <v>351</v>
      </c>
    </row>
    <row r="4594" spans="1:5" x14ac:dyDescent="0.2">
      <c r="A4594" s="272">
        <v>211906272</v>
      </c>
      <c r="B4594" s="272">
        <v>7079</v>
      </c>
      <c r="C4594" s="273" t="s">
        <v>7927</v>
      </c>
      <c r="D4594" s="273" t="s">
        <v>6251</v>
      </c>
      <c r="E4594" s="273" t="s">
        <v>367</v>
      </c>
    </row>
    <row r="4595" spans="1:5" x14ac:dyDescent="0.2">
      <c r="A4595" s="272">
        <v>211906247</v>
      </c>
      <c r="B4595" s="272">
        <v>7080</v>
      </c>
      <c r="C4595" s="273" t="s">
        <v>7928</v>
      </c>
      <c r="D4595" s="273" t="s">
        <v>7929</v>
      </c>
      <c r="E4595" s="273" t="s">
        <v>351</v>
      </c>
    </row>
    <row r="4596" spans="1:5" x14ac:dyDescent="0.2">
      <c r="A4596" s="272">
        <v>211906269</v>
      </c>
      <c r="B4596" s="272">
        <v>7081</v>
      </c>
      <c r="C4596" s="273" t="s">
        <v>7930</v>
      </c>
      <c r="D4596" s="273" t="s">
        <v>7931</v>
      </c>
      <c r="E4596" s="273" t="s">
        <v>364</v>
      </c>
    </row>
    <row r="4597" spans="1:5" x14ac:dyDescent="0.2">
      <c r="A4597" s="272">
        <v>211010152</v>
      </c>
      <c r="B4597" s="272">
        <v>7082</v>
      </c>
      <c r="C4597" s="273" t="s">
        <v>7932</v>
      </c>
      <c r="D4597" s="273" t="s">
        <v>7933</v>
      </c>
      <c r="E4597" s="273" t="s">
        <v>1760</v>
      </c>
    </row>
    <row r="4598" spans="1:5" x14ac:dyDescent="0.2">
      <c r="A4598" s="272">
        <v>211906259</v>
      </c>
      <c r="B4598" s="272">
        <v>7083</v>
      </c>
      <c r="C4598" s="273" t="s">
        <v>7934</v>
      </c>
      <c r="D4598" s="273" t="s">
        <v>7935</v>
      </c>
      <c r="E4598" s="273" t="s">
        <v>336</v>
      </c>
    </row>
    <row r="4599" spans="1:5" x14ac:dyDescent="0.2">
      <c r="A4599" s="272">
        <v>211010142</v>
      </c>
      <c r="B4599" s="272">
        <v>7084</v>
      </c>
      <c r="C4599" s="273" t="s">
        <v>7936</v>
      </c>
      <c r="D4599" s="273" t="s">
        <v>7937</v>
      </c>
      <c r="E4599" s="273" t="s">
        <v>7938</v>
      </c>
    </row>
    <row r="4600" spans="1:5" x14ac:dyDescent="0.2">
      <c r="A4600" s="272">
        <v>211906270</v>
      </c>
      <c r="B4600" s="272">
        <v>7085</v>
      </c>
      <c r="C4600" s="273" t="s">
        <v>7939</v>
      </c>
      <c r="D4600" s="273" t="s">
        <v>7940</v>
      </c>
      <c r="E4600" s="273" t="s">
        <v>351</v>
      </c>
    </row>
    <row r="4601" spans="1:5" x14ac:dyDescent="0.2">
      <c r="A4601" s="272">
        <v>211906264</v>
      </c>
      <c r="B4601" s="272">
        <v>7086</v>
      </c>
      <c r="C4601" s="273" t="s">
        <v>7941</v>
      </c>
      <c r="D4601" s="273" t="s">
        <v>1346</v>
      </c>
      <c r="E4601" s="273" t="s">
        <v>1347</v>
      </c>
    </row>
    <row r="4602" spans="1:5" x14ac:dyDescent="0.2">
      <c r="A4602" s="272">
        <v>211010144</v>
      </c>
      <c r="B4602" s="272">
        <v>7087</v>
      </c>
      <c r="C4602" s="273" t="s">
        <v>7942</v>
      </c>
      <c r="D4602" s="273" t="s">
        <v>7943</v>
      </c>
      <c r="E4602" s="273" t="s">
        <v>1250</v>
      </c>
    </row>
    <row r="4603" spans="1:5" x14ac:dyDescent="0.2">
      <c r="A4603" s="272">
        <v>211010151</v>
      </c>
      <c r="B4603" s="272">
        <v>7088</v>
      </c>
      <c r="C4603" s="273" t="s">
        <v>7944</v>
      </c>
      <c r="D4603" s="273" t="s">
        <v>2319</v>
      </c>
      <c r="E4603" s="273" t="s">
        <v>2181</v>
      </c>
    </row>
    <row r="4604" spans="1:5" x14ac:dyDescent="0.2">
      <c r="A4604" s="272">
        <v>211010155</v>
      </c>
      <c r="B4604" s="272">
        <v>7089</v>
      </c>
      <c r="C4604" s="273" t="s">
        <v>7945</v>
      </c>
      <c r="D4604" s="273" t="s">
        <v>7946</v>
      </c>
      <c r="E4604" s="273" t="s">
        <v>1347</v>
      </c>
    </row>
    <row r="4605" spans="1:5" x14ac:dyDescent="0.2">
      <c r="A4605" s="272">
        <v>211010143</v>
      </c>
      <c r="B4605" s="272">
        <v>7090</v>
      </c>
      <c r="C4605" s="273" t="s">
        <v>7947</v>
      </c>
      <c r="D4605" s="273" t="s">
        <v>7948</v>
      </c>
      <c r="E4605" s="273" t="s">
        <v>798</v>
      </c>
    </row>
    <row r="4606" spans="1:5" x14ac:dyDescent="0.2">
      <c r="A4606" s="272">
        <v>211010156</v>
      </c>
      <c r="B4606" s="272">
        <v>7091</v>
      </c>
      <c r="C4606" s="273" t="s">
        <v>7949</v>
      </c>
      <c r="D4606" s="273" t="s">
        <v>7950</v>
      </c>
      <c r="E4606" s="273" t="s">
        <v>1347</v>
      </c>
    </row>
    <row r="4607" spans="1:5" x14ac:dyDescent="0.2">
      <c r="A4607" s="272">
        <v>211010165</v>
      </c>
      <c r="B4607" s="272">
        <v>7092</v>
      </c>
      <c r="C4607" s="273" t="s">
        <v>7951</v>
      </c>
      <c r="D4607" s="273" t="s">
        <v>7952</v>
      </c>
      <c r="E4607" s="273" t="s">
        <v>367</v>
      </c>
    </row>
    <row r="4608" spans="1:5" x14ac:dyDescent="0.2">
      <c r="A4608" s="272">
        <v>211010159</v>
      </c>
      <c r="B4608" s="272">
        <v>7093</v>
      </c>
      <c r="C4608" s="273" t="s">
        <v>7953</v>
      </c>
      <c r="D4608" s="273" t="s">
        <v>7954</v>
      </c>
      <c r="E4608" s="273" t="s">
        <v>343</v>
      </c>
    </row>
    <row r="4609" spans="1:5" x14ac:dyDescent="0.2">
      <c r="A4609" s="272">
        <v>211906296</v>
      </c>
      <c r="B4609" s="272">
        <v>7094</v>
      </c>
      <c r="C4609" s="273" t="s">
        <v>7955</v>
      </c>
      <c r="D4609" s="273" t="s">
        <v>7956</v>
      </c>
      <c r="E4609" s="273" t="s">
        <v>1347</v>
      </c>
    </row>
    <row r="4610" spans="1:5" x14ac:dyDescent="0.2">
      <c r="A4610" s="272">
        <v>211010158</v>
      </c>
      <c r="B4610" s="272">
        <v>7095</v>
      </c>
      <c r="C4610" s="273" t="s">
        <v>7957</v>
      </c>
      <c r="D4610" s="273" t="s">
        <v>2853</v>
      </c>
      <c r="E4610" s="273" t="s">
        <v>367</v>
      </c>
    </row>
    <row r="4611" spans="1:5" x14ac:dyDescent="0.2">
      <c r="A4611" s="272">
        <v>211010170</v>
      </c>
      <c r="B4611" s="272">
        <v>7096</v>
      </c>
      <c r="C4611" s="273" t="s">
        <v>7958</v>
      </c>
      <c r="D4611" s="273" t="s">
        <v>7959</v>
      </c>
      <c r="E4611" s="273" t="s">
        <v>336</v>
      </c>
    </row>
    <row r="4612" spans="1:5" x14ac:dyDescent="0.2">
      <c r="A4612" s="272">
        <v>211010162</v>
      </c>
      <c r="B4612" s="272">
        <v>7097</v>
      </c>
      <c r="C4612" s="273" t="s">
        <v>7960</v>
      </c>
      <c r="D4612" s="273" t="s">
        <v>377</v>
      </c>
      <c r="E4612" s="273" t="s">
        <v>367</v>
      </c>
    </row>
    <row r="4613" spans="1:5" x14ac:dyDescent="0.2">
      <c r="A4613" s="272">
        <v>211010175</v>
      </c>
      <c r="B4613" s="272">
        <v>7098</v>
      </c>
      <c r="C4613" s="273" t="s">
        <v>7961</v>
      </c>
      <c r="D4613" s="273" t="s">
        <v>7962</v>
      </c>
      <c r="E4613" s="273" t="s">
        <v>343</v>
      </c>
    </row>
    <row r="4614" spans="1:5" x14ac:dyDescent="0.2">
      <c r="A4614" s="272">
        <v>211906309</v>
      </c>
      <c r="B4614" s="272">
        <v>7099</v>
      </c>
      <c r="C4614" s="273" t="s">
        <v>7963</v>
      </c>
      <c r="D4614" s="273" t="s">
        <v>7964</v>
      </c>
      <c r="E4614" s="273" t="s">
        <v>966</v>
      </c>
    </row>
    <row r="4615" spans="1:5" x14ac:dyDescent="0.2">
      <c r="A4615" s="272">
        <v>211010171</v>
      </c>
      <c r="B4615" s="272">
        <v>7100</v>
      </c>
      <c r="C4615" s="273" t="s">
        <v>7965</v>
      </c>
      <c r="D4615" s="273" t="s">
        <v>6149</v>
      </c>
      <c r="E4615" s="273" t="s">
        <v>2181</v>
      </c>
    </row>
    <row r="4616" spans="1:5" x14ac:dyDescent="0.2">
      <c r="A4616" s="272">
        <v>211010178</v>
      </c>
      <c r="B4616" s="272">
        <v>7101</v>
      </c>
      <c r="C4616" s="273" t="s">
        <v>7966</v>
      </c>
      <c r="D4616" s="273" t="s">
        <v>1809</v>
      </c>
      <c r="E4616" s="273" t="s">
        <v>343</v>
      </c>
    </row>
    <row r="4617" spans="1:5" x14ac:dyDescent="0.2">
      <c r="A4617" s="272">
        <v>211906317</v>
      </c>
      <c r="B4617" s="272">
        <v>7102</v>
      </c>
      <c r="C4617" s="273" t="s">
        <v>7967</v>
      </c>
      <c r="D4617" s="273" t="s">
        <v>7968</v>
      </c>
      <c r="E4617" s="273" t="s">
        <v>1166</v>
      </c>
    </row>
    <row r="4618" spans="1:5" x14ac:dyDescent="0.2">
      <c r="A4618" s="272">
        <v>211906331</v>
      </c>
      <c r="B4618" s="272">
        <v>7103</v>
      </c>
      <c r="C4618" s="273" t="s">
        <v>7969</v>
      </c>
      <c r="D4618" s="273" t="s">
        <v>6569</v>
      </c>
      <c r="E4618" s="273" t="s">
        <v>584</v>
      </c>
    </row>
    <row r="4619" spans="1:5" x14ac:dyDescent="0.2">
      <c r="A4619" s="272">
        <v>211010179</v>
      </c>
      <c r="B4619" s="272">
        <v>7104</v>
      </c>
      <c r="C4619" s="273" t="s">
        <v>7970</v>
      </c>
      <c r="D4619" s="273" t="s">
        <v>371</v>
      </c>
      <c r="E4619" s="273" t="s">
        <v>339</v>
      </c>
    </row>
    <row r="4620" spans="1:5" x14ac:dyDescent="0.2">
      <c r="A4620" s="272">
        <v>211906334</v>
      </c>
      <c r="B4620" s="272">
        <v>7105</v>
      </c>
      <c r="C4620" s="273" t="s">
        <v>7971</v>
      </c>
      <c r="D4620" s="273" t="s">
        <v>7972</v>
      </c>
      <c r="E4620" s="273" t="s">
        <v>364</v>
      </c>
    </row>
    <row r="4621" spans="1:5" x14ac:dyDescent="0.2">
      <c r="A4621" s="272">
        <v>211010174</v>
      </c>
      <c r="B4621" s="272">
        <v>7106</v>
      </c>
      <c r="C4621" s="273" t="s">
        <v>7973</v>
      </c>
      <c r="D4621" s="273" t="s">
        <v>1696</v>
      </c>
      <c r="E4621" s="273" t="s">
        <v>865</v>
      </c>
    </row>
    <row r="4622" spans="1:5" x14ac:dyDescent="0.2">
      <c r="A4622" s="272">
        <v>211906336</v>
      </c>
      <c r="B4622" s="272">
        <v>7107</v>
      </c>
      <c r="C4622" s="273" t="s">
        <v>7974</v>
      </c>
      <c r="D4622" s="273" t="s">
        <v>3984</v>
      </c>
      <c r="E4622" s="273" t="s">
        <v>2181</v>
      </c>
    </row>
    <row r="4623" spans="1:5" x14ac:dyDescent="0.2">
      <c r="A4623" s="272">
        <v>211906343</v>
      </c>
      <c r="B4623" s="272">
        <v>7108</v>
      </c>
      <c r="C4623" s="273" t="s">
        <v>7975</v>
      </c>
      <c r="D4623" s="273" t="s">
        <v>7976</v>
      </c>
      <c r="E4623" s="273" t="s">
        <v>336</v>
      </c>
    </row>
    <row r="4624" spans="1:5" x14ac:dyDescent="0.2">
      <c r="A4624" s="272">
        <v>211906341</v>
      </c>
      <c r="B4624" s="272">
        <v>7109</v>
      </c>
      <c r="C4624" s="273" t="s">
        <v>7977</v>
      </c>
      <c r="D4624" s="273" t="s">
        <v>7978</v>
      </c>
      <c r="E4624" s="273" t="s">
        <v>367</v>
      </c>
    </row>
    <row r="4625" spans="1:5" x14ac:dyDescent="0.2">
      <c r="A4625" s="272">
        <v>211906342</v>
      </c>
      <c r="B4625" s="272">
        <v>7110</v>
      </c>
      <c r="C4625" s="273" t="s">
        <v>3314</v>
      </c>
      <c r="D4625" s="273" t="s">
        <v>7979</v>
      </c>
      <c r="E4625" s="273" t="s">
        <v>961</v>
      </c>
    </row>
    <row r="4626" spans="1:5" x14ac:dyDescent="0.2">
      <c r="A4626" s="272">
        <v>211010211</v>
      </c>
      <c r="B4626" s="272">
        <v>7111</v>
      </c>
      <c r="C4626" s="273" t="s">
        <v>7980</v>
      </c>
      <c r="D4626" s="273" t="s">
        <v>1040</v>
      </c>
      <c r="E4626" s="273" t="s">
        <v>339</v>
      </c>
    </row>
    <row r="4627" spans="1:5" x14ac:dyDescent="0.2">
      <c r="A4627" s="272">
        <v>211906344</v>
      </c>
      <c r="B4627" s="272">
        <v>7112</v>
      </c>
      <c r="C4627" s="273" t="s">
        <v>7981</v>
      </c>
      <c r="D4627" s="273" t="s">
        <v>7982</v>
      </c>
      <c r="E4627" s="273" t="s">
        <v>798</v>
      </c>
    </row>
    <row r="4628" spans="1:5" x14ac:dyDescent="0.2">
      <c r="A4628" s="272">
        <v>211010207</v>
      </c>
      <c r="B4628" s="272">
        <v>7113</v>
      </c>
      <c r="C4628" s="273" t="s">
        <v>7983</v>
      </c>
      <c r="D4628" s="273" t="s">
        <v>751</v>
      </c>
      <c r="E4628" s="273" t="s">
        <v>339</v>
      </c>
    </row>
    <row r="4629" spans="1:5" x14ac:dyDescent="0.2">
      <c r="A4629" s="272">
        <v>211010214</v>
      </c>
      <c r="B4629" s="272">
        <v>7114</v>
      </c>
      <c r="C4629" s="273" t="s">
        <v>7984</v>
      </c>
      <c r="D4629" s="273" t="s">
        <v>7985</v>
      </c>
      <c r="E4629" s="273" t="s">
        <v>865</v>
      </c>
    </row>
    <row r="4630" spans="1:5" x14ac:dyDescent="0.2">
      <c r="A4630" s="272">
        <v>211010215</v>
      </c>
      <c r="B4630" s="272">
        <v>7115</v>
      </c>
      <c r="C4630" s="273" t="s">
        <v>7986</v>
      </c>
      <c r="D4630" s="273" t="s">
        <v>846</v>
      </c>
      <c r="E4630" s="273" t="s">
        <v>339</v>
      </c>
    </row>
    <row r="4631" spans="1:5" x14ac:dyDescent="0.2">
      <c r="A4631" s="272">
        <v>211906355</v>
      </c>
      <c r="B4631" s="272">
        <v>7116</v>
      </c>
      <c r="C4631" s="273" t="s">
        <v>7987</v>
      </c>
      <c r="D4631" s="273" t="s">
        <v>7988</v>
      </c>
      <c r="E4631" s="273" t="s">
        <v>1347</v>
      </c>
    </row>
    <row r="4632" spans="1:5" x14ac:dyDescent="0.2">
      <c r="A4632" s="272">
        <v>211906365</v>
      </c>
      <c r="B4632" s="272">
        <v>7117</v>
      </c>
      <c r="C4632" s="273" t="s">
        <v>7989</v>
      </c>
      <c r="D4632" s="273" t="s">
        <v>7990</v>
      </c>
      <c r="E4632" s="273" t="s">
        <v>343</v>
      </c>
    </row>
    <row r="4633" spans="1:5" x14ac:dyDescent="0.2">
      <c r="A4633" s="272">
        <v>211010245</v>
      </c>
      <c r="B4633" s="272">
        <v>7118</v>
      </c>
      <c r="C4633" s="273" t="s">
        <v>7991</v>
      </c>
      <c r="D4633" s="273" t="s">
        <v>7992</v>
      </c>
      <c r="E4633" s="273" t="s">
        <v>332</v>
      </c>
    </row>
    <row r="4634" spans="1:5" x14ac:dyDescent="0.2">
      <c r="A4634" s="272">
        <v>211906368</v>
      </c>
      <c r="B4634" s="272">
        <v>7119</v>
      </c>
      <c r="C4634" s="273" t="s">
        <v>7993</v>
      </c>
      <c r="D4634" s="273" t="s">
        <v>7994</v>
      </c>
      <c r="E4634" s="273" t="s">
        <v>865</v>
      </c>
    </row>
    <row r="4635" spans="1:5" x14ac:dyDescent="0.2">
      <c r="A4635" s="272">
        <v>211906385</v>
      </c>
      <c r="B4635" s="272">
        <v>7121</v>
      </c>
      <c r="C4635" s="273" t="s">
        <v>7995</v>
      </c>
      <c r="D4635" s="273" t="s">
        <v>7996</v>
      </c>
      <c r="E4635" s="273" t="s">
        <v>2178</v>
      </c>
    </row>
    <row r="4636" spans="1:5" x14ac:dyDescent="0.2">
      <c r="A4636" s="272">
        <v>211010257</v>
      </c>
      <c r="B4636" s="272">
        <v>7134</v>
      </c>
      <c r="C4636" s="273" t="s">
        <v>7997</v>
      </c>
      <c r="D4636" s="273" t="s">
        <v>7687</v>
      </c>
      <c r="E4636" s="273" t="s">
        <v>339</v>
      </c>
    </row>
    <row r="4637" spans="1:5" x14ac:dyDescent="0.2">
      <c r="A4637" s="272">
        <v>211010272</v>
      </c>
      <c r="B4637" s="272">
        <v>7137</v>
      </c>
      <c r="C4637" s="273" t="s">
        <v>7998</v>
      </c>
      <c r="D4637" s="273" t="s">
        <v>7999</v>
      </c>
      <c r="E4637" s="273" t="s">
        <v>351</v>
      </c>
    </row>
    <row r="4638" spans="1:5" x14ac:dyDescent="0.2">
      <c r="A4638" s="272">
        <v>211010271</v>
      </c>
      <c r="B4638" s="272">
        <v>7138</v>
      </c>
      <c r="C4638" s="273" t="s">
        <v>8000</v>
      </c>
      <c r="D4638" s="273" t="s">
        <v>8001</v>
      </c>
      <c r="E4638" s="273" t="s">
        <v>1347</v>
      </c>
    </row>
    <row r="4639" spans="1:5" x14ac:dyDescent="0.2">
      <c r="A4639" s="272">
        <v>211010263</v>
      </c>
      <c r="B4639" s="272">
        <v>7139</v>
      </c>
      <c r="C4639" s="273" t="s">
        <v>8002</v>
      </c>
      <c r="D4639" s="273" t="s">
        <v>3194</v>
      </c>
      <c r="E4639" s="273" t="s">
        <v>332</v>
      </c>
    </row>
    <row r="4640" spans="1:5" x14ac:dyDescent="0.2">
      <c r="A4640" s="272">
        <v>211010264</v>
      </c>
      <c r="B4640" s="272">
        <v>7140</v>
      </c>
      <c r="C4640" s="273" t="s">
        <v>8003</v>
      </c>
      <c r="D4640" s="273" t="s">
        <v>8004</v>
      </c>
      <c r="E4640" s="273" t="s">
        <v>364</v>
      </c>
    </row>
    <row r="4641" spans="1:5" x14ac:dyDescent="0.2">
      <c r="A4641" s="272">
        <v>211010275</v>
      </c>
      <c r="B4641" s="272">
        <v>7141</v>
      </c>
      <c r="C4641" s="273" t="s">
        <v>8005</v>
      </c>
      <c r="D4641" s="273" t="s">
        <v>8006</v>
      </c>
      <c r="E4641" s="273" t="s">
        <v>364</v>
      </c>
    </row>
    <row r="4642" spans="1:5" x14ac:dyDescent="0.2">
      <c r="A4642" s="272">
        <v>211010268</v>
      </c>
      <c r="B4642" s="272">
        <v>7142</v>
      </c>
      <c r="C4642" s="273" t="s">
        <v>8007</v>
      </c>
      <c r="D4642" s="273" t="s">
        <v>8008</v>
      </c>
      <c r="E4642" s="273" t="s">
        <v>364</v>
      </c>
    </row>
    <row r="4643" spans="1:5" x14ac:dyDescent="0.2">
      <c r="A4643" s="272">
        <v>211010269</v>
      </c>
      <c r="B4643" s="272">
        <v>7143</v>
      </c>
      <c r="C4643" s="273" t="s">
        <v>8009</v>
      </c>
      <c r="D4643" s="273" t="s">
        <v>4704</v>
      </c>
      <c r="E4643" s="273" t="s">
        <v>367</v>
      </c>
    </row>
    <row r="4644" spans="1:5" x14ac:dyDescent="0.2">
      <c r="A4644" s="272">
        <v>211906411</v>
      </c>
      <c r="B4644" s="272">
        <v>7145</v>
      </c>
      <c r="C4644" s="273" t="s">
        <v>8010</v>
      </c>
      <c r="D4644" s="273" t="s">
        <v>8011</v>
      </c>
      <c r="E4644" s="273" t="s">
        <v>339</v>
      </c>
    </row>
    <row r="4645" spans="1:5" x14ac:dyDescent="0.2">
      <c r="A4645" s="272">
        <v>211906408</v>
      </c>
      <c r="B4645" s="272">
        <v>7146</v>
      </c>
      <c r="C4645" s="273" t="s">
        <v>8012</v>
      </c>
      <c r="D4645" s="273" t="s">
        <v>8013</v>
      </c>
      <c r="E4645" s="273" t="s">
        <v>1250</v>
      </c>
    </row>
    <row r="4646" spans="1:5" x14ac:dyDescent="0.2">
      <c r="A4646" s="272">
        <v>211010455</v>
      </c>
      <c r="B4646" s="272">
        <v>7147</v>
      </c>
      <c r="C4646" s="273" t="s">
        <v>8014</v>
      </c>
      <c r="D4646" s="273" t="s">
        <v>8015</v>
      </c>
      <c r="E4646" s="273" t="s">
        <v>961</v>
      </c>
    </row>
    <row r="4647" spans="1:5" x14ac:dyDescent="0.2">
      <c r="A4647" s="272">
        <v>211906416</v>
      </c>
      <c r="B4647" s="272">
        <v>7148</v>
      </c>
      <c r="C4647" s="273" t="s">
        <v>8016</v>
      </c>
      <c r="D4647" s="273" t="s">
        <v>852</v>
      </c>
      <c r="E4647" s="273" t="s">
        <v>364</v>
      </c>
    </row>
    <row r="4648" spans="1:5" x14ac:dyDescent="0.2">
      <c r="A4648" s="272">
        <v>211010457</v>
      </c>
      <c r="B4648" s="272">
        <v>7149</v>
      </c>
      <c r="C4648" s="273" t="s">
        <v>8017</v>
      </c>
      <c r="D4648" s="273" t="s">
        <v>2779</v>
      </c>
      <c r="E4648" s="273" t="s">
        <v>367</v>
      </c>
    </row>
    <row r="4649" spans="1:5" x14ac:dyDescent="0.2">
      <c r="A4649" s="272">
        <v>211010456</v>
      </c>
      <c r="B4649" s="272">
        <v>7150</v>
      </c>
      <c r="C4649" s="273" t="s">
        <v>8018</v>
      </c>
      <c r="D4649" s="273" t="s">
        <v>8019</v>
      </c>
      <c r="E4649" s="273" t="s">
        <v>1234</v>
      </c>
    </row>
    <row r="4650" spans="1:5" x14ac:dyDescent="0.2">
      <c r="A4650" s="272">
        <v>211906439</v>
      </c>
      <c r="B4650" s="272">
        <v>7151</v>
      </c>
      <c r="C4650" s="273" t="s">
        <v>8020</v>
      </c>
      <c r="D4650" s="273" t="s">
        <v>8021</v>
      </c>
      <c r="E4650" s="273" t="s">
        <v>1169</v>
      </c>
    </row>
    <row r="4651" spans="1:5" x14ac:dyDescent="0.2">
      <c r="A4651" s="272">
        <v>211906418</v>
      </c>
      <c r="B4651" s="272">
        <v>7152</v>
      </c>
      <c r="C4651" s="273" t="s">
        <v>8022</v>
      </c>
      <c r="D4651" s="273" t="s">
        <v>3846</v>
      </c>
      <c r="E4651" s="273" t="s">
        <v>359</v>
      </c>
    </row>
    <row r="4652" spans="1:5" x14ac:dyDescent="0.2">
      <c r="A4652" s="272">
        <v>211906445</v>
      </c>
      <c r="B4652" s="272">
        <v>7153</v>
      </c>
      <c r="C4652" s="273" t="s">
        <v>7119</v>
      </c>
      <c r="D4652" s="273" t="s">
        <v>8023</v>
      </c>
      <c r="E4652" s="273" t="s">
        <v>367</v>
      </c>
    </row>
    <row r="4653" spans="1:5" x14ac:dyDescent="0.2">
      <c r="A4653" s="272">
        <v>211010590</v>
      </c>
      <c r="B4653" s="272">
        <v>7154</v>
      </c>
      <c r="C4653" s="273" t="s">
        <v>8024</v>
      </c>
      <c r="D4653" s="273" t="s">
        <v>8025</v>
      </c>
      <c r="E4653" s="273" t="s">
        <v>364</v>
      </c>
    </row>
    <row r="4654" spans="1:5" x14ac:dyDescent="0.2">
      <c r="A4654" s="272">
        <v>211906447</v>
      </c>
      <c r="B4654" s="272">
        <v>7156</v>
      </c>
      <c r="C4654" s="273" t="s">
        <v>8026</v>
      </c>
      <c r="D4654" s="273" t="s">
        <v>2214</v>
      </c>
      <c r="E4654" s="273" t="s">
        <v>367</v>
      </c>
    </row>
    <row r="4655" spans="1:5" x14ac:dyDescent="0.2">
      <c r="A4655" s="272">
        <v>211906468</v>
      </c>
      <c r="B4655" s="272">
        <v>7157</v>
      </c>
      <c r="C4655" s="273" t="s">
        <v>8027</v>
      </c>
      <c r="D4655" s="273" t="s">
        <v>8028</v>
      </c>
      <c r="E4655" s="273" t="s">
        <v>364</v>
      </c>
    </row>
    <row r="4656" spans="1:5" x14ac:dyDescent="0.2">
      <c r="A4656" s="272">
        <v>211010679</v>
      </c>
      <c r="B4656" s="272">
        <v>7158</v>
      </c>
      <c r="C4656" s="273" t="s">
        <v>8029</v>
      </c>
      <c r="D4656" s="273" t="s">
        <v>8030</v>
      </c>
      <c r="E4656" s="273" t="s">
        <v>367</v>
      </c>
    </row>
    <row r="4657" spans="1:5" x14ac:dyDescent="0.2">
      <c r="A4657" s="272">
        <v>211010680</v>
      </c>
      <c r="B4657" s="272">
        <v>7159</v>
      </c>
      <c r="C4657" s="273" t="s">
        <v>5620</v>
      </c>
      <c r="D4657" s="273" t="s">
        <v>8031</v>
      </c>
      <c r="E4657" s="273" t="s">
        <v>5622</v>
      </c>
    </row>
    <row r="4658" spans="1:5" x14ac:dyDescent="0.2">
      <c r="A4658" s="272">
        <v>211906473</v>
      </c>
      <c r="B4658" s="272">
        <v>7160</v>
      </c>
      <c r="C4658" s="273" t="s">
        <v>8032</v>
      </c>
      <c r="D4658" s="273" t="s">
        <v>4213</v>
      </c>
      <c r="E4658" s="273" t="s">
        <v>359</v>
      </c>
    </row>
    <row r="4659" spans="1:5" x14ac:dyDescent="0.2">
      <c r="A4659" s="272">
        <v>211010695</v>
      </c>
      <c r="B4659" s="272">
        <v>7161</v>
      </c>
      <c r="C4659" s="273" t="s">
        <v>8033</v>
      </c>
      <c r="D4659" s="273" t="s">
        <v>8034</v>
      </c>
      <c r="E4659" s="273" t="s">
        <v>2181</v>
      </c>
    </row>
    <row r="4660" spans="1:5" x14ac:dyDescent="0.2">
      <c r="A4660" s="272">
        <v>211906504</v>
      </c>
      <c r="B4660" s="272">
        <v>7162</v>
      </c>
      <c r="C4660" s="273" t="s">
        <v>8035</v>
      </c>
      <c r="D4660" s="273" t="s">
        <v>6187</v>
      </c>
      <c r="E4660" s="273" t="s">
        <v>364</v>
      </c>
    </row>
    <row r="4661" spans="1:5" x14ac:dyDescent="0.2">
      <c r="A4661" s="272">
        <v>211906483</v>
      </c>
      <c r="B4661" s="272">
        <v>7163</v>
      </c>
      <c r="C4661" s="273" t="s">
        <v>8036</v>
      </c>
      <c r="D4661" s="273" t="s">
        <v>1087</v>
      </c>
      <c r="E4661" s="273" t="s">
        <v>343</v>
      </c>
    </row>
    <row r="4662" spans="1:5" x14ac:dyDescent="0.2">
      <c r="A4662" s="272">
        <v>211010699</v>
      </c>
      <c r="B4662" s="272">
        <v>7164</v>
      </c>
      <c r="C4662" s="273" t="s">
        <v>8037</v>
      </c>
      <c r="D4662" s="273" t="s">
        <v>8038</v>
      </c>
      <c r="E4662" s="273" t="s">
        <v>343</v>
      </c>
    </row>
    <row r="4663" spans="1:5" x14ac:dyDescent="0.2">
      <c r="A4663" s="272">
        <v>211010696</v>
      </c>
      <c r="B4663" s="272">
        <v>7165</v>
      </c>
      <c r="C4663" s="273" t="s">
        <v>8039</v>
      </c>
      <c r="D4663" s="273" t="s">
        <v>385</v>
      </c>
      <c r="E4663" s="273" t="s">
        <v>339</v>
      </c>
    </row>
    <row r="4664" spans="1:5" x14ac:dyDescent="0.2">
      <c r="A4664" s="272">
        <v>211906488</v>
      </c>
      <c r="B4664" s="272">
        <v>7166</v>
      </c>
      <c r="C4664" s="273" t="s">
        <v>8040</v>
      </c>
      <c r="D4664" s="273" t="s">
        <v>7126</v>
      </c>
      <c r="E4664" s="273" t="s">
        <v>367</v>
      </c>
    </row>
    <row r="4665" spans="1:5" x14ac:dyDescent="0.2">
      <c r="A4665" s="272">
        <v>211906691</v>
      </c>
      <c r="B4665" s="272">
        <v>7168</v>
      </c>
      <c r="C4665" s="273" t="s">
        <v>8041</v>
      </c>
      <c r="D4665" s="273" t="s">
        <v>8031</v>
      </c>
      <c r="E4665" s="273" t="s">
        <v>5622</v>
      </c>
    </row>
    <row r="4666" spans="1:5" x14ac:dyDescent="0.2">
      <c r="A4666" s="272">
        <v>211906510</v>
      </c>
      <c r="B4666" s="272">
        <v>7169</v>
      </c>
      <c r="C4666" s="273" t="s">
        <v>8042</v>
      </c>
      <c r="D4666" s="273" t="s">
        <v>8043</v>
      </c>
      <c r="E4666" s="273" t="s">
        <v>367</v>
      </c>
    </row>
    <row r="4667" spans="1:5" x14ac:dyDescent="0.2">
      <c r="A4667" s="272">
        <v>211010790</v>
      </c>
      <c r="B4667" s="272">
        <v>7170</v>
      </c>
      <c r="C4667" s="273" t="s">
        <v>8044</v>
      </c>
      <c r="D4667" s="273" t="s">
        <v>6236</v>
      </c>
      <c r="E4667" s="273" t="s">
        <v>364</v>
      </c>
    </row>
    <row r="4668" spans="1:5" x14ac:dyDescent="0.2">
      <c r="A4668" s="272">
        <v>211906527</v>
      </c>
      <c r="B4668" s="272">
        <v>7171</v>
      </c>
      <c r="C4668" s="273" t="s">
        <v>8045</v>
      </c>
      <c r="D4668" s="273" t="s">
        <v>8046</v>
      </c>
      <c r="E4668" s="273" t="s">
        <v>343</v>
      </c>
    </row>
    <row r="4669" spans="1:5" x14ac:dyDescent="0.2">
      <c r="A4669" s="272">
        <v>211010787</v>
      </c>
      <c r="B4669" s="272">
        <v>7172</v>
      </c>
      <c r="C4669" s="273" t="s">
        <v>8047</v>
      </c>
      <c r="D4669" s="273" t="s">
        <v>8048</v>
      </c>
      <c r="E4669" s="273" t="s">
        <v>339</v>
      </c>
    </row>
    <row r="4670" spans="1:5" x14ac:dyDescent="0.2">
      <c r="A4670" s="272">
        <v>211010793</v>
      </c>
      <c r="B4670" s="272">
        <v>7173</v>
      </c>
      <c r="C4670" s="273" t="s">
        <v>8049</v>
      </c>
      <c r="D4670" s="273" t="s">
        <v>8050</v>
      </c>
      <c r="E4670" s="273" t="s">
        <v>343</v>
      </c>
    </row>
    <row r="4671" spans="1:5" x14ac:dyDescent="0.2">
      <c r="A4671" s="272">
        <v>211010788</v>
      </c>
      <c r="B4671" s="272">
        <v>7174</v>
      </c>
      <c r="C4671" s="273" t="s">
        <v>8051</v>
      </c>
      <c r="D4671" s="273" t="s">
        <v>415</v>
      </c>
      <c r="E4671" s="273" t="s">
        <v>364</v>
      </c>
    </row>
    <row r="4672" spans="1:5" x14ac:dyDescent="0.2">
      <c r="A4672" s="272">
        <v>211010792</v>
      </c>
      <c r="B4672" s="272">
        <v>7176</v>
      </c>
      <c r="C4672" s="273" t="s">
        <v>8052</v>
      </c>
      <c r="D4672" s="273" t="s">
        <v>8053</v>
      </c>
      <c r="E4672" s="273" t="s">
        <v>367</v>
      </c>
    </row>
    <row r="4673" spans="1:5" x14ac:dyDescent="0.2">
      <c r="A4673" s="272">
        <v>211906526</v>
      </c>
      <c r="B4673" s="272">
        <v>7177</v>
      </c>
      <c r="C4673" s="273" t="s">
        <v>8054</v>
      </c>
      <c r="D4673" s="273" t="s">
        <v>8055</v>
      </c>
      <c r="E4673" s="273" t="s">
        <v>1166</v>
      </c>
    </row>
    <row r="4674" spans="1:5" x14ac:dyDescent="0.2">
      <c r="A4674" s="272">
        <v>211906908</v>
      </c>
      <c r="B4674" s="272">
        <v>7178</v>
      </c>
      <c r="C4674" s="273" t="s">
        <v>8056</v>
      </c>
      <c r="D4674" s="273" t="s">
        <v>8057</v>
      </c>
      <c r="E4674" s="273" t="s">
        <v>367</v>
      </c>
    </row>
    <row r="4675" spans="1:5" x14ac:dyDescent="0.2">
      <c r="A4675" s="272">
        <v>211010796</v>
      </c>
      <c r="B4675" s="272">
        <v>7180</v>
      </c>
      <c r="C4675" s="273" t="s">
        <v>8058</v>
      </c>
      <c r="D4675" s="273" t="s">
        <v>5496</v>
      </c>
      <c r="E4675" s="273" t="s">
        <v>2181</v>
      </c>
    </row>
    <row r="4676" spans="1:5" x14ac:dyDescent="0.2">
      <c r="A4676" s="272">
        <v>211010800</v>
      </c>
      <c r="B4676" s="272">
        <v>7181</v>
      </c>
      <c r="C4676" s="273" t="s">
        <v>8059</v>
      </c>
      <c r="D4676" s="273" t="s">
        <v>8060</v>
      </c>
      <c r="E4676" s="273" t="s">
        <v>1760</v>
      </c>
    </row>
    <row r="4677" spans="1:5" x14ac:dyDescent="0.2">
      <c r="A4677" s="272">
        <v>211906540</v>
      </c>
      <c r="B4677" s="272">
        <v>7182</v>
      </c>
      <c r="C4677" s="273" t="s">
        <v>8061</v>
      </c>
      <c r="D4677" s="273" t="s">
        <v>8062</v>
      </c>
      <c r="E4677" s="273" t="s">
        <v>367</v>
      </c>
    </row>
    <row r="4678" spans="1:5" x14ac:dyDescent="0.2">
      <c r="A4678" s="272">
        <v>211010798</v>
      </c>
      <c r="B4678" s="272">
        <v>7183</v>
      </c>
      <c r="C4678" s="273" t="s">
        <v>8063</v>
      </c>
      <c r="D4678" s="273" t="s">
        <v>8064</v>
      </c>
      <c r="E4678" s="273" t="s">
        <v>2178</v>
      </c>
    </row>
    <row r="4679" spans="1:5" x14ac:dyDescent="0.2">
      <c r="A4679" s="272">
        <v>211010799</v>
      </c>
      <c r="B4679" s="272">
        <v>7184</v>
      </c>
      <c r="C4679" s="273" t="s">
        <v>8065</v>
      </c>
      <c r="D4679" s="273" t="s">
        <v>2898</v>
      </c>
      <c r="E4679" s="273" t="s">
        <v>2181</v>
      </c>
    </row>
    <row r="4680" spans="1:5" x14ac:dyDescent="0.2">
      <c r="A4680" s="272">
        <v>211906556</v>
      </c>
      <c r="B4680" s="272">
        <v>7185</v>
      </c>
      <c r="C4680" s="273" t="s">
        <v>8066</v>
      </c>
      <c r="D4680" s="273" t="s">
        <v>8067</v>
      </c>
      <c r="E4680" s="273" t="s">
        <v>1250</v>
      </c>
    </row>
    <row r="4681" spans="1:5" x14ac:dyDescent="0.2">
      <c r="A4681" s="272">
        <v>211906557</v>
      </c>
      <c r="B4681" s="272">
        <v>7186</v>
      </c>
      <c r="C4681" s="273" t="s">
        <v>8068</v>
      </c>
      <c r="D4681" s="273" t="s">
        <v>8069</v>
      </c>
      <c r="E4681" s="273" t="s">
        <v>343</v>
      </c>
    </row>
    <row r="4682" spans="1:5" x14ac:dyDescent="0.2">
      <c r="A4682" s="272">
        <v>211906551</v>
      </c>
      <c r="B4682" s="272">
        <v>7187</v>
      </c>
      <c r="C4682" s="273" t="s">
        <v>8070</v>
      </c>
      <c r="D4682" s="273" t="s">
        <v>7444</v>
      </c>
      <c r="E4682" s="273" t="s">
        <v>343</v>
      </c>
    </row>
    <row r="4683" spans="1:5" x14ac:dyDescent="0.2">
      <c r="A4683" s="272">
        <v>211906552</v>
      </c>
      <c r="B4683" s="272">
        <v>7188</v>
      </c>
      <c r="C4683" s="273" t="s">
        <v>8071</v>
      </c>
      <c r="D4683" s="273" t="s">
        <v>2977</v>
      </c>
      <c r="E4683" s="273" t="s">
        <v>339</v>
      </c>
    </row>
    <row r="4684" spans="1:5" x14ac:dyDescent="0.2">
      <c r="A4684" s="272">
        <v>211906561</v>
      </c>
      <c r="B4684" s="272">
        <v>7189</v>
      </c>
      <c r="C4684" s="273" t="s">
        <v>8072</v>
      </c>
      <c r="D4684" s="273" t="s">
        <v>8073</v>
      </c>
      <c r="E4684" s="273" t="s">
        <v>343</v>
      </c>
    </row>
    <row r="4685" spans="1:5" x14ac:dyDescent="0.2">
      <c r="A4685" s="272">
        <v>211010812</v>
      </c>
      <c r="B4685" s="272">
        <v>7191</v>
      </c>
      <c r="C4685" s="273" t="s">
        <v>8074</v>
      </c>
      <c r="D4685" s="273" t="s">
        <v>8075</v>
      </c>
      <c r="E4685" s="273" t="s">
        <v>367</v>
      </c>
    </row>
    <row r="4686" spans="1:5" x14ac:dyDescent="0.2">
      <c r="A4686" s="272">
        <v>211906553</v>
      </c>
      <c r="B4686" s="272">
        <v>7192</v>
      </c>
      <c r="C4686" s="273" t="s">
        <v>5382</v>
      </c>
      <c r="D4686" s="273" t="s">
        <v>8076</v>
      </c>
      <c r="E4686" s="273" t="s">
        <v>367</v>
      </c>
    </row>
    <row r="4687" spans="1:5" x14ac:dyDescent="0.2">
      <c r="A4687" s="272">
        <v>211010821</v>
      </c>
      <c r="B4687" s="272">
        <v>7193</v>
      </c>
      <c r="C4687" s="273" t="s">
        <v>8077</v>
      </c>
      <c r="D4687" s="273" t="s">
        <v>8078</v>
      </c>
      <c r="E4687" s="273" t="s">
        <v>367</v>
      </c>
    </row>
    <row r="4688" spans="1:5" x14ac:dyDescent="0.2">
      <c r="A4688" s="272">
        <v>211010813</v>
      </c>
      <c r="B4688" s="272">
        <v>7194</v>
      </c>
      <c r="C4688" s="273" t="s">
        <v>8079</v>
      </c>
      <c r="D4688" s="273" t="s">
        <v>8080</v>
      </c>
      <c r="E4688" s="273" t="s">
        <v>339</v>
      </c>
    </row>
    <row r="4689" spans="1:5" x14ac:dyDescent="0.2">
      <c r="A4689" s="272">
        <v>211906572</v>
      </c>
      <c r="B4689" s="272">
        <v>7196</v>
      </c>
      <c r="C4689" s="273" t="s">
        <v>8081</v>
      </c>
      <c r="D4689" s="273" t="s">
        <v>8082</v>
      </c>
      <c r="E4689" s="273" t="s">
        <v>2178</v>
      </c>
    </row>
    <row r="4690" spans="1:5" x14ac:dyDescent="0.2">
      <c r="A4690" s="272">
        <v>211010819</v>
      </c>
      <c r="B4690" s="272">
        <v>7197</v>
      </c>
      <c r="C4690" s="273" t="s">
        <v>8083</v>
      </c>
      <c r="D4690" s="273" t="s">
        <v>2836</v>
      </c>
      <c r="E4690" s="273" t="s">
        <v>367</v>
      </c>
    </row>
    <row r="4691" spans="1:5" x14ac:dyDescent="0.2">
      <c r="A4691" s="272">
        <v>211906662</v>
      </c>
      <c r="B4691" s="272">
        <v>7198</v>
      </c>
      <c r="C4691" s="273" t="s">
        <v>8084</v>
      </c>
      <c r="D4691" s="273" t="s">
        <v>8085</v>
      </c>
      <c r="E4691" s="273" t="s">
        <v>367</v>
      </c>
    </row>
    <row r="4692" spans="1:5" x14ac:dyDescent="0.2">
      <c r="A4692" s="272">
        <v>211010820</v>
      </c>
      <c r="B4692" s="272">
        <v>7199</v>
      </c>
      <c r="C4692" s="273" t="s">
        <v>8086</v>
      </c>
      <c r="D4692" s="273" t="s">
        <v>8087</v>
      </c>
      <c r="E4692" s="273" t="s">
        <v>367</v>
      </c>
    </row>
    <row r="4693" spans="1:5" x14ac:dyDescent="0.2">
      <c r="A4693" s="272">
        <v>211906601</v>
      </c>
      <c r="B4693" s="272">
        <v>7200</v>
      </c>
      <c r="C4693" s="273" t="s">
        <v>8088</v>
      </c>
      <c r="D4693" s="273" t="s">
        <v>8089</v>
      </c>
      <c r="E4693" s="273" t="s">
        <v>336</v>
      </c>
    </row>
    <row r="4694" spans="1:5" x14ac:dyDescent="0.2">
      <c r="A4694" s="272">
        <v>211010822</v>
      </c>
      <c r="B4694" s="272">
        <v>7201</v>
      </c>
      <c r="C4694" s="273" t="s">
        <v>8090</v>
      </c>
      <c r="D4694" s="273" t="s">
        <v>8091</v>
      </c>
      <c r="E4694" s="273" t="s">
        <v>339</v>
      </c>
    </row>
    <row r="4695" spans="1:5" x14ac:dyDescent="0.2">
      <c r="A4695" s="272">
        <v>211906602</v>
      </c>
      <c r="B4695" s="272">
        <v>7202</v>
      </c>
      <c r="C4695" s="273" t="s">
        <v>8092</v>
      </c>
      <c r="D4695" s="273" t="s">
        <v>6679</v>
      </c>
      <c r="E4695" s="273" t="s">
        <v>351</v>
      </c>
    </row>
    <row r="4696" spans="1:5" x14ac:dyDescent="0.2">
      <c r="A4696" s="272">
        <v>211906603</v>
      </c>
      <c r="B4696" s="272">
        <v>7203</v>
      </c>
      <c r="C4696" s="273" t="s">
        <v>8093</v>
      </c>
      <c r="D4696" s="273" t="s">
        <v>8094</v>
      </c>
      <c r="E4696" s="273" t="s">
        <v>351</v>
      </c>
    </row>
    <row r="4697" spans="1:5" x14ac:dyDescent="0.2">
      <c r="A4697" s="272">
        <v>211906615</v>
      </c>
      <c r="B4697" s="272">
        <v>7204</v>
      </c>
      <c r="C4697" s="273" t="s">
        <v>8095</v>
      </c>
      <c r="D4697" s="273" t="s">
        <v>6049</v>
      </c>
      <c r="E4697" s="273" t="s">
        <v>336</v>
      </c>
    </row>
    <row r="4698" spans="1:5" x14ac:dyDescent="0.2">
      <c r="A4698" s="272">
        <v>211010830</v>
      </c>
      <c r="B4698" s="272">
        <v>7205</v>
      </c>
      <c r="C4698" s="273" t="s">
        <v>8096</v>
      </c>
      <c r="D4698" s="273" t="s">
        <v>8097</v>
      </c>
      <c r="E4698" s="273" t="s">
        <v>364</v>
      </c>
    </row>
    <row r="4699" spans="1:5" x14ac:dyDescent="0.2">
      <c r="A4699" s="272">
        <v>211010832</v>
      </c>
      <c r="B4699" s="272">
        <v>7206</v>
      </c>
      <c r="C4699" s="273" t="s">
        <v>8098</v>
      </c>
      <c r="D4699" s="273" t="s">
        <v>8099</v>
      </c>
      <c r="E4699" s="273" t="s">
        <v>2181</v>
      </c>
    </row>
    <row r="4700" spans="1:5" x14ac:dyDescent="0.2">
      <c r="A4700" s="272">
        <v>211010833</v>
      </c>
      <c r="B4700" s="272">
        <v>7207</v>
      </c>
      <c r="C4700" s="273" t="s">
        <v>8100</v>
      </c>
      <c r="D4700" s="273" t="s">
        <v>7126</v>
      </c>
      <c r="E4700" s="273" t="s">
        <v>367</v>
      </c>
    </row>
    <row r="4701" spans="1:5" x14ac:dyDescent="0.2">
      <c r="A4701" s="272">
        <v>211906637</v>
      </c>
      <c r="B4701" s="272">
        <v>7208</v>
      </c>
      <c r="C4701" s="273" t="s">
        <v>8101</v>
      </c>
      <c r="D4701" s="273" t="s">
        <v>8102</v>
      </c>
      <c r="E4701" s="273" t="s">
        <v>3835</v>
      </c>
    </row>
    <row r="4702" spans="1:5" x14ac:dyDescent="0.2">
      <c r="A4702" s="272">
        <v>211010835</v>
      </c>
      <c r="B4702" s="272">
        <v>7209</v>
      </c>
      <c r="C4702" s="273" t="s">
        <v>8103</v>
      </c>
      <c r="D4702" s="273" t="s">
        <v>8104</v>
      </c>
      <c r="E4702" s="273" t="s">
        <v>367</v>
      </c>
    </row>
    <row r="4703" spans="1:5" x14ac:dyDescent="0.2">
      <c r="A4703" s="272">
        <v>211906661</v>
      </c>
      <c r="B4703" s="272">
        <v>7210</v>
      </c>
      <c r="C4703" s="273" t="s">
        <v>8105</v>
      </c>
      <c r="D4703" s="273" t="s">
        <v>8106</v>
      </c>
      <c r="E4703" s="273" t="s">
        <v>367</v>
      </c>
    </row>
    <row r="4704" spans="1:5" x14ac:dyDescent="0.2">
      <c r="A4704" s="272">
        <v>211010841</v>
      </c>
      <c r="B4704" s="272">
        <v>7211</v>
      </c>
      <c r="C4704" s="273" t="s">
        <v>8107</v>
      </c>
      <c r="D4704" s="273" t="s">
        <v>8108</v>
      </c>
      <c r="E4704" s="273" t="s">
        <v>367</v>
      </c>
    </row>
    <row r="4705" spans="1:5" x14ac:dyDescent="0.2">
      <c r="A4705" s="272">
        <v>211906644</v>
      </c>
      <c r="B4705" s="272">
        <v>7212</v>
      </c>
      <c r="C4705" s="273" t="s">
        <v>8109</v>
      </c>
      <c r="D4705" s="273" t="s">
        <v>8110</v>
      </c>
      <c r="E4705" s="273" t="s">
        <v>336</v>
      </c>
    </row>
    <row r="4706" spans="1:5" x14ac:dyDescent="0.2">
      <c r="A4706" s="272">
        <v>211906663</v>
      </c>
      <c r="B4706" s="272">
        <v>7214</v>
      </c>
      <c r="C4706" s="273" t="s">
        <v>8111</v>
      </c>
      <c r="D4706" s="273" t="s">
        <v>8112</v>
      </c>
      <c r="E4706" s="273" t="s">
        <v>343</v>
      </c>
    </row>
    <row r="4707" spans="1:5" x14ac:dyDescent="0.2">
      <c r="A4707" s="272">
        <v>211010845</v>
      </c>
      <c r="B4707" s="272">
        <v>7215</v>
      </c>
      <c r="C4707" s="273" t="s">
        <v>8113</v>
      </c>
      <c r="D4707" s="273" t="s">
        <v>8114</v>
      </c>
      <c r="E4707" s="273" t="s">
        <v>343</v>
      </c>
    </row>
    <row r="4708" spans="1:5" x14ac:dyDescent="0.2">
      <c r="A4708" s="272">
        <v>211906653</v>
      </c>
      <c r="B4708" s="272">
        <v>7216</v>
      </c>
      <c r="C4708" s="273" t="s">
        <v>8115</v>
      </c>
      <c r="D4708" s="273" t="s">
        <v>8116</v>
      </c>
      <c r="E4708" s="273" t="s">
        <v>343</v>
      </c>
    </row>
    <row r="4709" spans="1:5" x14ac:dyDescent="0.2">
      <c r="A4709" s="272">
        <v>211010846</v>
      </c>
      <c r="B4709" s="272">
        <v>7217</v>
      </c>
      <c r="C4709" s="273" t="s">
        <v>8117</v>
      </c>
      <c r="D4709" s="273" t="s">
        <v>8118</v>
      </c>
      <c r="E4709" s="273" t="s">
        <v>339</v>
      </c>
    </row>
    <row r="4710" spans="1:5" x14ac:dyDescent="0.2">
      <c r="A4710" s="272">
        <v>211010860</v>
      </c>
      <c r="B4710" s="272">
        <v>7218</v>
      </c>
      <c r="C4710" s="273" t="s">
        <v>8119</v>
      </c>
      <c r="D4710" s="273" t="s">
        <v>8120</v>
      </c>
      <c r="E4710" s="273" t="s">
        <v>902</v>
      </c>
    </row>
    <row r="4711" spans="1:5" x14ac:dyDescent="0.2">
      <c r="A4711" s="272">
        <v>211906660</v>
      </c>
      <c r="B4711" s="272">
        <v>7219</v>
      </c>
      <c r="C4711" s="273" t="s">
        <v>8121</v>
      </c>
      <c r="D4711" s="273" t="s">
        <v>8122</v>
      </c>
      <c r="E4711" s="273" t="s">
        <v>367</v>
      </c>
    </row>
    <row r="4712" spans="1:5" x14ac:dyDescent="0.2">
      <c r="A4712" s="272">
        <v>211010853</v>
      </c>
      <c r="B4712" s="272">
        <v>7220</v>
      </c>
      <c r="C4712" s="273" t="s">
        <v>8123</v>
      </c>
      <c r="D4712" s="273" t="s">
        <v>8124</v>
      </c>
      <c r="E4712" s="273" t="s">
        <v>332</v>
      </c>
    </row>
    <row r="4713" spans="1:5" x14ac:dyDescent="0.2">
      <c r="A4713" s="272">
        <v>211010839</v>
      </c>
      <c r="B4713" s="272">
        <v>7230</v>
      </c>
      <c r="C4713" s="273" t="s">
        <v>8125</v>
      </c>
      <c r="D4713" s="273" t="s">
        <v>8126</v>
      </c>
      <c r="E4713" s="273" t="s">
        <v>367</v>
      </c>
    </row>
    <row r="4714" spans="1:5" x14ac:dyDescent="0.2">
      <c r="A4714" s="272">
        <v>211906684</v>
      </c>
      <c r="B4714" s="272">
        <v>7231</v>
      </c>
      <c r="C4714" s="273" t="s">
        <v>8127</v>
      </c>
      <c r="D4714" s="273" t="s">
        <v>8128</v>
      </c>
      <c r="E4714" s="273" t="s">
        <v>343</v>
      </c>
    </row>
    <row r="4715" spans="1:5" x14ac:dyDescent="0.2">
      <c r="A4715" s="272">
        <v>211010855</v>
      </c>
      <c r="B4715" s="272">
        <v>7232</v>
      </c>
      <c r="C4715" s="273" t="s">
        <v>8129</v>
      </c>
      <c r="D4715" s="273" t="s">
        <v>8130</v>
      </c>
      <c r="E4715" s="273" t="s">
        <v>343</v>
      </c>
    </row>
    <row r="4716" spans="1:5" x14ac:dyDescent="0.2">
      <c r="A4716" s="272">
        <v>211906734</v>
      </c>
      <c r="B4716" s="272">
        <v>7233</v>
      </c>
      <c r="C4716" s="273" t="s">
        <v>8131</v>
      </c>
      <c r="D4716" s="273" t="s">
        <v>2802</v>
      </c>
      <c r="E4716" s="273" t="s">
        <v>359</v>
      </c>
    </row>
    <row r="4717" spans="1:5" x14ac:dyDescent="0.2">
      <c r="A4717" s="272">
        <v>211010856</v>
      </c>
      <c r="B4717" s="272">
        <v>7234</v>
      </c>
      <c r="C4717" s="273" t="s">
        <v>8132</v>
      </c>
      <c r="D4717" s="273" t="s">
        <v>7633</v>
      </c>
      <c r="E4717" s="273" t="s">
        <v>367</v>
      </c>
    </row>
    <row r="4718" spans="1:5" x14ac:dyDescent="0.2">
      <c r="A4718" s="272">
        <v>211906721</v>
      </c>
      <c r="B4718" s="272">
        <v>7235</v>
      </c>
      <c r="C4718" s="273" t="s">
        <v>8133</v>
      </c>
      <c r="D4718" s="273" t="s">
        <v>8134</v>
      </c>
      <c r="E4718" s="273" t="s">
        <v>367</v>
      </c>
    </row>
    <row r="4719" spans="1:5" x14ac:dyDescent="0.2">
      <c r="A4719" s="272">
        <v>211010858</v>
      </c>
      <c r="B4719" s="272">
        <v>7236</v>
      </c>
      <c r="C4719" s="273" t="s">
        <v>8135</v>
      </c>
      <c r="D4719" s="273" t="s">
        <v>8136</v>
      </c>
      <c r="E4719" s="273" t="s">
        <v>364</v>
      </c>
    </row>
    <row r="4720" spans="1:5" x14ac:dyDescent="0.2">
      <c r="A4720" s="272">
        <v>211010859</v>
      </c>
      <c r="B4720" s="272">
        <v>7237</v>
      </c>
      <c r="C4720" s="273" t="s">
        <v>8137</v>
      </c>
      <c r="D4720" s="273" t="s">
        <v>3198</v>
      </c>
      <c r="E4720" s="273" t="s">
        <v>367</v>
      </c>
    </row>
    <row r="4721" spans="1:5" x14ac:dyDescent="0.2">
      <c r="A4721" s="272">
        <v>211010861</v>
      </c>
      <c r="B4721" s="272">
        <v>7238</v>
      </c>
      <c r="C4721" s="273" t="s">
        <v>7518</v>
      </c>
      <c r="D4721" s="273" t="s">
        <v>8138</v>
      </c>
      <c r="E4721" s="273" t="s">
        <v>367</v>
      </c>
    </row>
    <row r="4722" spans="1:5" x14ac:dyDescent="0.2">
      <c r="A4722" s="272">
        <v>211906746</v>
      </c>
      <c r="B4722" s="272">
        <v>7239</v>
      </c>
      <c r="C4722" s="273" t="s">
        <v>8139</v>
      </c>
      <c r="D4722" s="273" t="s">
        <v>8140</v>
      </c>
      <c r="E4722" s="273" t="s">
        <v>359</v>
      </c>
    </row>
    <row r="4723" spans="1:5" x14ac:dyDescent="0.2">
      <c r="A4723" s="272">
        <v>211010864</v>
      </c>
      <c r="B4723" s="272">
        <v>7240</v>
      </c>
      <c r="C4723" s="273" t="s">
        <v>8141</v>
      </c>
      <c r="D4723" s="273" t="s">
        <v>8142</v>
      </c>
      <c r="E4723" s="273" t="s">
        <v>1347</v>
      </c>
    </row>
    <row r="4724" spans="1:5" x14ac:dyDescent="0.2">
      <c r="A4724" s="272">
        <v>211906747</v>
      </c>
      <c r="B4724" s="272">
        <v>7241</v>
      </c>
      <c r="C4724" s="273" t="s">
        <v>8143</v>
      </c>
      <c r="D4724" s="273" t="s">
        <v>1622</v>
      </c>
      <c r="E4724" s="273" t="s">
        <v>367</v>
      </c>
    </row>
    <row r="4725" spans="1:5" x14ac:dyDescent="0.2">
      <c r="A4725" s="272">
        <v>211906738</v>
      </c>
      <c r="B4725" s="272">
        <v>7242</v>
      </c>
      <c r="C4725" s="273" t="s">
        <v>8144</v>
      </c>
      <c r="D4725" s="273" t="s">
        <v>8145</v>
      </c>
      <c r="E4725" s="273" t="s">
        <v>966</v>
      </c>
    </row>
    <row r="4726" spans="1:5" x14ac:dyDescent="0.2">
      <c r="A4726" s="272">
        <v>211010865</v>
      </c>
      <c r="B4726" s="272">
        <v>7243</v>
      </c>
      <c r="C4726" s="273" t="s">
        <v>8146</v>
      </c>
      <c r="D4726" s="273" t="s">
        <v>3340</v>
      </c>
      <c r="E4726" s="273" t="s">
        <v>367</v>
      </c>
    </row>
    <row r="4727" spans="1:5" x14ac:dyDescent="0.2">
      <c r="A4727" s="272">
        <v>211906750</v>
      </c>
      <c r="B4727" s="272">
        <v>7244</v>
      </c>
      <c r="C4727" s="273" t="s">
        <v>8147</v>
      </c>
      <c r="D4727" s="273" t="s">
        <v>8148</v>
      </c>
      <c r="E4727" s="273" t="s">
        <v>343</v>
      </c>
    </row>
    <row r="4728" spans="1:5" x14ac:dyDescent="0.2">
      <c r="A4728" s="272">
        <v>211906743</v>
      </c>
      <c r="B4728" s="272">
        <v>7245</v>
      </c>
      <c r="C4728" s="273" t="s">
        <v>8149</v>
      </c>
      <c r="D4728" s="273" t="s">
        <v>7264</v>
      </c>
      <c r="E4728" s="273" t="s">
        <v>961</v>
      </c>
    </row>
    <row r="4729" spans="1:5" x14ac:dyDescent="0.2">
      <c r="A4729" s="272">
        <v>211010869</v>
      </c>
      <c r="B4729" s="272">
        <v>7246</v>
      </c>
      <c r="C4729" s="273" t="s">
        <v>8150</v>
      </c>
      <c r="D4729" s="273" t="s">
        <v>2580</v>
      </c>
      <c r="E4729" s="273" t="s">
        <v>367</v>
      </c>
    </row>
    <row r="4730" spans="1:5" x14ac:dyDescent="0.2">
      <c r="A4730" s="272">
        <v>211010870</v>
      </c>
      <c r="B4730" s="272">
        <v>7247</v>
      </c>
      <c r="C4730" s="273" t="s">
        <v>8151</v>
      </c>
      <c r="D4730" s="273" t="s">
        <v>8152</v>
      </c>
      <c r="E4730" s="273" t="s">
        <v>798</v>
      </c>
    </row>
    <row r="4731" spans="1:5" x14ac:dyDescent="0.2">
      <c r="A4731" s="272">
        <v>211010874</v>
      </c>
      <c r="B4731" s="272">
        <v>7248</v>
      </c>
      <c r="C4731" s="273" t="s">
        <v>8153</v>
      </c>
      <c r="D4731" s="273" t="s">
        <v>8154</v>
      </c>
      <c r="E4731" s="273" t="s">
        <v>367</v>
      </c>
    </row>
    <row r="4732" spans="1:5" x14ac:dyDescent="0.2">
      <c r="A4732" s="272">
        <v>211010880</v>
      </c>
      <c r="B4732" s="272">
        <v>7249</v>
      </c>
      <c r="C4732" s="273" t="s">
        <v>8155</v>
      </c>
      <c r="D4732" s="273" t="s">
        <v>818</v>
      </c>
      <c r="E4732" s="273" t="s">
        <v>339</v>
      </c>
    </row>
    <row r="4733" spans="1:5" x14ac:dyDescent="0.2">
      <c r="A4733" s="272">
        <v>211010875</v>
      </c>
      <c r="B4733" s="272">
        <v>7250</v>
      </c>
      <c r="C4733" s="273" t="s">
        <v>8156</v>
      </c>
      <c r="D4733" s="273" t="s">
        <v>8157</v>
      </c>
      <c r="E4733" s="273" t="s">
        <v>367</v>
      </c>
    </row>
    <row r="4734" spans="1:5" x14ac:dyDescent="0.2">
      <c r="A4734" s="272">
        <v>211010868</v>
      </c>
      <c r="B4734" s="272">
        <v>7251</v>
      </c>
      <c r="C4734" s="273" t="s">
        <v>8158</v>
      </c>
      <c r="D4734" s="273" t="s">
        <v>2740</v>
      </c>
      <c r="E4734" s="273" t="s">
        <v>356</v>
      </c>
    </row>
    <row r="4735" spans="1:5" x14ac:dyDescent="0.2">
      <c r="A4735" s="272">
        <v>211906752</v>
      </c>
      <c r="B4735" s="272">
        <v>7252</v>
      </c>
      <c r="C4735" s="273" t="s">
        <v>8159</v>
      </c>
      <c r="D4735" s="273" t="s">
        <v>8160</v>
      </c>
      <c r="E4735" s="273" t="s">
        <v>332</v>
      </c>
    </row>
    <row r="4736" spans="1:5" x14ac:dyDescent="0.2">
      <c r="A4736" s="272">
        <v>211010877</v>
      </c>
      <c r="B4736" s="272">
        <v>7253</v>
      </c>
      <c r="C4736" s="273" t="s">
        <v>8161</v>
      </c>
      <c r="D4736" s="273" t="s">
        <v>8162</v>
      </c>
      <c r="E4736" s="273" t="s">
        <v>364</v>
      </c>
    </row>
    <row r="4737" spans="1:17" x14ac:dyDescent="0.2">
      <c r="A4737" s="272">
        <v>211010884</v>
      </c>
      <c r="B4737" s="272">
        <v>7254</v>
      </c>
      <c r="C4737" s="273" t="s">
        <v>8163</v>
      </c>
      <c r="D4737" s="273" t="s">
        <v>6187</v>
      </c>
      <c r="E4737" s="273" t="s">
        <v>364</v>
      </c>
    </row>
    <row r="4738" spans="1:17" x14ac:dyDescent="0.2">
      <c r="A4738" s="272">
        <v>211010883</v>
      </c>
      <c r="B4738" s="272">
        <v>7255</v>
      </c>
      <c r="C4738" s="273" t="s">
        <v>8164</v>
      </c>
      <c r="D4738" s="273" t="s">
        <v>8165</v>
      </c>
      <c r="E4738" s="273" t="s">
        <v>336</v>
      </c>
    </row>
    <row r="4739" spans="1:17" x14ac:dyDescent="0.2">
      <c r="A4739" s="272">
        <v>211010885</v>
      </c>
      <c r="B4739" s="272">
        <v>7256</v>
      </c>
      <c r="C4739" s="273" t="s">
        <v>8166</v>
      </c>
      <c r="D4739" s="273" t="s">
        <v>8167</v>
      </c>
      <c r="E4739" s="273" t="s">
        <v>367</v>
      </c>
      <c r="F4739" s="274"/>
      <c r="G4739" s="274"/>
      <c r="H4739" s="274"/>
      <c r="I4739" s="274"/>
      <c r="J4739" s="274"/>
      <c r="K4739" s="274"/>
      <c r="L4739" s="274"/>
      <c r="M4739" s="274"/>
      <c r="N4739" s="274"/>
      <c r="O4739" s="274"/>
      <c r="P4739" s="274"/>
      <c r="Q4739" s="274"/>
    </row>
    <row r="4740" spans="1:17" x14ac:dyDescent="0.2">
      <c r="A4740" s="272">
        <v>211010958</v>
      </c>
      <c r="B4740" s="272">
        <v>7257</v>
      </c>
      <c r="C4740" s="273" t="s">
        <v>8168</v>
      </c>
      <c r="D4740" s="273" t="s">
        <v>8169</v>
      </c>
      <c r="E4740" s="273" t="s">
        <v>367</v>
      </c>
      <c r="F4740" s="274"/>
      <c r="G4740" s="274"/>
      <c r="H4740" s="274"/>
      <c r="I4740" s="274"/>
      <c r="J4740" s="274"/>
      <c r="K4740" s="274"/>
      <c r="L4740" s="274"/>
      <c r="M4740" s="274"/>
      <c r="N4740" s="274"/>
      <c r="O4740" s="274"/>
      <c r="P4740" s="274"/>
      <c r="Q4740" s="274"/>
    </row>
    <row r="4741" spans="1:17" x14ac:dyDescent="0.2">
      <c r="A4741" s="272">
        <v>211906768</v>
      </c>
      <c r="B4741" s="272">
        <v>7258</v>
      </c>
      <c r="C4741" s="273" t="s">
        <v>8170</v>
      </c>
      <c r="D4741" s="273" t="s">
        <v>1622</v>
      </c>
      <c r="E4741" s="273" t="s">
        <v>367</v>
      </c>
      <c r="F4741" s="274"/>
      <c r="G4741" s="274"/>
      <c r="H4741" s="274"/>
      <c r="I4741" s="274"/>
      <c r="J4741" s="274"/>
      <c r="K4741" s="274"/>
      <c r="L4741" s="274"/>
      <c r="M4741" s="274"/>
      <c r="N4741" s="274"/>
      <c r="O4741" s="274"/>
      <c r="P4741" s="274"/>
      <c r="Q4741" s="274"/>
    </row>
    <row r="4742" spans="1:17" x14ac:dyDescent="0.2">
      <c r="A4742" s="272">
        <v>211010895</v>
      </c>
      <c r="B4742" s="272">
        <v>7259</v>
      </c>
      <c r="C4742" s="273" t="s">
        <v>8171</v>
      </c>
      <c r="D4742" s="273" t="s">
        <v>8172</v>
      </c>
      <c r="E4742" s="273" t="s">
        <v>336</v>
      </c>
      <c r="F4742" s="274"/>
      <c r="G4742" s="274"/>
      <c r="H4742" s="274"/>
      <c r="I4742" s="274"/>
      <c r="J4742" s="274"/>
      <c r="K4742" s="274"/>
      <c r="L4742" s="274"/>
      <c r="M4742" s="274"/>
      <c r="N4742" s="274"/>
      <c r="O4742" s="274"/>
      <c r="P4742" s="274"/>
      <c r="Q4742" s="274"/>
    </row>
    <row r="4743" spans="1:17" x14ac:dyDescent="0.2">
      <c r="A4743" s="272">
        <v>211906782</v>
      </c>
      <c r="B4743" s="272">
        <v>7260</v>
      </c>
      <c r="C4743" s="273" t="s">
        <v>8173</v>
      </c>
      <c r="D4743" s="273" t="s">
        <v>8174</v>
      </c>
      <c r="E4743" s="273" t="s">
        <v>336</v>
      </c>
      <c r="F4743" s="274"/>
      <c r="G4743" s="274"/>
      <c r="H4743" s="274"/>
      <c r="I4743" s="274"/>
      <c r="J4743" s="274"/>
      <c r="K4743" s="274"/>
      <c r="L4743" s="274"/>
      <c r="M4743" s="274"/>
      <c r="N4743" s="274"/>
      <c r="O4743" s="274"/>
      <c r="P4743" s="274"/>
      <c r="Q4743" s="274"/>
    </row>
    <row r="4744" spans="1:17" x14ac:dyDescent="0.2">
      <c r="A4744" s="272">
        <v>211010897</v>
      </c>
      <c r="B4744" s="272">
        <v>7261</v>
      </c>
      <c r="C4744" s="273" t="s">
        <v>8175</v>
      </c>
      <c r="D4744" s="273" t="s">
        <v>8176</v>
      </c>
      <c r="E4744" s="273" t="s">
        <v>367</v>
      </c>
      <c r="F4744" s="274"/>
      <c r="G4744" s="274"/>
      <c r="H4744" s="274"/>
      <c r="I4744" s="274"/>
      <c r="J4744" s="274"/>
      <c r="K4744" s="274"/>
      <c r="L4744" s="274"/>
      <c r="M4744" s="274"/>
      <c r="N4744" s="274"/>
      <c r="O4744" s="274"/>
      <c r="P4744" s="274"/>
      <c r="Q4744" s="274"/>
    </row>
    <row r="4745" spans="1:17" x14ac:dyDescent="0.2">
      <c r="A4745" s="272">
        <v>211906781</v>
      </c>
      <c r="B4745" s="272">
        <v>7262</v>
      </c>
      <c r="C4745" s="273" t="s">
        <v>8177</v>
      </c>
      <c r="D4745" s="273" t="s">
        <v>8178</v>
      </c>
      <c r="E4745" s="273" t="s">
        <v>367</v>
      </c>
      <c r="F4745" s="274"/>
      <c r="G4745" s="274"/>
      <c r="H4745" s="274"/>
      <c r="I4745" s="274"/>
      <c r="J4745" s="274"/>
      <c r="K4745" s="274"/>
      <c r="L4745" s="274"/>
      <c r="M4745" s="274"/>
      <c r="N4745" s="274"/>
      <c r="O4745" s="274"/>
      <c r="P4745" s="274"/>
      <c r="Q4745" s="274"/>
    </row>
    <row r="4746" spans="1:17" x14ac:dyDescent="0.2">
      <c r="A4746" s="272">
        <v>211010879</v>
      </c>
      <c r="B4746" s="272">
        <v>7263</v>
      </c>
      <c r="C4746" s="273" t="s">
        <v>8179</v>
      </c>
      <c r="D4746" s="273" t="s">
        <v>8180</v>
      </c>
      <c r="E4746" s="273" t="s">
        <v>582</v>
      </c>
      <c r="F4746" s="274"/>
      <c r="G4746" s="274"/>
      <c r="H4746" s="274"/>
      <c r="I4746" s="274"/>
      <c r="J4746" s="274"/>
      <c r="K4746" s="274"/>
      <c r="L4746" s="274"/>
      <c r="M4746" s="274"/>
      <c r="N4746" s="274"/>
      <c r="O4746" s="274"/>
      <c r="P4746" s="274"/>
      <c r="Q4746" s="274"/>
    </row>
    <row r="4747" spans="1:17" x14ac:dyDescent="0.2">
      <c r="A4747" s="272">
        <v>211010892</v>
      </c>
      <c r="B4747" s="272">
        <v>7264</v>
      </c>
      <c r="C4747" s="273" t="s">
        <v>8181</v>
      </c>
      <c r="D4747" s="273" t="s">
        <v>6636</v>
      </c>
      <c r="E4747" s="273" t="s">
        <v>364</v>
      </c>
      <c r="F4747" s="274"/>
      <c r="G4747" s="274"/>
      <c r="H4747" s="274"/>
      <c r="I4747" s="274"/>
      <c r="J4747" s="274"/>
      <c r="K4747" s="274"/>
      <c r="L4747" s="274"/>
      <c r="M4747" s="274"/>
      <c r="N4747" s="274"/>
      <c r="O4747" s="274"/>
      <c r="P4747" s="274"/>
      <c r="Q4747" s="274"/>
    </row>
    <row r="4748" spans="1:17" x14ac:dyDescent="0.2">
      <c r="A4748" s="272">
        <v>211010893</v>
      </c>
      <c r="B4748" s="272">
        <v>7265</v>
      </c>
      <c r="C4748" s="273" t="s">
        <v>8182</v>
      </c>
      <c r="D4748" s="273" t="s">
        <v>3604</v>
      </c>
      <c r="E4748" s="273" t="s">
        <v>336</v>
      </c>
      <c r="F4748" s="274"/>
      <c r="G4748" s="274"/>
      <c r="H4748" s="274"/>
      <c r="I4748" s="274"/>
      <c r="J4748" s="274"/>
      <c r="K4748" s="274"/>
      <c r="L4748" s="274"/>
      <c r="M4748" s="274"/>
      <c r="N4748" s="274"/>
      <c r="O4748" s="274"/>
      <c r="P4748" s="274"/>
      <c r="Q4748" s="274"/>
    </row>
    <row r="4749" spans="1:17" x14ac:dyDescent="0.2">
      <c r="A4749" s="272">
        <v>211906791</v>
      </c>
      <c r="B4749" s="272">
        <v>7266</v>
      </c>
      <c r="C4749" s="273" t="s">
        <v>8183</v>
      </c>
      <c r="D4749" s="273" t="s">
        <v>7120</v>
      </c>
      <c r="E4749" s="273" t="s">
        <v>367</v>
      </c>
      <c r="F4749" s="274"/>
      <c r="G4749" s="274"/>
      <c r="H4749" s="274"/>
      <c r="I4749" s="274"/>
      <c r="J4749" s="274"/>
      <c r="K4749" s="274"/>
      <c r="L4749" s="274"/>
      <c r="M4749" s="274"/>
      <c r="N4749" s="274"/>
      <c r="O4749" s="274"/>
      <c r="P4749" s="274"/>
      <c r="Q4749" s="274"/>
    </row>
    <row r="4750" spans="1:17" x14ac:dyDescent="0.2">
      <c r="A4750" s="272">
        <v>211906796</v>
      </c>
      <c r="B4750" s="272">
        <v>7267</v>
      </c>
      <c r="C4750" s="273" t="s">
        <v>8184</v>
      </c>
      <c r="D4750" s="273" t="s">
        <v>8185</v>
      </c>
      <c r="E4750" s="273" t="s">
        <v>367</v>
      </c>
      <c r="F4750" s="274"/>
      <c r="G4750" s="274"/>
      <c r="H4750" s="274"/>
      <c r="I4750" s="274"/>
      <c r="J4750" s="274"/>
      <c r="K4750" s="274"/>
      <c r="L4750" s="274"/>
      <c r="M4750" s="274"/>
      <c r="N4750" s="274"/>
      <c r="O4750" s="274"/>
      <c r="P4750" s="274"/>
      <c r="Q4750" s="274"/>
    </row>
    <row r="4751" spans="1:17" x14ac:dyDescent="0.2">
      <c r="A4751" s="272">
        <v>211010926</v>
      </c>
      <c r="B4751" s="272">
        <v>7268</v>
      </c>
      <c r="C4751" s="273" t="s">
        <v>8186</v>
      </c>
      <c r="D4751" s="273" t="s">
        <v>8187</v>
      </c>
      <c r="E4751" s="273" t="s">
        <v>8188</v>
      </c>
      <c r="F4751" s="274"/>
      <c r="G4751" s="274"/>
      <c r="H4751" s="274"/>
      <c r="I4751" s="274"/>
      <c r="J4751" s="274"/>
      <c r="K4751" s="274"/>
      <c r="L4751" s="274"/>
      <c r="M4751" s="274"/>
      <c r="N4751" s="274"/>
      <c r="O4751" s="274"/>
      <c r="P4751" s="274"/>
      <c r="Q4751" s="274"/>
    </row>
    <row r="4752" spans="1:17" x14ac:dyDescent="0.2">
      <c r="A4752" s="272">
        <v>211010905</v>
      </c>
      <c r="B4752" s="272">
        <v>7269</v>
      </c>
      <c r="C4752" s="273" t="s">
        <v>8189</v>
      </c>
      <c r="D4752" s="273" t="s">
        <v>8190</v>
      </c>
      <c r="E4752" s="273" t="s">
        <v>367</v>
      </c>
      <c r="F4752" s="274"/>
      <c r="G4752" s="274"/>
      <c r="H4752" s="274"/>
      <c r="I4752" s="274"/>
      <c r="J4752" s="274"/>
      <c r="K4752" s="274"/>
      <c r="L4752" s="274"/>
      <c r="M4752" s="274"/>
      <c r="N4752" s="274"/>
      <c r="O4752" s="274"/>
      <c r="P4752" s="274"/>
      <c r="Q4752" s="274"/>
    </row>
    <row r="4753" spans="1:17" x14ac:dyDescent="0.2">
      <c r="A4753" s="272">
        <v>211010900</v>
      </c>
      <c r="B4753" s="272">
        <v>7270</v>
      </c>
      <c r="C4753" s="273" t="s">
        <v>8191</v>
      </c>
      <c r="D4753" s="273" t="s">
        <v>8192</v>
      </c>
      <c r="E4753" s="273" t="s">
        <v>367</v>
      </c>
      <c r="F4753" s="274"/>
      <c r="G4753" s="274"/>
      <c r="H4753" s="274"/>
      <c r="I4753" s="274"/>
      <c r="J4753" s="274"/>
      <c r="K4753" s="274"/>
      <c r="L4753" s="274"/>
      <c r="M4753" s="274"/>
      <c r="N4753" s="274"/>
      <c r="O4753" s="274"/>
      <c r="P4753" s="274"/>
      <c r="Q4753" s="274"/>
    </row>
    <row r="4754" spans="1:17" x14ac:dyDescent="0.2">
      <c r="A4754" s="272">
        <v>211010925</v>
      </c>
      <c r="B4754" s="272">
        <v>7271</v>
      </c>
      <c r="C4754" s="273" t="s">
        <v>8193</v>
      </c>
      <c r="D4754" s="273" t="s">
        <v>6865</v>
      </c>
      <c r="E4754" s="273" t="s">
        <v>364</v>
      </c>
      <c r="F4754" s="274"/>
      <c r="G4754" s="274"/>
      <c r="H4754" s="274"/>
      <c r="I4754" s="274"/>
      <c r="J4754" s="274"/>
      <c r="K4754" s="274"/>
      <c r="L4754" s="274"/>
      <c r="M4754" s="274"/>
      <c r="N4754" s="274"/>
      <c r="O4754" s="274"/>
      <c r="P4754" s="274"/>
      <c r="Q4754" s="274"/>
    </row>
    <row r="4755" spans="1:17" x14ac:dyDescent="0.2">
      <c r="A4755" s="272">
        <v>211010920</v>
      </c>
      <c r="B4755" s="272">
        <v>7272</v>
      </c>
      <c r="C4755" s="273" t="s">
        <v>8194</v>
      </c>
      <c r="D4755" s="273" t="s">
        <v>8195</v>
      </c>
      <c r="E4755" s="273" t="s">
        <v>8188</v>
      </c>
      <c r="F4755" s="274"/>
      <c r="G4755" s="274"/>
      <c r="H4755" s="274"/>
      <c r="I4755" s="274"/>
      <c r="J4755" s="274"/>
      <c r="K4755" s="274"/>
      <c r="L4755" s="274"/>
      <c r="M4755" s="274"/>
      <c r="N4755" s="274"/>
      <c r="O4755" s="274"/>
      <c r="P4755" s="274"/>
      <c r="Q4755" s="274"/>
    </row>
    <row r="4756" spans="1:17" x14ac:dyDescent="0.2">
      <c r="A4756" s="272">
        <v>211010934</v>
      </c>
      <c r="B4756" s="272">
        <v>7274</v>
      </c>
      <c r="C4756" s="273" t="s">
        <v>8196</v>
      </c>
      <c r="D4756" s="273" t="s">
        <v>8197</v>
      </c>
      <c r="E4756" s="273" t="s">
        <v>332</v>
      </c>
      <c r="F4756" s="274"/>
      <c r="G4756" s="274"/>
      <c r="H4756" s="274"/>
      <c r="I4756" s="274"/>
      <c r="J4756" s="274"/>
      <c r="K4756" s="274"/>
      <c r="L4756" s="274"/>
      <c r="M4756" s="274"/>
      <c r="N4756" s="274"/>
      <c r="O4756" s="274"/>
      <c r="P4756" s="274"/>
      <c r="Q4756" s="274"/>
    </row>
    <row r="4757" spans="1:17" x14ac:dyDescent="0.2">
      <c r="A4757" s="272">
        <v>211010935</v>
      </c>
      <c r="B4757" s="272">
        <v>7275</v>
      </c>
      <c r="C4757" s="273" t="s">
        <v>8198</v>
      </c>
      <c r="D4757" s="273" t="s">
        <v>8199</v>
      </c>
      <c r="E4757" s="273" t="s">
        <v>351</v>
      </c>
      <c r="F4757" s="274"/>
      <c r="G4757" s="274"/>
      <c r="H4757" s="274"/>
      <c r="I4757" s="274"/>
      <c r="J4757" s="274"/>
      <c r="K4757" s="274"/>
      <c r="L4757" s="274"/>
      <c r="M4757" s="274"/>
      <c r="N4757" s="274"/>
      <c r="O4757" s="274"/>
      <c r="P4757" s="274"/>
      <c r="Q4757" s="274"/>
    </row>
    <row r="4758" spans="1:17" x14ac:dyDescent="0.2">
      <c r="A4758" s="272">
        <v>211906872</v>
      </c>
      <c r="B4758" s="272">
        <v>7276</v>
      </c>
      <c r="C4758" s="273" t="s">
        <v>8200</v>
      </c>
      <c r="D4758" s="273" t="s">
        <v>8201</v>
      </c>
      <c r="E4758" s="273" t="s">
        <v>364</v>
      </c>
      <c r="F4758" s="274"/>
      <c r="G4758" s="274"/>
      <c r="H4758" s="274"/>
      <c r="I4758" s="274"/>
      <c r="J4758" s="274"/>
      <c r="K4758" s="274"/>
      <c r="L4758" s="274"/>
      <c r="M4758" s="274"/>
      <c r="N4758" s="274"/>
      <c r="O4758" s="274"/>
      <c r="P4758" s="274"/>
      <c r="Q4758" s="274"/>
    </row>
    <row r="4759" spans="1:17" x14ac:dyDescent="0.2">
      <c r="A4759" s="272">
        <v>211010932</v>
      </c>
      <c r="B4759" s="272">
        <v>7277</v>
      </c>
      <c r="C4759" s="273" t="s">
        <v>8202</v>
      </c>
      <c r="D4759" s="273" t="s">
        <v>8203</v>
      </c>
      <c r="E4759" s="273" t="s">
        <v>367</v>
      </c>
      <c r="F4759" s="274"/>
      <c r="G4759" s="274"/>
      <c r="H4759" s="274"/>
      <c r="I4759" s="274"/>
      <c r="J4759" s="274"/>
      <c r="K4759" s="274"/>
      <c r="L4759" s="274"/>
      <c r="M4759" s="274"/>
      <c r="N4759" s="274"/>
      <c r="O4759" s="274"/>
      <c r="P4759" s="274"/>
      <c r="Q4759" s="274"/>
    </row>
    <row r="4760" spans="1:17" x14ac:dyDescent="0.2">
      <c r="A4760" s="272">
        <v>211906856</v>
      </c>
      <c r="B4760" s="272">
        <v>7279</v>
      </c>
      <c r="C4760" s="273" t="s">
        <v>8204</v>
      </c>
      <c r="D4760" s="273" t="s">
        <v>8205</v>
      </c>
      <c r="E4760" s="273" t="s">
        <v>367</v>
      </c>
      <c r="F4760" s="274"/>
      <c r="G4760" s="274"/>
      <c r="H4760" s="274"/>
      <c r="I4760" s="274"/>
      <c r="J4760" s="274"/>
      <c r="K4760" s="274"/>
      <c r="L4760" s="274"/>
      <c r="M4760" s="274"/>
      <c r="N4760" s="274"/>
      <c r="O4760" s="274"/>
      <c r="P4760" s="274"/>
      <c r="Q4760" s="274"/>
    </row>
    <row r="4761" spans="1:17" x14ac:dyDescent="0.2">
      <c r="A4761" s="272">
        <v>211010954</v>
      </c>
      <c r="B4761" s="272">
        <v>7280</v>
      </c>
      <c r="C4761" s="273" t="s">
        <v>8206</v>
      </c>
      <c r="D4761" s="273" t="s">
        <v>8207</v>
      </c>
      <c r="E4761" s="273" t="s">
        <v>336</v>
      </c>
      <c r="F4761" s="274"/>
      <c r="G4761" s="274"/>
      <c r="H4761" s="274"/>
      <c r="I4761" s="274"/>
      <c r="J4761" s="274"/>
      <c r="K4761" s="274"/>
      <c r="L4761" s="274"/>
      <c r="M4761" s="274"/>
      <c r="N4761" s="274"/>
      <c r="O4761" s="274"/>
      <c r="P4761" s="274"/>
      <c r="Q4761" s="274"/>
    </row>
    <row r="4762" spans="1:17" x14ac:dyDescent="0.2">
      <c r="A4762" s="272">
        <v>211010937</v>
      </c>
      <c r="B4762" s="272">
        <v>7281</v>
      </c>
      <c r="C4762" s="273" t="s">
        <v>8208</v>
      </c>
      <c r="D4762" s="273" t="s">
        <v>8209</v>
      </c>
      <c r="E4762" s="273" t="s">
        <v>351</v>
      </c>
      <c r="F4762" s="274"/>
      <c r="G4762" s="274"/>
      <c r="H4762" s="274"/>
      <c r="I4762" s="274"/>
      <c r="J4762" s="274"/>
      <c r="K4762" s="274"/>
      <c r="L4762" s="274"/>
      <c r="M4762" s="274"/>
      <c r="N4762" s="274"/>
      <c r="O4762" s="274"/>
      <c r="P4762" s="274"/>
      <c r="Q4762" s="274"/>
    </row>
    <row r="4763" spans="1:17" x14ac:dyDescent="0.2">
      <c r="A4763" s="272">
        <v>211010945</v>
      </c>
      <c r="B4763" s="272">
        <v>7282</v>
      </c>
      <c r="C4763" s="273" t="s">
        <v>8210</v>
      </c>
      <c r="D4763" s="273" t="s">
        <v>6211</v>
      </c>
      <c r="E4763" s="273" t="s">
        <v>359</v>
      </c>
      <c r="F4763" s="274"/>
      <c r="G4763" s="274"/>
      <c r="H4763" s="274"/>
      <c r="I4763" s="274"/>
      <c r="J4763" s="274"/>
      <c r="K4763" s="274"/>
      <c r="L4763" s="274"/>
      <c r="M4763" s="274"/>
      <c r="N4763" s="274"/>
      <c r="O4763" s="274"/>
      <c r="P4763" s="274"/>
      <c r="Q4763" s="274"/>
    </row>
    <row r="4764" spans="1:17" x14ac:dyDescent="0.2">
      <c r="A4764" s="272">
        <v>211010940</v>
      </c>
      <c r="B4764" s="272">
        <v>7283</v>
      </c>
      <c r="C4764" s="273" t="s">
        <v>8211</v>
      </c>
      <c r="D4764" s="273" t="s">
        <v>8212</v>
      </c>
      <c r="E4764" s="273" t="s">
        <v>367</v>
      </c>
      <c r="F4764" s="274"/>
      <c r="G4764" s="274"/>
      <c r="H4764" s="274"/>
      <c r="I4764" s="274"/>
      <c r="J4764" s="274"/>
      <c r="K4764" s="274"/>
      <c r="L4764" s="274"/>
      <c r="M4764" s="274"/>
      <c r="N4764" s="274"/>
      <c r="O4764" s="274"/>
      <c r="P4764" s="274"/>
      <c r="Q4764" s="274"/>
    </row>
    <row r="4765" spans="1:17" x14ac:dyDescent="0.2">
      <c r="A4765" s="272">
        <v>211906871</v>
      </c>
      <c r="B4765" s="272">
        <v>7284</v>
      </c>
      <c r="C4765" s="273" t="s">
        <v>8213</v>
      </c>
      <c r="D4765" s="273" t="s">
        <v>8214</v>
      </c>
      <c r="E4765" s="273" t="s">
        <v>1250</v>
      </c>
      <c r="F4765" s="274"/>
      <c r="G4765" s="274"/>
      <c r="H4765" s="274"/>
      <c r="I4765" s="274"/>
      <c r="J4765" s="274"/>
      <c r="K4765" s="274"/>
      <c r="L4765" s="274"/>
      <c r="M4765" s="274"/>
      <c r="N4765" s="274"/>
      <c r="O4765" s="274"/>
      <c r="P4765" s="274"/>
      <c r="Q4765" s="274"/>
    </row>
    <row r="4766" spans="1:17" x14ac:dyDescent="0.2">
      <c r="A4766" s="272">
        <v>211906870</v>
      </c>
      <c r="B4766" s="272">
        <v>7285</v>
      </c>
      <c r="C4766" s="273" t="s">
        <v>8215</v>
      </c>
      <c r="D4766" s="273" t="s">
        <v>8216</v>
      </c>
      <c r="E4766" s="273" t="s">
        <v>343</v>
      </c>
      <c r="F4766" s="274"/>
      <c r="G4766" s="274"/>
      <c r="H4766" s="274"/>
      <c r="I4766" s="274"/>
      <c r="J4766" s="274"/>
      <c r="K4766" s="274"/>
      <c r="L4766" s="274"/>
      <c r="M4766" s="274"/>
      <c r="N4766" s="274"/>
      <c r="O4766" s="274"/>
      <c r="P4766" s="274"/>
      <c r="Q4766" s="274"/>
    </row>
    <row r="4767" spans="1:17" x14ac:dyDescent="0.2">
      <c r="A4767" s="272">
        <v>211010953</v>
      </c>
      <c r="B4767" s="272">
        <v>7286</v>
      </c>
      <c r="C4767" s="273" t="s">
        <v>8217</v>
      </c>
      <c r="D4767" s="273" t="s">
        <v>8218</v>
      </c>
      <c r="E4767" s="273" t="s">
        <v>364</v>
      </c>
      <c r="F4767" s="274"/>
      <c r="G4767" s="274"/>
      <c r="H4767" s="274"/>
      <c r="I4767" s="274"/>
      <c r="J4767" s="274"/>
      <c r="K4767" s="274"/>
      <c r="L4767" s="274"/>
      <c r="M4767" s="274"/>
      <c r="N4767" s="274"/>
      <c r="O4767" s="274"/>
      <c r="P4767" s="274"/>
      <c r="Q4767" s="274"/>
    </row>
    <row r="4768" spans="1:17" x14ac:dyDescent="0.2">
      <c r="A4768" s="272">
        <v>211010950</v>
      </c>
      <c r="B4768" s="272">
        <v>7287</v>
      </c>
      <c r="C4768" s="273" t="s">
        <v>8219</v>
      </c>
      <c r="D4768" s="273" t="s">
        <v>8220</v>
      </c>
      <c r="E4768" s="273" t="s">
        <v>343</v>
      </c>
      <c r="F4768" s="274"/>
      <c r="G4768" s="274"/>
      <c r="H4768" s="274"/>
      <c r="I4768" s="274"/>
      <c r="J4768" s="274"/>
      <c r="K4768" s="274"/>
      <c r="L4768" s="274"/>
      <c r="M4768" s="274"/>
      <c r="N4768" s="274"/>
      <c r="O4768" s="274"/>
      <c r="P4768" s="274"/>
      <c r="Q4768" s="274"/>
    </row>
    <row r="4769" spans="1:17" x14ac:dyDescent="0.2">
      <c r="A4769" s="272">
        <v>211010949</v>
      </c>
      <c r="B4769" s="272">
        <v>7288</v>
      </c>
      <c r="C4769" s="273" t="s">
        <v>8221</v>
      </c>
      <c r="D4769" s="273" t="s">
        <v>8222</v>
      </c>
      <c r="E4769" s="273" t="s">
        <v>343</v>
      </c>
      <c r="F4769" s="274"/>
      <c r="G4769" s="274"/>
      <c r="H4769" s="274"/>
      <c r="I4769" s="274"/>
      <c r="J4769" s="274"/>
      <c r="K4769" s="274"/>
      <c r="L4769" s="274"/>
      <c r="M4769" s="274"/>
      <c r="N4769" s="274"/>
      <c r="O4769" s="274"/>
      <c r="P4769" s="274"/>
      <c r="Q4769" s="274"/>
    </row>
    <row r="4770" spans="1:17" x14ac:dyDescent="0.2">
      <c r="A4770" s="272">
        <v>211906877</v>
      </c>
      <c r="B4770" s="272">
        <v>7290</v>
      </c>
      <c r="C4770" s="273" t="s">
        <v>8223</v>
      </c>
      <c r="D4770" s="273" t="s">
        <v>8224</v>
      </c>
      <c r="E4770" s="273" t="s">
        <v>351</v>
      </c>
      <c r="F4770" s="274"/>
      <c r="G4770" s="274"/>
      <c r="H4770" s="274"/>
      <c r="I4770" s="274"/>
      <c r="J4770" s="274"/>
      <c r="K4770" s="274"/>
      <c r="L4770" s="274"/>
      <c r="M4770" s="274"/>
      <c r="N4770" s="274"/>
      <c r="O4770" s="274"/>
      <c r="P4770" s="274"/>
      <c r="Q4770" s="274"/>
    </row>
    <row r="4771" spans="1:17" x14ac:dyDescent="0.2">
      <c r="A4771" s="272">
        <v>211010956</v>
      </c>
      <c r="B4771" s="272">
        <v>7291</v>
      </c>
      <c r="C4771" s="273" t="s">
        <v>8225</v>
      </c>
      <c r="D4771" s="273" t="s">
        <v>4145</v>
      </c>
      <c r="E4771" s="273" t="s">
        <v>367</v>
      </c>
      <c r="F4771" s="274"/>
      <c r="G4771" s="274"/>
      <c r="H4771" s="274"/>
      <c r="I4771" s="274"/>
      <c r="J4771" s="274"/>
      <c r="K4771" s="274"/>
      <c r="L4771" s="274"/>
      <c r="M4771" s="274"/>
      <c r="N4771" s="274"/>
      <c r="O4771" s="274"/>
      <c r="P4771" s="274"/>
      <c r="Q4771" s="274"/>
    </row>
    <row r="4772" spans="1:17" x14ac:dyDescent="0.2">
      <c r="A4772" s="272">
        <v>211010960</v>
      </c>
      <c r="B4772" s="272">
        <v>7292</v>
      </c>
      <c r="C4772" s="273" t="s">
        <v>8226</v>
      </c>
      <c r="D4772" s="273" t="s">
        <v>4540</v>
      </c>
      <c r="E4772" s="273" t="s">
        <v>367</v>
      </c>
      <c r="F4772" s="274"/>
      <c r="G4772" s="274"/>
      <c r="H4772" s="274"/>
      <c r="I4772" s="274"/>
      <c r="J4772" s="274"/>
      <c r="K4772" s="274"/>
      <c r="L4772" s="274"/>
      <c r="M4772" s="274"/>
      <c r="N4772" s="274"/>
      <c r="O4772" s="274"/>
      <c r="P4772" s="274"/>
      <c r="Q4772" s="274"/>
    </row>
    <row r="4773" spans="1:17" x14ac:dyDescent="0.2">
      <c r="A4773" s="272">
        <v>211010965</v>
      </c>
      <c r="B4773" s="272">
        <v>7293</v>
      </c>
      <c r="C4773" s="273" t="s">
        <v>8227</v>
      </c>
      <c r="D4773" s="273" t="s">
        <v>2758</v>
      </c>
      <c r="E4773" s="273" t="s">
        <v>2181</v>
      </c>
      <c r="F4773" s="274"/>
      <c r="G4773" s="274"/>
      <c r="H4773" s="274"/>
      <c r="I4773" s="274"/>
      <c r="J4773" s="274"/>
      <c r="K4773" s="274"/>
      <c r="L4773" s="274"/>
      <c r="M4773" s="274"/>
      <c r="N4773" s="274"/>
      <c r="O4773" s="274"/>
      <c r="P4773" s="274"/>
      <c r="Q4773" s="274"/>
    </row>
    <row r="4774" spans="1:17" x14ac:dyDescent="0.2">
      <c r="A4774" s="272">
        <v>211011045</v>
      </c>
      <c r="B4774" s="272">
        <v>7294</v>
      </c>
      <c r="C4774" s="273" t="s">
        <v>8228</v>
      </c>
      <c r="D4774" s="273" t="s">
        <v>8229</v>
      </c>
      <c r="E4774" s="273" t="s">
        <v>961</v>
      </c>
      <c r="F4774" s="274"/>
      <c r="G4774" s="274"/>
      <c r="H4774" s="274"/>
      <c r="I4774" s="274"/>
      <c r="J4774" s="274"/>
      <c r="K4774" s="274"/>
      <c r="L4774" s="274"/>
      <c r="M4774" s="274"/>
      <c r="N4774" s="274"/>
      <c r="O4774" s="274"/>
      <c r="P4774" s="274"/>
      <c r="Q4774" s="274"/>
    </row>
    <row r="4775" spans="1:17" x14ac:dyDescent="0.2">
      <c r="A4775" s="272">
        <v>211010966</v>
      </c>
      <c r="B4775" s="272">
        <v>7295</v>
      </c>
      <c r="C4775" s="273" t="s">
        <v>8230</v>
      </c>
      <c r="D4775" s="273" t="s">
        <v>8231</v>
      </c>
      <c r="E4775" s="273" t="s">
        <v>336</v>
      </c>
      <c r="F4775" s="274"/>
      <c r="G4775" s="274"/>
      <c r="H4775" s="274"/>
      <c r="I4775" s="274"/>
      <c r="J4775" s="274"/>
      <c r="K4775" s="274"/>
      <c r="L4775" s="274"/>
      <c r="M4775" s="274"/>
      <c r="N4775" s="274"/>
      <c r="O4775" s="274"/>
      <c r="P4775" s="274"/>
      <c r="Q4775" s="274"/>
    </row>
    <row r="4776" spans="1:17" x14ac:dyDescent="0.2">
      <c r="A4776" s="272">
        <v>211010961</v>
      </c>
      <c r="B4776" s="272">
        <v>7296</v>
      </c>
      <c r="C4776" s="273" t="s">
        <v>8232</v>
      </c>
      <c r="D4776" s="273" t="s">
        <v>8233</v>
      </c>
      <c r="E4776" s="273" t="s">
        <v>336</v>
      </c>
      <c r="F4776" s="274"/>
      <c r="G4776" s="274"/>
      <c r="H4776" s="274"/>
      <c r="I4776" s="274"/>
      <c r="J4776" s="274"/>
      <c r="K4776" s="274"/>
      <c r="L4776" s="274"/>
      <c r="M4776" s="274"/>
      <c r="N4776" s="274"/>
      <c r="O4776" s="274"/>
      <c r="P4776" s="274"/>
      <c r="Q4776" s="274"/>
    </row>
    <row r="4777" spans="1:17" x14ac:dyDescent="0.2">
      <c r="A4777" s="272">
        <v>211010967</v>
      </c>
      <c r="B4777" s="272">
        <v>7297</v>
      </c>
      <c r="C4777" s="273" t="s">
        <v>8234</v>
      </c>
      <c r="D4777" s="273" t="s">
        <v>8235</v>
      </c>
      <c r="E4777" s="273" t="s">
        <v>336</v>
      </c>
      <c r="F4777" s="274"/>
      <c r="G4777" s="274"/>
      <c r="H4777" s="274"/>
      <c r="I4777" s="274"/>
      <c r="J4777" s="274"/>
      <c r="K4777" s="274"/>
      <c r="L4777" s="274"/>
      <c r="M4777" s="274"/>
      <c r="N4777" s="274"/>
      <c r="O4777" s="274"/>
      <c r="P4777" s="274"/>
      <c r="Q4777" s="274"/>
    </row>
    <row r="4778" spans="1:17" x14ac:dyDescent="0.2">
      <c r="A4778" s="272">
        <v>211010962</v>
      </c>
      <c r="B4778" s="272">
        <v>7298</v>
      </c>
      <c r="C4778" s="273" t="s">
        <v>8236</v>
      </c>
      <c r="D4778" s="273" t="s">
        <v>6790</v>
      </c>
      <c r="E4778" s="273" t="s">
        <v>336</v>
      </c>
      <c r="F4778" s="274"/>
      <c r="G4778" s="274"/>
      <c r="H4778" s="274"/>
      <c r="I4778" s="274"/>
      <c r="J4778" s="274"/>
      <c r="K4778" s="274"/>
      <c r="L4778" s="274"/>
      <c r="M4778" s="274"/>
      <c r="N4778" s="274"/>
      <c r="O4778" s="274"/>
      <c r="P4778" s="274"/>
      <c r="Q4778" s="274"/>
    </row>
    <row r="4779" spans="1:17" x14ac:dyDescent="0.2">
      <c r="A4779" s="272">
        <v>211010969</v>
      </c>
      <c r="B4779" s="272">
        <v>7299</v>
      </c>
      <c r="C4779" s="273" t="s">
        <v>8237</v>
      </c>
      <c r="D4779" s="273" t="s">
        <v>8238</v>
      </c>
      <c r="E4779" s="273" t="s">
        <v>359</v>
      </c>
      <c r="F4779" s="274"/>
      <c r="G4779" s="274"/>
      <c r="H4779" s="274"/>
      <c r="I4779" s="274"/>
      <c r="J4779" s="274"/>
      <c r="K4779" s="274"/>
      <c r="L4779" s="274"/>
      <c r="M4779" s="274"/>
      <c r="N4779" s="274"/>
      <c r="O4779" s="274"/>
      <c r="P4779" s="274"/>
      <c r="Q4779" s="274"/>
    </row>
    <row r="4780" spans="1:17" x14ac:dyDescent="0.2">
      <c r="A4780" s="272">
        <v>211010996</v>
      </c>
      <c r="B4780" s="272">
        <v>7300</v>
      </c>
      <c r="C4780" s="273" t="s">
        <v>8239</v>
      </c>
      <c r="D4780" s="273" t="s">
        <v>8240</v>
      </c>
      <c r="E4780" s="273" t="s">
        <v>966</v>
      </c>
      <c r="F4780" s="274"/>
      <c r="G4780" s="274"/>
      <c r="H4780" s="274"/>
      <c r="I4780" s="274"/>
      <c r="J4780" s="274"/>
      <c r="K4780" s="274"/>
      <c r="L4780" s="274"/>
      <c r="M4780" s="274"/>
      <c r="N4780" s="274"/>
      <c r="O4780" s="274"/>
      <c r="P4780" s="274"/>
      <c r="Q4780" s="274"/>
    </row>
    <row r="4781" spans="1:17" x14ac:dyDescent="0.2">
      <c r="A4781" s="272">
        <v>211906898</v>
      </c>
      <c r="B4781" s="272">
        <v>7301</v>
      </c>
      <c r="C4781" s="273" t="s">
        <v>8241</v>
      </c>
      <c r="D4781" s="273" t="s">
        <v>8242</v>
      </c>
      <c r="E4781" s="273" t="s">
        <v>359</v>
      </c>
      <c r="F4781" s="274"/>
      <c r="G4781" s="274"/>
      <c r="H4781" s="274"/>
      <c r="I4781" s="274"/>
      <c r="J4781" s="274"/>
      <c r="K4781" s="274"/>
      <c r="L4781" s="274"/>
      <c r="M4781" s="274"/>
      <c r="N4781" s="274"/>
      <c r="O4781" s="274"/>
      <c r="P4781" s="274"/>
      <c r="Q4781" s="274"/>
    </row>
    <row r="4782" spans="1:17" x14ac:dyDescent="0.2">
      <c r="A4782" s="272">
        <v>211906913</v>
      </c>
      <c r="B4782" s="272">
        <v>7302</v>
      </c>
      <c r="C4782" s="273" t="s">
        <v>8243</v>
      </c>
      <c r="D4782" s="273" t="s">
        <v>8244</v>
      </c>
      <c r="E4782" s="273" t="s">
        <v>336</v>
      </c>
      <c r="F4782" s="274"/>
      <c r="G4782" s="274"/>
      <c r="H4782" s="274"/>
      <c r="I4782" s="274"/>
      <c r="J4782" s="274"/>
      <c r="K4782" s="274"/>
      <c r="L4782" s="274"/>
      <c r="M4782" s="274"/>
      <c r="N4782" s="274"/>
      <c r="O4782" s="274"/>
      <c r="P4782" s="274"/>
      <c r="Q4782" s="274"/>
    </row>
    <row r="4783" spans="1:17" x14ac:dyDescent="0.2">
      <c r="A4783" s="272">
        <v>211010997</v>
      </c>
      <c r="B4783" s="272">
        <v>7303</v>
      </c>
      <c r="C4783" s="273" t="s">
        <v>8245</v>
      </c>
      <c r="D4783" s="273" t="s">
        <v>856</v>
      </c>
      <c r="E4783" s="273" t="s">
        <v>339</v>
      </c>
      <c r="F4783" s="274"/>
      <c r="G4783" s="274"/>
      <c r="H4783" s="274"/>
      <c r="I4783" s="274"/>
      <c r="J4783" s="274"/>
      <c r="K4783" s="274"/>
      <c r="L4783" s="274"/>
      <c r="M4783" s="274"/>
      <c r="N4783" s="274"/>
      <c r="O4783" s="274"/>
      <c r="P4783" s="274"/>
      <c r="Q4783" s="274"/>
    </row>
    <row r="4784" spans="1:17" x14ac:dyDescent="0.2">
      <c r="A4784" s="272">
        <v>211010999</v>
      </c>
      <c r="B4784" s="272">
        <v>7304</v>
      </c>
      <c r="C4784" s="273" t="s">
        <v>8246</v>
      </c>
      <c r="D4784" s="273" t="s">
        <v>8247</v>
      </c>
      <c r="E4784" s="273" t="s">
        <v>582</v>
      </c>
      <c r="F4784" s="274"/>
      <c r="G4784" s="274"/>
      <c r="H4784" s="274"/>
      <c r="I4784" s="274"/>
      <c r="J4784" s="274"/>
      <c r="K4784" s="274"/>
      <c r="L4784" s="274"/>
      <c r="M4784" s="274"/>
      <c r="N4784" s="274"/>
      <c r="O4784" s="274"/>
      <c r="P4784" s="274"/>
      <c r="Q4784" s="274"/>
    </row>
    <row r="4785" spans="1:17" x14ac:dyDescent="0.2">
      <c r="A4785" s="272">
        <v>211010964</v>
      </c>
      <c r="B4785" s="272">
        <v>7305</v>
      </c>
      <c r="C4785" s="273" t="s">
        <v>8248</v>
      </c>
      <c r="D4785" s="273" t="s">
        <v>8249</v>
      </c>
      <c r="E4785" s="273" t="s">
        <v>336</v>
      </c>
      <c r="F4785" s="274"/>
      <c r="G4785" s="274"/>
      <c r="H4785" s="274"/>
      <c r="I4785" s="274"/>
      <c r="J4785" s="274"/>
      <c r="K4785" s="274"/>
      <c r="L4785" s="274"/>
      <c r="M4785" s="274"/>
      <c r="N4785" s="274"/>
      <c r="O4785" s="274"/>
      <c r="P4785" s="274"/>
      <c r="Q4785" s="274"/>
    </row>
    <row r="4786" spans="1:17" x14ac:dyDescent="0.2">
      <c r="A4786" s="272">
        <v>211906932</v>
      </c>
      <c r="B4786" s="272">
        <v>7306</v>
      </c>
      <c r="C4786" s="273" t="s">
        <v>8250</v>
      </c>
      <c r="D4786" s="273" t="s">
        <v>7539</v>
      </c>
      <c r="E4786" s="273" t="s">
        <v>961</v>
      </c>
      <c r="F4786" s="274"/>
      <c r="G4786" s="274"/>
      <c r="H4786" s="274"/>
      <c r="I4786" s="274"/>
      <c r="J4786" s="274"/>
      <c r="K4786" s="274"/>
      <c r="L4786" s="274"/>
      <c r="M4786" s="274"/>
      <c r="N4786" s="274"/>
      <c r="O4786" s="274"/>
      <c r="P4786" s="274"/>
      <c r="Q4786" s="274"/>
    </row>
    <row r="4787" spans="1:17" x14ac:dyDescent="0.2">
      <c r="A4787" s="272">
        <v>211011011</v>
      </c>
      <c r="B4787" s="272">
        <v>7307</v>
      </c>
      <c r="C4787" s="273" t="s">
        <v>8251</v>
      </c>
      <c r="D4787" s="273" t="s">
        <v>8252</v>
      </c>
      <c r="E4787" s="273" t="s">
        <v>961</v>
      </c>
      <c r="F4787" s="274"/>
      <c r="G4787" s="274"/>
      <c r="H4787" s="274"/>
      <c r="I4787" s="274"/>
      <c r="J4787" s="274"/>
      <c r="K4787" s="274"/>
      <c r="L4787" s="274"/>
      <c r="M4787" s="274"/>
      <c r="N4787" s="274"/>
      <c r="O4787" s="274"/>
      <c r="P4787" s="274"/>
      <c r="Q4787" s="274"/>
    </row>
    <row r="4788" spans="1:17" x14ac:dyDescent="0.2">
      <c r="A4788" s="272">
        <v>211011010</v>
      </c>
      <c r="B4788" s="272">
        <v>7308</v>
      </c>
      <c r="C4788" s="273" t="s">
        <v>8253</v>
      </c>
      <c r="D4788" s="273" t="s">
        <v>5496</v>
      </c>
      <c r="E4788" s="273" t="s">
        <v>2181</v>
      </c>
      <c r="F4788" s="274"/>
      <c r="G4788" s="274"/>
      <c r="H4788" s="274"/>
      <c r="I4788" s="274"/>
      <c r="J4788" s="274"/>
      <c r="K4788" s="274"/>
      <c r="L4788" s="274"/>
      <c r="M4788" s="274"/>
      <c r="N4788" s="274"/>
      <c r="O4788" s="274"/>
      <c r="P4788" s="274"/>
      <c r="Q4788" s="274"/>
    </row>
    <row r="4789" spans="1:17" x14ac:dyDescent="0.2">
      <c r="A4789" s="272">
        <v>211011013</v>
      </c>
      <c r="B4789" s="272">
        <v>7309</v>
      </c>
      <c r="C4789" s="273" t="s">
        <v>8254</v>
      </c>
      <c r="D4789" s="273" t="s">
        <v>8255</v>
      </c>
      <c r="E4789" s="273" t="s">
        <v>332</v>
      </c>
      <c r="F4789" s="274"/>
      <c r="G4789" s="274"/>
      <c r="H4789" s="274"/>
      <c r="I4789" s="274"/>
      <c r="J4789" s="274"/>
      <c r="K4789" s="274"/>
      <c r="L4789" s="274"/>
      <c r="M4789" s="274"/>
      <c r="N4789" s="274"/>
      <c r="O4789" s="274"/>
      <c r="P4789" s="274"/>
      <c r="Q4789" s="274"/>
    </row>
    <row r="4790" spans="1:17" x14ac:dyDescent="0.2">
      <c r="A4790" s="272">
        <v>211011016</v>
      </c>
      <c r="B4790" s="272">
        <v>7310</v>
      </c>
      <c r="C4790" s="273" t="s">
        <v>8256</v>
      </c>
      <c r="D4790" s="273" t="s">
        <v>8257</v>
      </c>
      <c r="E4790" s="273" t="s">
        <v>336</v>
      </c>
      <c r="F4790" s="274"/>
      <c r="G4790" s="274"/>
      <c r="H4790" s="274"/>
      <c r="I4790" s="274"/>
      <c r="J4790" s="274"/>
      <c r="K4790" s="274"/>
      <c r="L4790" s="274"/>
      <c r="M4790" s="274"/>
      <c r="N4790" s="274"/>
      <c r="O4790" s="274"/>
      <c r="P4790" s="274"/>
      <c r="Q4790" s="274"/>
    </row>
    <row r="4791" spans="1:17" x14ac:dyDescent="0.2">
      <c r="A4791" s="272">
        <v>211011012</v>
      </c>
      <c r="B4791" s="272">
        <v>7311</v>
      </c>
      <c r="C4791" s="273" t="s">
        <v>8258</v>
      </c>
      <c r="D4791" s="273" t="s">
        <v>8259</v>
      </c>
      <c r="E4791" s="273" t="s">
        <v>339</v>
      </c>
      <c r="F4791" s="274"/>
      <c r="G4791" s="274"/>
      <c r="H4791" s="274"/>
      <c r="I4791" s="274"/>
      <c r="J4791" s="274"/>
      <c r="K4791" s="274"/>
      <c r="L4791" s="274"/>
      <c r="M4791" s="274"/>
      <c r="N4791" s="274"/>
      <c r="O4791" s="274"/>
      <c r="P4791" s="274"/>
      <c r="Q4791" s="274"/>
    </row>
    <row r="4792" spans="1:17" x14ac:dyDescent="0.2">
      <c r="A4792" s="272">
        <v>211011018</v>
      </c>
      <c r="B4792" s="272">
        <v>7312</v>
      </c>
      <c r="C4792" s="273" t="s">
        <v>8260</v>
      </c>
      <c r="D4792" s="273" t="s">
        <v>8261</v>
      </c>
      <c r="E4792" s="273" t="s">
        <v>367</v>
      </c>
      <c r="F4792" s="274"/>
      <c r="G4792" s="274"/>
      <c r="H4792" s="274"/>
      <c r="I4792" s="274"/>
      <c r="J4792" s="274"/>
      <c r="K4792" s="274"/>
      <c r="L4792" s="274"/>
      <c r="M4792" s="274"/>
      <c r="N4792" s="274"/>
      <c r="O4792" s="274"/>
      <c r="P4792" s="274"/>
      <c r="Q4792" s="274"/>
    </row>
    <row r="4793" spans="1:17" x14ac:dyDescent="0.2">
      <c r="A4793" s="272">
        <v>211906936</v>
      </c>
      <c r="B4793" s="272">
        <v>7313</v>
      </c>
      <c r="C4793" s="273" t="s">
        <v>8262</v>
      </c>
      <c r="D4793" s="273" t="s">
        <v>8263</v>
      </c>
      <c r="E4793" s="273" t="s">
        <v>339</v>
      </c>
      <c r="F4793" s="274"/>
      <c r="G4793" s="274"/>
      <c r="H4793" s="274"/>
      <c r="I4793" s="274"/>
      <c r="J4793" s="274"/>
      <c r="K4793" s="274"/>
      <c r="L4793" s="274"/>
      <c r="M4793" s="274"/>
      <c r="N4793" s="274"/>
      <c r="O4793" s="274"/>
      <c r="P4793" s="274"/>
      <c r="Q4793" s="274"/>
    </row>
    <row r="4794" spans="1:17" x14ac:dyDescent="0.2">
      <c r="A4794" s="272">
        <v>211011033</v>
      </c>
      <c r="B4794" s="272">
        <v>7314</v>
      </c>
      <c r="C4794" s="273" t="s">
        <v>8264</v>
      </c>
      <c r="D4794" s="273" t="s">
        <v>8265</v>
      </c>
      <c r="E4794" s="273" t="s">
        <v>356</v>
      </c>
      <c r="F4794" s="274"/>
      <c r="G4794" s="274"/>
      <c r="H4794" s="274"/>
      <c r="I4794" s="274"/>
      <c r="J4794" s="274"/>
      <c r="K4794" s="274"/>
      <c r="L4794" s="274"/>
      <c r="M4794" s="274"/>
      <c r="N4794" s="274"/>
      <c r="O4794" s="274"/>
      <c r="P4794" s="274"/>
      <c r="Q4794" s="274"/>
    </row>
    <row r="4795" spans="1:17" x14ac:dyDescent="0.2">
      <c r="A4795" s="272">
        <v>211011034</v>
      </c>
      <c r="B4795" s="272">
        <v>7315</v>
      </c>
      <c r="C4795" s="273" t="s">
        <v>8266</v>
      </c>
      <c r="D4795" s="273" t="s">
        <v>3616</v>
      </c>
      <c r="E4795" s="273" t="s">
        <v>2346</v>
      </c>
      <c r="F4795" s="274"/>
      <c r="G4795" s="274"/>
      <c r="H4795" s="274"/>
      <c r="I4795" s="274"/>
      <c r="J4795" s="274"/>
      <c r="K4795" s="274"/>
      <c r="L4795" s="274"/>
      <c r="M4795" s="274"/>
      <c r="N4795" s="274"/>
      <c r="O4795" s="274"/>
      <c r="P4795" s="274"/>
      <c r="Q4795" s="274"/>
    </row>
    <row r="4796" spans="1:17" x14ac:dyDescent="0.2">
      <c r="A4796" s="272">
        <v>211011037</v>
      </c>
      <c r="B4796" s="272">
        <v>7316</v>
      </c>
      <c r="C4796" s="273" t="s">
        <v>8267</v>
      </c>
      <c r="D4796" s="273" t="s">
        <v>8268</v>
      </c>
      <c r="E4796" s="273" t="s">
        <v>339</v>
      </c>
      <c r="F4796" s="274"/>
      <c r="G4796" s="274"/>
      <c r="H4796" s="274"/>
      <c r="I4796" s="274"/>
      <c r="J4796" s="274"/>
      <c r="K4796" s="274"/>
      <c r="L4796" s="274"/>
      <c r="M4796" s="274"/>
      <c r="N4796" s="274"/>
      <c r="O4796" s="274"/>
      <c r="P4796" s="274"/>
      <c r="Q4796" s="274"/>
    </row>
    <row r="4797" spans="1:17" x14ac:dyDescent="0.2">
      <c r="A4797" s="272">
        <v>211906941</v>
      </c>
      <c r="B4797" s="272">
        <v>7317</v>
      </c>
      <c r="C4797" s="273" t="s">
        <v>8269</v>
      </c>
      <c r="D4797" s="273" t="s">
        <v>8270</v>
      </c>
      <c r="E4797" s="273" t="s">
        <v>336</v>
      </c>
      <c r="F4797" s="274"/>
      <c r="G4797" s="274"/>
      <c r="H4797" s="274"/>
      <c r="I4797" s="274"/>
      <c r="J4797" s="274"/>
      <c r="K4797" s="274"/>
      <c r="L4797" s="274"/>
      <c r="M4797" s="274"/>
      <c r="N4797" s="274"/>
      <c r="O4797" s="274"/>
      <c r="P4797" s="274"/>
      <c r="Q4797" s="274"/>
    </row>
    <row r="4798" spans="1:17" x14ac:dyDescent="0.2">
      <c r="A4798" s="272">
        <v>211906937</v>
      </c>
      <c r="B4798" s="272">
        <v>7318</v>
      </c>
      <c r="C4798" s="273" t="s">
        <v>8271</v>
      </c>
      <c r="D4798" s="273" t="s">
        <v>8272</v>
      </c>
      <c r="E4798" s="273" t="s">
        <v>6516</v>
      </c>
      <c r="F4798" s="274"/>
      <c r="G4798" s="274"/>
      <c r="H4798" s="274"/>
      <c r="I4798" s="274"/>
      <c r="J4798" s="274"/>
      <c r="K4798" s="274"/>
      <c r="L4798" s="274"/>
      <c r="M4798" s="274"/>
      <c r="N4798" s="274"/>
      <c r="O4798" s="274"/>
      <c r="P4798" s="274"/>
      <c r="Q4798" s="274"/>
    </row>
    <row r="4799" spans="1:17" x14ac:dyDescent="0.2">
      <c r="A4799" s="272">
        <v>211906938</v>
      </c>
      <c r="B4799" s="272">
        <v>7319</v>
      </c>
      <c r="C4799" s="273" t="s">
        <v>8273</v>
      </c>
      <c r="D4799" s="273" t="s">
        <v>2768</v>
      </c>
      <c r="E4799" s="273" t="s">
        <v>351</v>
      </c>
      <c r="F4799" s="274"/>
      <c r="G4799" s="274"/>
      <c r="H4799" s="274"/>
      <c r="I4799" s="274"/>
      <c r="J4799" s="274"/>
      <c r="K4799" s="274"/>
      <c r="L4799" s="274"/>
      <c r="M4799" s="274"/>
      <c r="N4799" s="274"/>
      <c r="O4799" s="274"/>
      <c r="P4799" s="274"/>
      <c r="Q4799" s="274"/>
    </row>
    <row r="4800" spans="1:17" x14ac:dyDescent="0.2">
      <c r="A4800" s="272">
        <v>211906939</v>
      </c>
      <c r="B4800" s="272">
        <v>7320</v>
      </c>
      <c r="C4800" s="273" t="s">
        <v>8274</v>
      </c>
      <c r="D4800" s="273" t="s">
        <v>2295</v>
      </c>
      <c r="E4800" s="273" t="s">
        <v>367</v>
      </c>
      <c r="F4800" s="274"/>
      <c r="G4800" s="274"/>
      <c r="H4800" s="274"/>
      <c r="I4800" s="274"/>
      <c r="J4800" s="274"/>
      <c r="K4800" s="274"/>
      <c r="L4800" s="274"/>
      <c r="M4800" s="274"/>
      <c r="N4800" s="274"/>
      <c r="O4800" s="274"/>
      <c r="P4800" s="274"/>
      <c r="Q4800" s="274"/>
    </row>
    <row r="4801" spans="1:17" x14ac:dyDescent="0.2">
      <c r="A4801" s="272">
        <v>211906950</v>
      </c>
      <c r="B4801" s="272">
        <v>7321</v>
      </c>
      <c r="C4801" s="273" t="s">
        <v>8275</v>
      </c>
      <c r="D4801" s="273" t="s">
        <v>1795</v>
      </c>
      <c r="E4801" s="273" t="s">
        <v>343</v>
      </c>
      <c r="F4801" s="274"/>
      <c r="G4801" s="274"/>
      <c r="H4801" s="274"/>
      <c r="I4801" s="274"/>
      <c r="J4801" s="274"/>
      <c r="K4801" s="274"/>
      <c r="L4801" s="274"/>
      <c r="M4801" s="274"/>
      <c r="N4801" s="274"/>
      <c r="O4801" s="274"/>
      <c r="P4801" s="274"/>
      <c r="Q4801" s="274"/>
    </row>
    <row r="4802" spans="1:17" x14ac:dyDescent="0.2">
      <c r="A4802" s="272">
        <v>211011050</v>
      </c>
      <c r="B4802" s="272">
        <v>7322</v>
      </c>
      <c r="C4802" s="273" t="s">
        <v>8276</v>
      </c>
      <c r="D4802" s="273" t="s">
        <v>8277</v>
      </c>
      <c r="E4802" s="273" t="s">
        <v>865</v>
      </c>
      <c r="F4802" s="274"/>
      <c r="G4802" s="274"/>
      <c r="H4802" s="274"/>
      <c r="I4802" s="274"/>
      <c r="J4802" s="274"/>
      <c r="K4802" s="274"/>
      <c r="L4802" s="274"/>
      <c r="M4802" s="274"/>
      <c r="N4802" s="274"/>
      <c r="O4802" s="274"/>
      <c r="P4802" s="274"/>
      <c r="Q4802" s="274"/>
    </row>
    <row r="4803" spans="1:17" x14ac:dyDescent="0.2">
      <c r="A4803" s="272">
        <v>211011051</v>
      </c>
      <c r="B4803" s="272">
        <v>7323</v>
      </c>
      <c r="C4803" s="273" t="s">
        <v>8278</v>
      </c>
      <c r="D4803" s="273" t="s">
        <v>4054</v>
      </c>
      <c r="E4803" s="273" t="s">
        <v>3835</v>
      </c>
      <c r="F4803" s="274"/>
      <c r="G4803" s="274"/>
      <c r="H4803" s="274"/>
      <c r="I4803" s="274"/>
      <c r="J4803" s="274"/>
      <c r="K4803" s="274"/>
      <c r="L4803" s="274"/>
      <c r="M4803" s="274"/>
      <c r="N4803" s="274"/>
      <c r="O4803" s="274"/>
      <c r="P4803" s="274"/>
      <c r="Q4803" s="274"/>
    </row>
    <row r="4804" spans="1:17" x14ac:dyDescent="0.2">
      <c r="A4804" s="272">
        <v>211906963</v>
      </c>
      <c r="B4804" s="272">
        <v>7324</v>
      </c>
      <c r="C4804" s="273" t="s">
        <v>8279</v>
      </c>
      <c r="D4804" s="273" t="s">
        <v>8280</v>
      </c>
      <c r="E4804" s="273" t="s">
        <v>336</v>
      </c>
      <c r="F4804" s="274"/>
      <c r="G4804" s="274"/>
      <c r="H4804" s="274"/>
      <c r="I4804" s="274"/>
      <c r="J4804" s="274"/>
      <c r="K4804" s="274"/>
      <c r="L4804" s="274"/>
      <c r="M4804" s="274"/>
      <c r="N4804" s="274"/>
      <c r="O4804" s="274"/>
      <c r="P4804" s="274"/>
      <c r="Q4804" s="274"/>
    </row>
    <row r="4805" spans="1:17" x14ac:dyDescent="0.2">
      <c r="A4805" s="272">
        <v>211011056</v>
      </c>
      <c r="B4805" s="272">
        <v>7325</v>
      </c>
      <c r="C4805" s="273" t="s">
        <v>8281</v>
      </c>
      <c r="D4805" s="273" t="s">
        <v>8282</v>
      </c>
      <c r="E4805" s="273" t="s">
        <v>343</v>
      </c>
      <c r="F4805" s="274"/>
      <c r="G4805" s="274"/>
      <c r="H4805" s="274"/>
      <c r="I4805" s="274"/>
      <c r="J4805" s="274"/>
      <c r="K4805" s="274"/>
      <c r="L4805" s="274"/>
      <c r="M4805" s="274"/>
      <c r="N4805" s="274"/>
      <c r="O4805" s="274"/>
      <c r="P4805" s="274"/>
      <c r="Q4805" s="274"/>
    </row>
    <row r="4806" spans="1:17" x14ac:dyDescent="0.2">
      <c r="A4806" s="272">
        <v>211906973</v>
      </c>
      <c r="B4806" s="272">
        <v>7326</v>
      </c>
      <c r="C4806" s="273" t="s">
        <v>8283</v>
      </c>
      <c r="D4806" s="273" t="s">
        <v>8284</v>
      </c>
      <c r="E4806" s="273" t="s">
        <v>351</v>
      </c>
      <c r="F4806" s="274"/>
      <c r="G4806" s="274"/>
      <c r="H4806" s="274"/>
      <c r="I4806" s="274"/>
      <c r="J4806" s="274"/>
      <c r="K4806" s="274"/>
      <c r="L4806" s="274"/>
      <c r="M4806" s="274"/>
      <c r="N4806" s="274"/>
      <c r="O4806" s="274"/>
      <c r="P4806" s="274"/>
      <c r="Q4806" s="274"/>
    </row>
    <row r="4807" spans="1:17" x14ac:dyDescent="0.2">
      <c r="A4807" s="272">
        <v>211011061</v>
      </c>
      <c r="B4807" s="272">
        <v>7327</v>
      </c>
      <c r="C4807" s="273" t="s">
        <v>985</v>
      </c>
      <c r="D4807" s="273" t="s">
        <v>1286</v>
      </c>
      <c r="E4807" s="273" t="s">
        <v>339</v>
      </c>
      <c r="F4807" s="274"/>
      <c r="G4807" s="274"/>
      <c r="H4807" s="274"/>
      <c r="I4807" s="274"/>
      <c r="J4807" s="274"/>
      <c r="K4807" s="274"/>
      <c r="L4807" s="274"/>
      <c r="M4807" s="274"/>
      <c r="N4807" s="274"/>
      <c r="O4807" s="274"/>
      <c r="P4807" s="274"/>
      <c r="Q4807" s="274"/>
    </row>
    <row r="4808" spans="1:17" x14ac:dyDescent="0.2">
      <c r="A4808" s="272">
        <v>211011063</v>
      </c>
      <c r="B4808" s="272">
        <v>7328</v>
      </c>
      <c r="C4808" s="273" t="s">
        <v>8285</v>
      </c>
      <c r="D4808" s="273" t="s">
        <v>3198</v>
      </c>
      <c r="E4808" s="273" t="s">
        <v>367</v>
      </c>
      <c r="F4808" s="274"/>
      <c r="G4808" s="274"/>
      <c r="H4808" s="274"/>
      <c r="I4808" s="274"/>
      <c r="J4808" s="274"/>
      <c r="K4808" s="274"/>
      <c r="L4808" s="274"/>
      <c r="M4808" s="274"/>
      <c r="N4808" s="274"/>
      <c r="O4808" s="274"/>
      <c r="P4808" s="274"/>
      <c r="Q4808" s="274"/>
    </row>
    <row r="4809" spans="1:17" x14ac:dyDescent="0.2">
      <c r="A4809" s="272">
        <v>211011064</v>
      </c>
      <c r="B4809" s="272">
        <v>7329</v>
      </c>
      <c r="C4809" s="273" t="s">
        <v>8286</v>
      </c>
      <c r="D4809" s="273" t="s">
        <v>8287</v>
      </c>
      <c r="E4809" s="273" t="s">
        <v>336</v>
      </c>
      <c r="F4809" s="274"/>
      <c r="G4809" s="274"/>
      <c r="H4809" s="274"/>
      <c r="I4809" s="274"/>
      <c r="J4809" s="274"/>
      <c r="K4809" s="274"/>
      <c r="L4809" s="274"/>
      <c r="M4809" s="274"/>
      <c r="N4809" s="274"/>
      <c r="O4809" s="274"/>
      <c r="P4809" s="274"/>
      <c r="Q4809" s="274"/>
    </row>
    <row r="4810" spans="1:17" x14ac:dyDescent="0.2">
      <c r="A4810" s="272">
        <v>211011065</v>
      </c>
      <c r="B4810" s="272">
        <v>7330</v>
      </c>
      <c r="C4810" s="273" t="s">
        <v>8288</v>
      </c>
      <c r="D4810" s="273" t="s">
        <v>3198</v>
      </c>
      <c r="E4810" s="273" t="s">
        <v>367</v>
      </c>
      <c r="F4810" s="274"/>
      <c r="G4810" s="274"/>
      <c r="H4810" s="274"/>
      <c r="I4810" s="274"/>
      <c r="J4810" s="274"/>
      <c r="K4810" s="274"/>
      <c r="L4810" s="274"/>
      <c r="M4810" s="274"/>
      <c r="N4810" s="274"/>
      <c r="O4810" s="274"/>
      <c r="P4810" s="274"/>
      <c r="Q4810" s="274"/>
    </row>
    <row r="4811" spans="1:17" x14ac:dyDescent="0.2">
      <c r="A4811" s="272">
        <v>211906980</v>
      </c>
      <c r="B4811" s="272">
        <v>7331</v>
      </c>
      <c r="C4811" s="273" t="s">
        <v>8289</v>
      </c>
      <c r="D4811" s="273" t="s">
        <v>8290</v>
      </c>
      <c r="E4811" s="273" t="s">
        <v>798</v>
      </c>
      <c r="F4811" s="274"/>
      <c r="G4811" s="274"/>
      <c r="H4811" s="274"/>
      <c r="I4811" s="274"/>
      <c r="J4811" s="274"/>
      <c r="K4811" s="274"/>
      <c r="L4811" s="274"/>
      <c r="M4811" s="274"/>
      <c r="N4811" s="274"/>
      <c r="O4811" s="274"/>
      <c r="P4811" s="274"/>
      <c r="Q4811" s="274"/>
    </row>
    <row r="4812" spans="1:17" x14ac:dyDescent="0.2">
      <c r="A4812" s="272">
        <v>211011071</v>
      </c>
      <c r="B4812" s="272">
        <v>7332</v>
      </c>
      <c r="C4812" s="273" t="s">
        <v>8291</v>
      </c>
      <c r="D4812" s="273" t="s">
        <v>6323</v>
      </c>
      <c r="E4812" s="273" t="s">
        <v>356</v>
      </c>
      <c r="F4812" s="274"/>
      <c r="G4812" s="274"/>
      <c r="H4812" s="274"/>
      <c r="I4812" s="274"/>
      <c r="J4812" s="274"/>
      <c r="K4812" s="274"/>
      <c r="L4812" s="274"/>
      <c r="M4812" s="274"/>
      <c r="N4812" s="274"/>
      <c r="O4812" s="274"/>
      <c r="P4812" s="274"/>
      <c r="Q4812" s="274"/>
    </row>
    <row r="4813" spans="1:17" x14ac:dyDescent="0.2">
      <c r="A4813" s="272">
        <v>211011072</v>
      </c>
      <c r="B4813" s="272">
        <v>7333</v>
      </c>
      <c r="C4813" s="273" t="s">
        <v>8292</v>
      </c>
      <c r="D4813" s="273" t="s">
        <v>8293</v>
      </c>
      <c r="E4813" s="273" t="s">
        <v>367</v>
      </c>
      <c r="F4813" s="274"/>
      <c r="G4813" s="274"/>
      <c r="H4813" s="274"/>
      <c r="I4813" s="274"/>
      <c r="J4813" s="274"/>
      <c r="K4813" s="274"/>
      <c r="L4813" s="274"/>
      <c r="M4813" s="274"/>
      <c r="N4813" s="274"/>
      <c r="O4813" s="274"/>
      <c r="P4813" s="274"/>
      <c r="Q4813" s="274"/>
    </row>
    <row r="4814" spans="1:17" x14ac:dyDescent="0.2">
      <c r="A4814" s="272">
        <v>211011080</v>
      </c>
      <c r="B4814" s="272">
        <v>7334</v>
      </c>
      <c r="C4814" s="273" t="s">
        <v>8294</v>
      </c>
      <c r="D4814" s="273" t="s">
        <v>8295</v>
      </c>
      <c r="E4814" s="273" t="s">
        <v>339</v>
      </c>
      <c r="F4814" s="274"/>
      <c r="G4814" s="274"/>
      <c r="H4814" s="274"/>
      <c r="I4814" s="274"/>
      <c r="J4814" s="274"/>
      <c r="K4814" s="274"/>
      <c r="L4814" s="274"/>
      <c r="M4814" s="274"/>
      <c r="N4814" s="274"/>
      <c r="O4814" s="274"/>
      <c r="P4814" s="274"/>
      <c r="Q4814" s="274"/>
    </row>
    <row r="4815" spans="1:17" x14ac:dyDescent="0.2">
      <c r="A4815" s="272">
        <v>211906987</v>
      </c>
      <c r="B4815" s="272">
        <v>7335</v>
      </c>
      <c r="C4815" s="273" t="s">
        <v>8296</v>
      </c>
      <c r="D4815" s="273" t="s">
        <v>8297</v>
      </c>
      <c r="E4815" s="273" t="s">
        <v>961</v>
      </c>
      <c r="F4815" s="274"/>
      <c r="G4815" s="274"/>
      <c r="H4815" s="274"/>
      <c r="I4815" s="274"/>
      <c r="J4815" s="274"/>
      <c r="K4815" s="274"/>
      <c r="L4815" s="274"/>
      <c r="M4815" s="274"/>
      <c r="N4815" s="274"/>
      <c r="O4815" s="274"/>
      <c r="P4815" s="274"/>
      <c r="Q4815" s="274"/>
    </row>
    <row r="4816" spans="1:17" x14ac:dyDescent="0.2">
      <c r="A4816" s="272">
        <v>211011131</v>
      </c>
      <c r="B4816" s="272">
        <v>7336</v>
      </c>
      <c r="C4816" s="273" t="s">
        <v>8298</v>
      </c>
      <c r="D4816" s="273" t="s">
        <v>8299</v>
      </c>
      <c r="E4816" s="273" t="s">
        <v>359</v>
      </c>
      <c r="F4816" s="274"/>
      <c r="G4816" s="274"/>
      <c r="H4816" s="274"/>
      <c r="I4816" s="274"/>
      <c r="J4816" s="274"/>
      <c r="K4816" s="274"/>
      <c r="L4816" s="274"/>
      <c r="M4816" s="274"/>
      <c r="N4816" s="274"/>
      <c r="O4816" s="274"/>
      <c r="P4816" s="274"/>
      <c r="Q4816" s="274"/>
    </row>
    <row r="4817" spans="1:17" x14ac:dyDescent="0.2">
      <c r="A4817" s="272">
        <v>211011083</v>
      </c>
      <c r="B4817" s="272">
        <v>7337</v>
      </c>
      <c r="C4817" s="273" t="s">
        <v>8300</v>
      </c>
      <c r="D4817" s="273" t="s">
        <v>3853</v>
      </c>
      <c r="E4817" s="273" t="s">
        <v>359</v>
      </c>
      <c r="F4817" s="274"/>
      <c r="G4817" s="274"/>
      <c r="H4817" s="274"/>
      <c r="I4817" s="274"/>
      <c r="J4817" s="274"/>
      <c r="K4817" s="274"/>
      <c r="L4817" s="274"/>
      <c r="M4817" s="274"/>
      <c r="N4817" s="274"/>
      <c r="O4817" s="274"/>
      <c r="P4817" s="274"/>
      <c r="Q4817" s="274"/>
    </row>
    <row r="4818" spans="1:17" x14ac:dyDescent="0.2">
      <c r="A4818" s="272">
        <v>211011084</v>
      </c>
      <c r="B4818" s="272">
        <v>7338</v>
      </c>
      <c r="C4818" s="273" t="s">
        <v>8301</v>
      </c>
      <c r="D4818" s="273" t="s">
        <v>2460</v>
      </c>
      <c r="E4818" s="273" t="s">
        <v>367</v>
      </c>
      <c r="F4818" s="274"/>
      <c r="G4818" s="274"/>
      <c r="H4818" s="274"/>
      <c r="I4818" s="274"/>
      <c r="J4818" s="274"/>
      <c r="K4818" s="274"/>
      <c r="L4818" s="274"/>
      <c r="M4818" s="274"/>
      <c r="N4818" s="274"/>
      <c r="O4818" s="274"/>
      <c r="P4818" s="274"/>
      <c r="Q4818" s="274"/>
    </row>
    <row r="4819" spans="1:17" x14ac:dyDescent="0.2">
      <c r="A4819" s="272">
        <v>211011090</v>
      </c>
      <c r="B4819" s="272">
        <v>7339</v>
      </c>
      <c r="C4819" s="273" t="s">
        <v>8302</v>
      </c>
      <c r="D4819" s="273" t="s">
        <v>5383</v>
      </c>
      <c r="E4819" s="273" t="s">
        <v>367</v>
      </c>
      <c r="F4819" s="274"/>
      <c r="G4819" s="274"/>
      <c r="H4819" s="274"/>
      <c r="I4819" s="274"/>
      <c r="J4819" s="274"/>
      <c r="K4819" s="274"/>
      <c r="L4819" s="274"/>
      <c r="M4819" s="274"/>
      <c r="N4819" s="274"/>
      <c r="O4819" s="274"/>
      <c r="P4819" s="274"/>
      <c r="Q4819" s="274"/>
    </row>
    <row r="4820" spans="1:17" x14ac:dyDescent="0.2">
      <c r="A4820" s="272">
        <v>211011091</v>
      </c>
      <c r="B4820" s="272">
        <v>7340</v>
      </c>
      <c r="C4820" s="273" t="s">
        <v>8303</v>
      </c>
      <c r="D4820" s="273" t="s">
        <v>8304</v>
      </c>
      <c r="E4820" s="273" t="s">
        <v>367</v>
      </c>
      <c r="F4820" s="274"/>
      <c r="G4820" s="274"/>
      <c r="H4820" s="274"/>
      <c r="I4820" s="274"/>
      <c r="J4820" s="274"/>
      <c r="K4820" s="274"/>
      <c r="L4820" s="274"/>
      <c r="M4820" s="274"/>
      <c r="N4820" s="274"/>
      <c r="O4820" s="274"/>
      <c r="P4820" s="274"/>
      <c r="Q4820" s="274"/>
    </row>
    <row r="4821" spans="1:17" x14ac:dyDescent="0.2">
      <c r="A4821" s="272">
        <v>211011092</v>
      </c>
      <c r="B4821" s="272">
        <v>7341</v>
      </c>
      <c r="C4821" s="273" t="s">
        <v>8305</v>
      </c>
      <c r="D4821" s="273" t="s">
        <v>8306</v>
      </c>
      <c r="E4821" s="273" t="s">
        <v>367</v>
      </c>
      <c r="F4821" s="274"/>
      <c r="G4821" s="274"/>
      <c r="H4821" s="274"/>
      <c r="I4821" s="274"/>
      <c r="J4821" s="274"/>
      <c r="K4821" s="274"/>
      <c r="L4821" s="274"/>
      <c r="M4821" s="274"/>
      <c r="N4821" s="274"/>
      <c r="O4821" s="274"/>
      <c r="P4821" s="274"/>
      <c r="Q4821" s="274"/>
    </row>
    <row r="4822" spans="1:17" x14ac:dyDescent="0.2">
      <c r="A4822" s="272">
        <v>211011093</v>
      </c>
      <c r="B4822" s="272">
        <v>7342</v>
      </c>
      <c r="C4822" s="273" t="s">
        <v>8307</v>
      </c>
      <c r="D4822" s="273" t="s">
        <v>5414</v>
      </c>
      <c r="E4822" s="273" t="s">
        <v>367</v>
      </c>
      <c r="F4822" s="274"/>
      <c r="G4822" s="274"/>
      <c r="H4822" s="274"/>
      <c r="I4822" s="274"/>
      <c r="J4822" s="274"/>
      <c r="K4822" s="274"/>
      <c r="L4822" s="274"/>
      <c r="M4822" s="274"/>
      <c r="N4822" s="274"/>
      <c r="O4822" s="274"/>
      <c r="P4822" s="274"/>
      <c r="Q4822" s="274"/>
    </row>
    <row r="4823" spans="1:17" x14ac:dyDescent="0.2">
      <c r="A4823" s="272">
        <v>211011094</v>
      </c>
      <c r="B4823" s="272">
        <v>7343</v>
      </c>
      <c r="C4823" s="273" t="s">
        <v>8308</v>
      </c>
      <c r="D4823" s="273" t="s">
        <v>5414</v>
      </c>
      <c r="E4823" s="273" t="s">
        <v>367</v>
      </c>
      <c r="F4823" s="274"/>
      <c r="G4823" s="274"/>
      <c r="H4823" s="274"/>
      <c r="I4823" s="274"/>
      <c r="J4823" s="274"/>
      <c r="K4823" s="274"/>
      <c r="L4823" s="274"/>
      <c r="M4823" s="274"/>
      <c r="N4823" s="274"/>
      <c r="O4823" s="274"/>
      <c r="P4823" s="274"/>
      <c r="Q4823" s="274"/>
    </row>
    <row r="4824" spans="1:17" x14ac:dyDescent="0.2">
      <c r="A4824" s="272">
        <v>211011095</v>
      </c>
      <c r="B4824" s="272">
        <v>7344</v>
      </c>
      <c r="C4824" s="273" t="s">
        <v>8309</v>
      </c>
      <c r="D4824" s="273" t="s">
        <v>6459</v>
      </c>
      <c r="E4824" s="273" t="s">
        <v>798</v>
      </c>
      <c r="F4824" s="274"/>
      <c r="G4824" s="274"/>
      <c r="H4824" s="274"/>
      <c r="I4824" s="274"/>
      <c r="J4824" s="274"/>
      <c r="K4824" s="274"/>
      <c r="L4824" s="274"/>
      <c r="M4824" s="274"/>
      <c r="N4824" s="274"/>
      <c r="O4824" s="274"/>
      <c r="P4824" s="274"/>
      <c r="Q4824" s="274"/>
    </row>
    <row r="4825" spans="1:17" x14ac:dyDescent="0.2">
      <c r="A4825" s="272">
        <v>211011096</v>
      </c>
      <c r="B4825" s="272">
        <v>7345</v>
      </c>
      <c r="C4825" s="273" t="s">
        <v>8310</v>
      </c>
      <c r="D4825" s="273" t="s">
        <v>8311</v>
      </c>
      <c r="E4825" s="273" t="s">
        <v>798</v>
      </c>
      <c r="F4825" s="274"/>
      <c r="G4825" s="274"/>
      <c r="H4825" s="274"/>
      <c r="I4825" s="274"/>
      <c r="J4825" s="274"/>
      <c r="K4825" s="274"/>
      <c r="L4825" s="274"/>
      <c r="M4825" s="274"/>
      <c r="N4825" s="274"/>
      <c r="O4825" s="274"/>
      <c r="P4825" s="274"/>
      <c r="Q4825" s="274"/>
    </row>
    <row r="4826" spans="1:17" x14ac:dyDescent="0.2">
      <c r="A4826" s="272">
        <v>211011097</v>
      </c>
      <c r="B4826" s="272">
        <v>7346</v>
      </c>
      <c r="C4826" s="273" t="s">
        <v>8312</v>
      </c>
      <c r="D4826" s="273" t="s">
        <v>7564</v>
      </c>
      <c r="E4826" s="273" t="s">
        <v>367</v>
      </c>
      <c r="F4826" s="274"/>
      <c r="G4826" s="274"/>
      <c r="H4826" s="274"/>
      <c r="I4826" s="274"/>
      <c r="J4826" s="274"/>
      <c r="K4826" s="274"/>
      <c r="L4826" s="274"/>
      <c r="M4826" s="274"/>
      <c r="N4826" s="274"/>
      <c r="O4826" s="274"/>
      <c r="P4826" s="274"/>
      <c r="Q4826" s="274"/>
    </row>
    <row r="4827" spans="1:17" x14ac:dyDescent="0.2">
      <c r="A4827" s="272">
        <v>211011113</v>
      </c>
      <c r="B4827" s="272">
        <v>7347</v>
      </c>
      <c r="C4827" s="273" t="s">
        <v>8313</v>
      </c>
      <c r="D4827" s="273" t="s">
        <v>8314</v>
      </c>
      <c r="E4827" s="273" t="s">
        <v>367</v>
      </c>
      <c r="F4827" s="274"/>
      <c r="G4827" s="274"/>
      <c r="H4827" s="274"/>
      <c r="I4827" s="274"/>
      <c r="J4827" s="274"/>
      <c r="K4827" s="274"/>
      <c r="L4827" s="274"/>
      <c r="M4827" s="274"/>
      <c r="N4827" s="274"/>
      <c r="O4827" s="274"/>
      <c r="P4827" s="274"/>
      <c r="Q4827" s="274"/>
    </row>
    <row r="4828" spans="1:17" x14ac:dyDescent="0.2">
      <c r="A4828" s="272">
        <v>211011098</v>
      </c>
      <c r="B4828" s="272">
        <v>7348</v>
      </c>
      <c r="C4828" s="273" t="s">
        <v>8315</v>
      </c>
      <c r="D4828" s="273" t="s">
        <v>2309</v>
      </c>
      <c r="E4828" s="273" t="s">
        <v>367</v>
      </c>
      <c r="F4828" s="274"/>
      <c r="G4828" s="274"/>
      <c r="H4828" s="274"/>
      <c r="I4828" s="274"/>
      <c r="J4828" s="274"/>
      <c r="K4828" s="274"/>
      <c r="L4828" s="274"/>
      <c r="M4828" s="274"/>
      <c r="N4828" s="274"/>
      <c r="O4828" s="274"/>
      <c r="P4828" s="274"/>
      <c r="Q4828" s="274"/>
    </row>
    <row r="4829" spans="1:17" x14ac:dyDescent="0.2">
      <c r="A4829" s="272">
        <v>211011099</v>
      </c>
      <c r="B4829" s="272">
        <v>7349</v>
      </c>
      <c r="C4829" s="273" t="s">
        <v>8316</v>
      </c>
      <c r="D4829" s="273" t="s">
        <v>8317</v>
      </c>
      <c r="E4829" s="273" t="s">
        <v>798</v>
      </c>
      <c r="F4829" s="274"/>
      <c r="G4829" s="274"/>
      <c r="H4829" s="274"/>
      <c r="I4829" s="274"/>
      <c r="J4829" s="274"/>
      <c r="K4829" s="274"/>
      <c r="L4829" s="274"/>
      <c r="M4829" s="274"/>
      <c r="N4829" s="274"/>
      <c r="O4829" s="274"/>
      <c r="P4829" s="274"/>
      <c r="Q4829" s="274"/>
    </row>
    <row r="4830" spans="1:17" x14ac:dyDescent="0.2">
      <c r="A4830" s="272">
        <v>211011100</v>
      </c>
      <c r="B4830" s="272">
        <v>7350</v>
      </c>
      <c r="C4830" s="273" t="s">
        <v>8318</v>
      </c>
      <c r="D4830" s="273" t="s">
        <v>8319</v>
      </c>
      <c r="E4830" s="273" t="s">
        <v>367</v>
      </c>
      <c r="F4830" s="274"/>
      <c r="G4830" s="274"/>
      <c r="H4830" s="274"/>
      <c r="I4830" s="274"/>
      <c r="J4830" s="274"/>
      <c r="K4830" s="274"/>
      <c r="L4830" s="274"/>
      <c r="M4830" s="274"/>
      <c r="N4830" s="274"/>
      <c r="O4830" s="274"/>
      <c r="P4830" s="274"/>
      <c r="Q4830" s="274"/>
    </row>
    <row r="4831" spans="1:17" x14ac:dyDescent="0.2">
      <c r="A4831" s="272">
        <v>211011101</v>
      </c>
      <c r="B4831" s="272">
        <v>7351</v>
      </c>
      <c r="C4831" s="273" t="s">
        <v>8320</v>
      </c>
      <c r="D4831" s="273" t="s">
        <v>8321</v>
      </c>
      <c r="E4831" s="273" t="s">
        <v>367</v>
      </c>
      <c r="F4831" s="274"/>
      <c r="G4831" s="274"/>
      <c r="H4831" s="274"/>
      <c r="I4831" s="274"/>
      <c r="J4831" s="274"/>
      <c r="K4831" s="274"/>
      <c r="L4831" s="274"/>
      <c r="M4831" s="274"/>
      <c r="N4831" s="274"/>
      <c r="O4831" s="274"/>
      <c r="P4831" s="274"/>
      <c r="Q4831" s="274"/>
    </row>
    <row r="4832" spans="1:17" x14ac:dyDescent="0.2">
      <c r="A4832" s="272">
        <v>211011102</v>
      </c>
      <c r="B4832" s="272">
        <v>7352</v>
      </c>
      <c r="C4832" s="273" t="s">
        <v>8322</v>
      </c>
      <c r="D4832" s="273" t="s">
        <v>8323</v>
      </c>
      <c r="E4832" s="273" t="s">
        <v>367</v>
      </c>
      <c r="F4832" s="274"/>
      <c r="G4832" s="274"/>
      <c r="H4832" s="274"/>
      <c r="I4832" s="274"/>
      <c r="J4832" s="274"/>
      <c r="K4832" s="274"/>
      <c r="L4832" s="274"/>
      <c r="M4832" s="274"/>
      <c r="N4832" s="274"/>
      <c r="O4832" s="274"/>
      <c r="P4832" s="274"/>
      <c r="Q4832" s="274"/>
    </row>
    <row r="4833" spans="1:17" x14ac:dyDescent="0.2">
      <c r="A4833" s="272">
        <v>211011103</v>
      </c>
      <c r="B4833" s="272">
        <v>7353</v>
      </c>
      <c r="C4833" s="273" t="s">
        <v>8324</v>
      </c>
      <c r="D4833" s="273" t="s">
        <v>8325</v>
      </c>
      <c r="E4833" s="273" t="s">
        <v>367</v>
      </c>
      <c r="F4833" s="274"/>
      <c r="G4833" s="274"/>
      <c r="H4833" s="274"/>
      <c r="I4833" s="274"/>
      <c r="J4833" s="274"/>
      <c r="K4833" s="274"/>
      <c r="L4833" s="274"/>
      <c r="M4833" s="274"/>
      <c r="N4833" s="274"/>
      <c r="O4833" s="274"/>
      <c r="P4833" s="274"/>
      <c r="Q4833" s="274"/>
    </row>
    <row r="4834" spans="1:17" x14ac:dyDescent="0.2">
      <c r="A4834" s="272">
        <v>211011104</v>
      </c>
      <c r="B4834" s="272">
        <v>7354</v>
      </c>
      <c r="C4834" s="273" t="s">
        <v>8326</v>
      </c>
      <c r="D4834" s="273" t="s">
        <v>8327</v>
      </c>
      <c r="E4834" s="273" t="s">
        <v>367</v>
      </c>
      <c r="F4834" s="274"/>
      <c r="G4834" s="274"/>
      <c r="H4834" s="274"/>
      <c r="I4834" s="274"/>
      <c r="J4834" s="274"/>
      <c r="K4834" s="274"/>
      <c r="L4834" s="274"/>
      <c r="M4834" s="274"/>
      <c r="N4834" s="274"/>
      <c r="O4834" s="274"/>
      <c r="P4834" s="274"/>
      <c r="Q4834" s="274"/>
    </row>
    <row r="4835" spans="1:17" x14ac:dyDescent="0.2">
      <c r="A4835" s="272">
        <v>211011105</v>
      </c>
      <c r="B4835" s="272">
        <v>7355</v>
      </c>
      <c r="C4835" s="273" t="s">
        <v>8328</v>
      </c>
      <c r="D4835" s="273" t="s">
        <v>8329</v>
      </c>
      <c r="E4835" s="273" t="s">
        <v>367</v>
      </c>
      <c r="F4835" s="274"/>
      <c r="G4835" s="274"/>
      <c r="H4835" s="274"/>
      <c r="I4835" s="274"/>
      <c r="J4835" s="274"/>
      <c r="K4835" s="274"/>
      <c r="L4835" s="274"/>
      <c r="M4835" s="274"/>
      <c r="N4835" s="274"/>
      <c r="O4835" s="274"/>
      <c r="P4835" s="274"/>
      <c r="Q4835" s="274"/>
    </row>
    <row r="4836" spans="1:17" x14ac:dyDescent="0.2">
      <c r="A4836" s="272">
        <v>211011106</v>
      </c>
      <c r="B4836" s="272">
        <v>7356</v>
      </c>
      <c r="C4836" s="273" t="s">
        <v>8330</v>
      </c>
      <c r="D4836" s="273" t="s">
        <v>8331</v>
      </c>
      <c r="E4836" s="273" t="s">
        <v>367</v>
      </c>
      <c r="F4836" s="274"/>
      <c r="G4836" s="274"/>
      <c r="H4836" s="274"/>
      <c r="I4836" s="274"/>
      <c r="J4836" s="274"/>
      <c r="K4836" s="274"/>
      <c r="L4836" s="274"/>
      <c r="M4836" s="274"/>
      <c r="N4836" s="274"/>
      <c r="O4836" s="274"/>
      <c r="P4836" s="274"/>
      <c r="Q4836" s="274"/>
    </row>
    <row r="4837" spans="1:17" x14ac:dyDescent="0.2">
      <c r="A4837" s="272">
        <v>211011107</v>
      </c>
      <c r="B4837" s="272">
        <v>7357</v>
      </c>
      <c r="C4837" s="273" t="s">
        <v>8332</v>
      </c>
      <c r="D4837" s="273" t="s">
        <v>8333</v>
      </c>
      <c r="E4837" s="273" t="s">
        <v>367</v>
      </c>
      <c r="F4837" s="274"/>
      <c r="G4837" s="274"/>
      <c r="H4837" s="274"/>
      <c r="I4837" s="274"/>
      <c r="J4837" s="274"/>
      <c r="K4837" s="274"/>
      <c r="L4837" s="274"/>
      <c r="M4837" s="274"/>
      <c r="N4837" s="274"/>
      <c r="O4837" s="274"/>
      <c r="P4837" s="274"/>
      <c r="Q4837" s="274"/>
    </row>
    <row r="4838" spans="1:17" x14ac:dyDescent="0.2">
      <c r="A4838" s="272">
        <v>211011108</v>
      </c>
      <c r="B4838" s="272">
        <v>7358</v>
      </c>
      <c r="C4838" s="273" t="s">
        <v>8334</v>
      </c>
      <c r="D4838" s="273" t="s">
        <v>8335</v>
      </c>
      <c r="E4838" s="273" t="s">
        <v>367</v>
      </c>
      <c r="F4838" s="274"/>
      <c r="G4838" s="274"/>
      <c r="H4838" s="274"/>
      <c r="I4838" s="274"/>
      <c r="J4838" s="274"/>
      <c r="K4838" s="274"/>
      <c r="L4838" s="274"/>
      <c r="M4838" s="274"/>
      <c r="N4838" s="274"/>
      <c r="O4838" s="274"/>
      <c r="P4838" s="274"/>
      <c r="Q4838" s="274"/>
    </row>
    <row r="4839" spans="1:17" x14ac:dyDescent="0.2">
      <c r="A4839" s="272">
        <v>211011109</v>
      </c>
      <c r="B4839" s="272">
        <v>7359</v>
      </c>
      <c r="C4839" s="273" t="s">
        <v>8336</v>
      </c>
      <c r="D4839" s="273" t="s">
        <v>8337</v>
      </c>
      <c r="E4839" s="273" t="s">
        <v>798</v>
      </c>
      <c r="F4839" s="274"/>
      <c r="G4839" s="274"/>
      <c r="H4839" s="274"/>
      <c r="I4839" s="274"/>
      <c r="J4839" s="274"/>
      <c r="K4839" s="274"/>
      <c r="L4839" s="274"/>
      <c r="M4839" s="274"/>
      <c r="N4839" s="274"/>
      <c r="O4839" s="274"/>
      <c r="P4839" s="274"/>
      <c r="Q4839" s="274"/>
    </row>
    <row r="4840" spans="1:17" x14ac:dyDescent="0.2">
      <c r="A4840" s="272">
        <v>211011110</v>
      </c>
      <c r="B4840" s="272">
        <v>7360</v>
      </c>
      <c r="C4840" s="273" t="s">
        <v>8338</v>
      </c>
      <c r="D4840" s="273" t="s">
        <v>8339</v>
      </c>
      <c r="E4840" s="273" t="s">
        <v>367</v>
      </c>
      <c r="F4840" s="274"/>
      <c r="G4840" s="274"/>
      <c r="H4840" s="274"/>
      <c r="I4840" s="274"/>
      <c r="J4840" s="274"/>
      <c r="K4840" s="274"/>
      <c r="L4840" s="274"/>
      <c r="M4840" s="274"/>
      <c r="N4840" s="274"/>
      <c r="O4840" s="274"/>
      <c r="P4840" s="274"/>
      <c r="Q4840" s="274"/>
    </row>
    <row r="4841" spans="1:17" x14ac:dyDescent="0.2">
      <c r="A4841" s="272">
        <v>211011111</v>
      </c>
      <c r="B4841" s="272">
        <v>7361</v>
      </c>
      <c r="C4841" s="273" t="s">
        <v>8340</v>
      </c>
      <c r="D4841" s="273" t="s">
        <v>2309</v>
      </c>
      <c r="E4841" s="273" t="s">
        <v>367</v>
      </c>
      <c r="F4841" s="274"/>
      <c r="G4841" s="274"/>
      <c r="H4841" s="274"/>
      <c r="I4841" s="274"/>
      <c r="J4841" s="274"/>
      <c r="K4841" s="274"/>
      <c r="L4841" s="274"/>
      <c r="M4841" s="274"/>
      <c r="N4841" s="274"/>
      <c r="O4841" s="274"/>
      <c r="P4841" s="274"/>
      <c r="Q4841" s="274"/>
    </row>
    <row r="4842" spans="1:17" x14ac:dyDescent="0.2">
      <c r="A4842" s="272">
        <v>211011112</v>
      </c>
      <c r="B4842" s="272">
        <v>7362</v>
      </c>
      <c r="C4842" s="273" t="s">
        <v>8341</v>
      </c>
      <c r="D4842" s="273" t="s">
        <v>8342</v>
      </c>
      <c r="E4842" s="273" t="s">
        <v>367</v>
      </c>
      <c r="F4842" s="274"/>
      <c r="G4842" s="274"/>
      <c r="H4842" s="274"/>
      <c r="I4842" s="274"/>
      <c r="J4842" s="274"/>
      <c r="K4842" s="274"/>
      <c r="L4842" s="274"/>
      <c r="M4842" s="274"/>
      <c r="N4842" s="274"/>
      <c r="O4842" s="274"/>
      <c r="P4842" s="274"/>
      <c r="Q4842" s="274"/>
    </row>
    <row r="4843" spans="1:17" x14ac:dyDescent="0.2">
      <c r="A4843" s="272">
        <v>211011114</v>
      </c>
      <c r="B4843" s="272">
        <v>7363</v>
      </c>
      <c r="C4843" s="273" t="s">
        <v>8343</v>
      </c>
      <c r="D4843" s="273" t="s">
        <v>8344</v>
      </c>
      <c r="E4843" s="273" t="s">
        <v>364</v>
      </c>
      <c r="F4843" s="274"/>
      <c r="G4843" s="274"/>
      <c r="H4843" s="274"/>
      <c r="I4843" s="274"/>
      <c r="J4843" s="274"/>
      <c r="K4843" s="274"/>
      <c r="L4843" s="274"/>
      <c r="M4843" s="274"/>
      <c r="N4843" s="274"/>
      <c r="O4843" s="274"/>
      <c r="P4843" s="274"/>
      <c r="Q4843" s="274"/>
    </row>
    <row r="4844" spans="1:17" x14ac:dyDescent="0.2">
      <c r="A4844" s="272">
        <v>211011086</v>
      </c>
      <c r="B4844" s="272">
        <v>7364</v>
      </c>
      <c r="C4844" s="273" t="s">
        <v>8345</v>
      </c>
      <c r="D4844" s="273" t="s">
        <v>8346</v>
      </c>
      <c r="E4844" s="273" t="s">
        <v>367</v>
      </c>
      <c r="F4844" s="274"/>
      <c r="G4844" s="274"/>
      <c r="H4844" s="274"/>
      <c r="I4844" s="274"/>
      <c r="J4844" s="274"/>
      <c r="K4844" s="274"/>
      <c r="L4844" s="274"/>
      <c r="M4844" s="274"/>
      <c r="N4844" s="274"/>
      <c r="O4844" s="274"/>
      <c r="P4844" s="274"/>
      <c r="Q4844" s="274"/>
    </row>
    <row r="4845" spans="1:17" x14ac:dyDescent="0.2">
      <c r="A4845" s="272">
        <v>211011115</v>
      </c>
      <c r="B4845" s="272">
        <v>7365</v>
      </c>
      <c r="C4845" s="273" t="s">
        <v>8347</v>
      </c>
      <c r="D4845" s="273" t="s">
        <v>8348</v>
      </c>
      <c r="E4845" s="273" t="s">
        <v>339</v>
      </c>
      <c r="F4845" s="274"/>
      <c r="G4845" s="274"/>
      <c r="H4845" s="274"/>
      <c r="I4845" s="274"/>
      <c r="J4845" s="274"/>
      <c r="K4845" s="274"/>
      <c r="L4845" s="274"/>
      <c r="M4845" s="274"/>
      <c r="N4845" s="274"/>
      <c r="O4845" s="274"/>
      <c r="P4845" s="274"/>
      <c r="Q4845" s="274"/>
    </row>
    <row r="4846" spans="1:17" x14ac:dyDescent="0.2">
      <c r="A4846" s="272">
        <v>211907009</v>
      </c>
      <c r="B4846" s="272">
        <v>7366</v>
      </c>
      <c r="C4846" s="273" t="s">
        <v>8349</v>
      </c>
      <c r="D4846" s="273" t="s">
        <v>8350</v>
      </c>
      <c r="E4846" s="273" t="s">
        <v>367</v>
      </c>
      <c r="F4846" s="274"/>
      <c r="G4846" s="274"/>
      <c r="H4846" s="274"/>
      <c r="I4846" s="274"/>
      <c r="J4846" s="274"/>
      <c r="K4846" s="274"/>
      <c r="L4846" s="274"/>
      <c r="M4846" s="274"/>
      <c r="N4846" s="274"/>
      <c r="O4846" s="274"/>
      <c r="P4846" s="274"/>
      <c r="Q4846" s="274"/>
    </row>
    <row r="4847" spans="1:17" x14ac:dyDescent="0.2">
      <c r="A4847" s="272">
        <v>211011116</v>
      </c>
      <c r="B4847" s="272">
        <v>7367</v>
      </c>
      <c r="C4847" s="273" t="s">
        <v>8351</v>
      </c>
      <c r="D4847" s="273" t="s">
        <v>5383</v>
      </c>
      <c r="E4847" s="273" t="s">
        <v>367</v>
      </c>
      <c r="F4847" s="274"/>
      <c r="G4847" s="274"/>
      <c r="H4847" s="274"/>
      <c r="I4847" s="274"/>
      <c r="J4847" s="274"/>
      <c r="K4847" s="274"/>
      <c r="L4847" s="274"/>
      <c r="M4847" s="274"/>
      <c r="N4847" s="274"/>
      <c r="O4847" s="274"/>
      <c r="P4847" s="274"/>
      <c r="Q4847" s="274"/>
    </row>
    <row r="4848" spans="1:17" x14ac:dyDescent="0.2">
      <c r="A4848" s="272">
        <v>211011117</v>
      </c>
      <c r="B4848" s="272">
        <v>7368</v>
      </c>
      <c r="C4848" s="273" t="s">
        <v>8352</v>
      </c>
      <c r="D4848" s="273" t="s">
        <v>8353</v>
      </c>
      <c r="E4848" s="273" t="s">
        <v>367</v>
      </c>
      <c r="F4848" s="274"/>
      <c r="G4848" s="274"/>
      <c r="H4848" s="274"/>
      <c r="I4848" s="274"/>
      <c r="J4848" s="274"/>
      <c r="K4848" s="274"/>
      <c r="L4848" s="274"/>
      <c r="M4848" s="274"/>
      <c r="N4848" s="274"/>
      <c r="O4848" s="274"/>
      <c r="P4848" s="274"/>
      <c r="Q4848" s="274"/>
    </row>
    <row r="4849" spans="1:17" x14ac:dyDescent="0.2">
      <c r="A4849" s="272">
        <v>211011118</v>
      </c>
      <c r="B4849" s="272">
        <v>7369</v>
      </c>
      <c r="C4849" s="273" t="s">
        <v>8354</v>
      </c>
      <c r="D4849" s="273" t="s">
        <v>8355</v>
      </c>
      <c r="E4849" s="273" t="s">
        <v>367</v>
      </c>
      <c r="F4849" s="274"/>
      <c r="G4849" s="274"/>
      <c r="H4849" s="274"/>
      <c r="I4849" s="274"/>
      <c r="J4849" s="274"/>
      <c r="K4849" s="274"/>
      <c r="L4849" s="274"/>
      <c r="M4849" s="274"/>
      <c r="N4849" s="274"/>
      <c r="O4849" s="274"/>
      <c r="P4849" s="274"/>
      <c r="Q4849" s="274"/>
    </row>
    <row r="4850" spans="1:17" x14ac:dyDescent="0.2">
      <c r="A4850" s="272">
        <v>211011119</v>
      </c>
      <c r="B4850" s="272">
        <v>7370</v>
      </c>
      <c r="C4850" s="273" t="s">
        <v>8356</v>
      </c>
      <c r="D4850" s="273" t="s">
        <v>8357</v>
      </c>
      <c r="E4850" s="273" t="s">
        <v>367</v>
      </c>
      <c r="F4850" s="274"/>
      <c r="G4850" s="274"/>
      <c r="H4850" s="274"/>
      <c r="I4850" s="274"/>
      <c r="J4850" s="274"/>
      <c r="K4850" s="274"/>
      <c r="L4850" s="274"/>
      <c r="M4850" s="274"/>
      <c r="N4850" s="274"/>
      <c r="O4850" s="274"/>
      <c r="P4850" s="274"/>
      <c r="Q4850" s="274"/>
    </row>
    <row r="4851" spans="1:17" x14ac:dyDescent="0.2">
      <c r="A4851" s="272">
        <v>211011120</v>
      </c>
      <c r="B4851" s="272">
        <v>7371</v>
      </c>
      <c r="C4851" s="273" t="s">
        <v>8358</v>
      </c>
      <c r="D4851" s="273" t="s">
        <v>8359</v>
      </c>
      <c r="E4851" s="273" t="s">
        <v>367</v>
      </c>
      <c r="F4851" s="274"/>
      <c r="G4851" s="274"/>
      <c r="H4851" s="274"/>
      <c r="I4851" s="274"/>
      <c r="J4851" s="274"/>
      <c r="K4851" s="274"/>
      <c r="L4851" s="274"/>
      <c r="M4851" s="274"/>
      <c r="N4851" s="274"/>
      <c r="O4851" s="274"/>
      <c r="P4851" s="274"/>
      <c r="Q4851" s="274"/>
    </row>
    <row r="4852" spans="1:17" x14ac:dyDescent="0.2">
      <c r="A4852" s="272">
        <v>211011121</v>
      </c>
      <c r="B4852" s="272">
        <v>7372</v>
      </c>
      <c r="C4852" s="273" t="s">
        <v>8360</v>
      </c>
      <c r="D4852" s="273" t="s">
        <v>8361</v>
      </c>
      <c r="E4852" s="273" t="s">
        <v>367</v>
      </c>
      <c r="F4852" s="274"/>
      <c r="G4852" s="274"/>
      <c r="H4852" s="274"/>
      <c r="I4852" s="274"/>
      <c r="J4852" s="274"/>
      <c r="K4852" s="274"/>
      <c r="L4852" s="274"/>
      <c r="M4852" s="274"/>
      <c r="N4852" s="274"/>
      <c r="O4852" s="274"/>
      <c r="P4852" s="274"/>
      <c r="Q4852" s="274"/>
    </row>
    <row r="4853" spans="1:17" x14ac:dyDescent="0.2">
      <c r="A4853" s="272">
        <v>211011122</v>
      </c>
      <c r="B4853" s="272">
        <v>7373</v>
      </c>
      <c r="C4853" s="273" t="s">
        <v>8362</v>
      </c>
      <c r="D4853" s="273" t="s">
        <v>8363</v>
      </c>
      <c r="E4853" s="273" t="s">
        <v>367</v>
      </c>
      <c r="F4853" s="274"/>
      <c r="G4853" s="274"/>
      <c r="H4853" s="274"/>
      <c r="I4853" s="274"/>
      <c r="J4853" s="274"/>
      <c r="K4853" s="274"/>
      <c r="L4853" s="274"/>
      <c r="M4853" s="274"/>
      <c r="N4853" s="274"/>
      <c r="O4853" s="274"/>
      <c r="P4853" s="274"/>
      <c r="Q4853" s="274"/>
    </row>
    <row r="4854" spans="1:17" x14ac:dyDescent="0.2">
      <c r="A4854" s="272">
        <v>211011123</v>
      </c>
      <c r="B4854" s="272">
        <v>7374</v>
      </c>
      <c r="C4854" s="273" t="s">
        <v>8364</v>
      </c>
      <c r="D4854" s="273" t="s">
        <v>8365</v>
      </c>
      <c r="E4854" s="273" t="s">
        <v>367</v>
      </c>
      <c r="F4854" s="274"/>
      <c r="G4854" s="274"/>
      <c r="H4854" s="274"/>
      <c r="I4854" s="274"/>
      <c r="J4854" s="274"/>
      <c r="K4854" s="274"/>
      <c r="L4854" s="274"/>
      <c r="M4854" s="274"/>
      <c r="N4854" s="274"/>
      <c r="O4854" s="274"/>
      <c r="P4854" s="274"/>
      <c r="Q4854" s="274"/>
    </row>
    <row r="4855" spans="1:17" x14ac:dyDescent="0.2">
      <c r="A4855" s="272">
        <v>211011124</v>
      </c>
      <c r="B4855" s="272">
        <v>7375</v>
      </c>
      <c r="C4855" s="273" t="s">
        <v>8366</v>
      </c>
      <c r="D4855" s="273" t="s">
        <v>8327</v>
      </c>
      <c r="E4855" s="273" t="s">
        <v>367</v>
      </c>
      <c r="F4855" s="274"/>
      <c r="G4855" s="274"/>
      <c r="H4855" s="274"/>
      <c r="I4855" s="274"/>
      <c r="J4855" s="274"/>
      <c r="K4855" s="274"/>
      <c r="L4855" s="274"/>
      <c r="M4855" s="274"/>
      <c r="N4855" s="274"/>
      <c r="O4855" s="274"/>
      <c r="P4855" s="274"/>
      <c r="Q4855" s="274"/>
    </row>
    <row r="4856" spans="1:17" x14ac:dyDescent="0.2">
      <c r="A4856" s="272">
        <v>211011125</v>
      </c>
      <c r="B4856" s="272">
        <v>7376</v>
      </c>
      <c r="C4856" s="273" t="s">
        <v>8367</v>
      </c>
      <c r="D4856" s="273" t="s">
        <v>8368</v>
      </c>
      <c r="E4856" s="273" t="s">
        <v>367</v>
      </c>
      <c r="F4856" s="274"/>
      <c r="G4856" s="274"/>
      <c r="H4856" s="274"/>
      <c r="I4856" s="274"/>
      <c r="J4856" s="274"/>
      <c r="K4856" s="274"/>
      <c r="L4856" s="274"/>
      <c r="M4856" s="274"/>
      <c r="N4856" s="274"/>
      <c r="O4856" s="274"/>
      <c r="P4856" s="274"/>
      <c r="Q4856" s="274"/>
    </row>
    <row r="4857" spans="1:17" x14ac:dyDescent="0.2">
      <c r="A4857" s="272">
        <v>211011126</v>
      </c>
      <c r="B4857" s="272">
        <v>7377</v>
      </c>
      <c r="C4857" s="273" t="s">
        <v>8369</v>
      </c>
      <c r="D4857" s="273" t="s">
        <v>8108</v>
      </c>
      <c r="E4857" s="273" t="s">
        <v>367</v>
      </c>
      <c r="F4857" s="274"/>
      <c r="G4857" s="274"/>
      <c r="H4857" s="274"/>
      <c r="I4857" s="274"/>
      <c r="J4857" s="274"/>
      <c r="K4857" s="274"/>
      <c r="L4857" s="274"/>
      <c r="M4857" s="274"/>
      <c r="N4857" s="274"/>
      <c r="O4857" s="274"/>
      <c r="P4857" s="274"/>
      <c r="Q4857" s="274"/>
    </row>
    <row r="4858" spans="1:17" x14ac:dyDescent="0.2">
      <c r="A4858" s="272">
        <v>211011127</v>
      </c>
      <c r="B4858" s="272">
        <v>7378</v>
      </c>
      <c r="C4858" s="273" t="s">
        <v>8370</v>
      </c>
      <c r="D4858" s="273" t="s">
        <v>8371</v>
      </c>
      <c r="E4858" s="273" t="s">
        <v>367</v>
      </c>
      <c r="F4858" s="274"/>
      <c r="G4858" s="274"/>
      <c r="H4858" s="274"/>
      <c r="I4858" s="274"/>
      <c r="J4858" s="274"/>
      <c r="K4858" s="274"/>
      <c r="L4858" s="274"/>
      <c r="M4858" s="274"/>
      <c r="N4858" s="274"/>
      <c r="O4858" s="274"/>
      <c r="P4858" s="274"/>
      <c r="Q4858" s="274"/>
    </row>
    <row r="4859" spans="1:17" x14ac:dyDescent="0.2">
      <c r="A4859" s="272">
        <v>211011128</v>
      </c>
      <c r="B4859" s="272">
        <v>7379</v>
      </c>
      <c r="C4859" s="273" t="s">
        <v>8372</v>
      </c>
      <c r="D4859" s="273" t="s">
        <v>8373</v>
      </c>
      <c r="E4859" s="273" t="s">
        <v>367</v>
      </c>
      <c r="F4859" s="274"/>
      <c r="G4859" s="274"/>
      <c r="H4859" s="274"/>
      <c r="I4859" s="274"/>
      <c r="J4859" s="274"/>
      <c r="K4859" s="274"/>
      <c r="L4859" s="274"/>
      <c r="M4859" s="274"/>
      <c r="N4859" s="274"/>
      <c r="O4859" s="274"/>
      <c r="P4859" s="274"/>
      <c r="Q4859" s="274"/>
    </row>
    <row r="4860" spans="1:17" x14ac:dyDescent="0.2">
      <c r="A4860" s="272">
        <v>211011132</v>
      </c>
      <c r="B4860" s="272">
        <v>7380</v>
      </c>
      <c r="C4860" s="273" t="s">
        <v>8374</v>
      </c>
      <c r="D4860" s="273" t="s">
        <v>4793</v>
      </c>
      <c r="E4860" s="273" t="s">
        <v>367</v>
      </c>
      <c r="F4860" s="274"/>
      <c r="G4860" s="274"/>
      <c r="H4860" s="274"/>
      <c r="I4860" s="274"/>
      <c r="J4860" s="274"/>
      <c r="K4860" s="274"/>
      <c r="L4860" s="274"/>
      <c r="M4860" s="274"/>
      <c r="N4860" s="274"/>
      <c r="O4860" s="274"/>
      <c r="P4860" s="274"/>
      <c r="Q4860" s="274"/>
    </row>
    <row r="4861" spans="1:17" x14ac:dyDescent="0.2">
      <c r="A4861" s="272">
        <v>211011136</v>
      </c>
      <c r="B4861" s="272">
        <v>7381</v>
      </c>
      <c r="C4861" s="273" t="s">
        <v>8375</v>
      </c>
      <c r="D4861" s="273" t="s">
        <v>8376</v>
      </c>
      <c r="E4861" s="273" t="s">
        <v>584</v>
      </c>
      <c r="F4861" s="274"/>
      <c r="G4861" s="274"/>
      <c r="H4861" s="274"/>
      <c r="I4861" s="274"/>
      <c r="J4861" s="274"/>
      <c r="K4861" s="274"/>
      <c r="L4861" s="274"/>
      <c r="M4861" s="274"/>
      <c r="N4861" s="274"/>
      <c r="O4861" s="274"/>
      <c r="P4861" s="274"/>
      <c r="Q4861" s="274"/>
    </row>
    <row r="4862" spans="1:17" x14ac:dyDescent="0.2">
      <c r="A4862" s="272">
        <v>211011129</v>
      </c>
      <c r="B4862" s="272">
        <v>7382</v>
      </c>
      <c r="C4862" s="273" t="s">
        <v>8377</v>
      </c>
      <c r="D4862" s="273" t="s">
        <v>1001</v>
      </c>
      <c r="E4862" s="273" t="s">
        <v>339</v>
      </c>
      <c r="F4862" s="274"/>
      <c r="G4862" s="274"/>
      <c r="H4862" s="274"/>
      <c r="I4862" s="274"/>
      <c r="J4862" s="274"/>
      <c r="K4862" s="274"/>
      <c r="L4862" s="274"/>
      <c r="M4862" s="274"/>
      <c r="N4862" s="274"/>
      <c r="O4862" s="274"/>
      <c r="P4862" s="274"/>
      <c r="Q4862" s="274"/>
    </row>
    <row r="4863" spans="1:17" x14ac:dyDescent="0.2">
      <c r="A4863" s="272">
        <v>211907015</v>
      </c>
      <c r="B4863" s="272">
        <v>7383</v>
      </c>
      <c r="C4863" s="273" t="s">
        <v>8378</v>
      </c>
      <c r="D4863" s="273" t="s">
        <v>8379</v>
      </c>
      <c r="E4863" s="273" t="s">
        <v>367</v>
      </c>
      <c r="F4863" s="274"/>
      <c r="G4863" s="274"/>
      <c r="H4863" s="274"/>
      <c r="I4863" s="274"/>
      <c r="J4863" s="274"/>
      <c r="K4863" s="274"/>
      <c r="L4863" s="274"/>
      <c r="M4863" s="274"/>
      <c r="N4863" s="274"/>
      <c r="O4863" s="274"/>
      <c r="P4863" s="274"/>
      <c r="Q4863" s="274"/>
    </row>
    <row r="4864" spans="1:17" x14ac:dyDescent="0.2">
      <c r="A4864" s="272">
        <v>211011137</v>
      </c>
      <c r="B4864" s="272">
        <v>7384</v>
      </c>
      <c r="C4864" s="273" t="s">
        <v>8380</v>
      </c>
      <c r="D4864" s="273" t="s">
        <v>8381</v>
      </c>
      <c r="E4864" s="273" t="s">
        <v>367</v>
      </c>
      <c r="F4864" s="274"/>
      <c r="G4864" s="274"/>
      <c r="H4864" s="274"/>
      <c r="I4864" s="274"/>
      <c r="J4864" s="274"/>
      <c r="K4864" s="274"/>
      <c r="L4864" s="274"/>
      <c r="M4864" s="274"/>
      <c r="N4864" s="274"/>
      <c r="O4864" s="274"/>
      <c r="P4864" s="274"/>
      <c r="Q4864" s="274"/>
    </row>
    <row r="4865" spans="1:17" x14ac:dyDescent="0.2">
      <c r="A4865" s="272">
        <v>211011133</v>
      </c>
      <c r="B4865" s="272">
        <v>7385</v>
      </c>
      <c r="C4865" s="273" t="s">
        <v>8382</v>
      </c>
      <c r="D4865" s="273" t="s">
        <v>8383</v>
      </c>
      <c r="E4865" s="273" t="s">
        <v>367</v>
      </c>
      <c r="F4865" s="274"/>
      <c r="G4865" s="274"/>
      <c r="H4865" s="274"/>
      <c r="I4865" s="274"/>
      <c r="J4865" s="274"/>
      <c r="K4865" s="274"/>
      <c r="L4865" s="274"/>
      <c r="M4865" s="274"/>
      <c r="N4865" s="274"/>
      <c r="O4865" s="274"/>
      <c r="P4865" s="274"/>
      <c r="Q4865" s="274"/>
    </row>
    <row r="4866" spans="1:17" x14ac:dyDescent="0.2">
      <c r="A4866" s="272">
        <v>211011134</v>
      </c>
      <c r="B4866" s="272">
        <v>7386</v>
      </c>
      <c r="C4866" s="273" t="s">
        <v>8384</v>
      </c>
      <c r="D4866" s="273" t="s">
        <v>8385</v>
      </c>
      <c r="E4866" s="273" t="s">
        <v>367</v>
      </c>
      <c r="F4866" s="274"/>
      <c r="G4866" s="274"/>
      <c r="H4866" s="274"/>
      <c r="I4866" s="274"/>
      <c r="J4866" s="274"/>
      <c r="K4866" s="274"/>
      <c r="L4866" s="274"/>
      <c r="M4866" s="274"/>
      <c r="N4866" s="274"/>
      <c r="O4866" s="274"/>
      <c r="P4866" s="274"/>
      <c r="Q4866" s="274"/>
    </row>
    <row r="4867" spans="1:17" x14ac:dyDescent="0.2">
      <c r="A4867" s="272">
        <v>211011147</v>
      </c>
      <c r="B4867" s="272">
        <v>7387</v>
      </c>
      <c r="C4867" s="273" t="s">
        <v>8386</v>
      </c>
      <c r="D4867" s="273" t="s">
        <v>8387</v>
      </c>
      <c r="E4867" s="273" t="s">
        <v>966</v>
      </c>
      <c r="F4867" s="274"/>
      <c r="G4867" s="274"/>
      <c r="H4867" s="274"/>
      <c r="I4867" s="274"/>
      <c r="J4867" s="274"/>
      <c r="K4867" s="274"/>
      <c r="L4867" s="274"/>
      <c r="M4867" s="274"/>
      <c r="N4867" s="274"/>
      <c r="O4867" s="274"/>
      <c r="P4867" s="274"/>
      <c r="Q4867" s="274"/>
    </row>
    <row r="4868" spans="1:17" x14ac:dyDescent="0.2">
      <c r="A4868" s="272">
        <v>211011141</v>
      </c>
      <c r="B4868" s="272">
        <v>7388</v>
      </c>
      <c r="C4868" s="273" t="s">
        <v>8388</v>
      </c>
      <c r="D4868" s="273" t="s">
        <v>3984</v>
      </c>
      <c r="E4868" s="273" t="s">
        <v>2181</v>
      </c>
      <c r="F4868" s="274"/>
      <c r="G4868" s="274"/>
      <c r="H4868" s="274"/>
      <c r="I4868" s="274"/>
      <c r="J4868" s="274"/>
      <c r="K4868" s="274"/>
      <c r="L4868" s="274"/>
      <c r="M4868" s="274"/>
      <c r="N4868" s="274"/>
      <c r="O4868" s="274"/>
      <c r="P4868" s="274"/>
      <c r="Q4868" s="274"/>
    </row>
    <row r="4869" spans="1:17" x14ac:dyDescent="0.2">
      <c r="A4869" s="272">
        <v>211011145</v>
      </c>
      <c r="B4869" s="272">
        <v>7389</v>
      </c>
      <c r="C4869" s="273" t="s">
        <v>8389</v>
      </c>
      <c r="D4869" s="273" t="s">
        <v>8390</v>
      </c>
      <c r="E4869" s="273" t="s">
        <v>1166</v>
      </c>
      <c r="F4869" s="274"/>
      <c r="G4869" s="274"/>
      <c r="H4869" s="274"/>
      <c r="I4869" s="274"/>
      <c r="J4869" s="274"/>
      <c r="K4869" s="274"/>
      <c r="L4869" s="274"/>
      <c r="M4869" s="274"/>
      <c r="N4869" s="274"/>
      <c r="O4869" s="274"/>
      <c r="P4869" s="274"/>
      <c r="Q4869" s="274"/>
    </row>
    <row r="4870" spans="1:17" x14ac:dyDescent="0.2">
      <c r="A4870" s="272">
        <v>211011142</v>
      </c>
      <c r="B4870" s="272">
        <v>7390</v>
      </c>
      <c r="C4870" s="273" t="s">
        <v>8391</v>
      </c>
      <c r="D4870" s="273" t="s">
        <v>8392</v>
      </c>
      <c r="E4870" s="273" t="s">
        <v>332</v>
      </c>
      <c r="F4870" s="274"/>
      <c r="G4870" s="274"/>
      <c r="H4870" s="274"/>
      <c r="I4870" s="274"/>
      <c r="J4870" s="274"/>
      <c r="K4870" s="274"/>
      <c r="L4870" s="274"/>
      <c r="M4870" s="274"/>
      <c r="N4870" s="274"/>
      <c r="O4870" s="274"/>
      <c r="P4870" s="274"/>
      <c r="Q4870" s="274"/>
    </row>
    <row r="4871" spans="1:17" x14ac:dyDescent="0.2">
      <c r="A4871" s="272">
        <v>211011151</v>
      </c>
      <c r="B4871" s="272">
        <v>7391</v>
      </c>
      <c r="C4871" s="273" t="s">
        <v>8393</v>
      </c>
      <c r="D4871" s="273" t="s">
        <v>6636</v>
      </c>
      <c r="E4871" s="273" t="s">
        <v>364</v>
      </c>
      <c r="F4871" s="274"/>
      <c r="G4871" s="274"/>
      <c r="H4871" s="274"/>
      <c r="I4871" s="274"/>
      <c r="J4871" s="274"/>
      <c r="K4871" s="274"/>
      <c r="L4871" s="274"/>
      <c r="M4871" s="274"/>
      <c r="N4871" s="274"/>
      <c r="O4871" s="274"/>
      <c r="P4871" s="274"/>
      <c r="Q4871" s="274"/>
    </row>
    <row r="4872" spans="1:17" x14ac:dyDescent="0.2">
      <c r="A4872" s="272">
        <v>211011154</v>
      </c>
      <c r="B4872" s="272">
        <v>7392</v>
      </c>
      <c r="C4872" s="273" t="s">
        <v>8394</v>
      </c>
      <c r="D4872" s="273" t="s">
        <v>8395</v>
      </c>
      <c r="E4872" s="273" t="s">
        <v>336</v>
      </c>
      <c r="F4872" s="274"/>
      <c r="G4872" s="274"/>
      <c r="H4872" s="274"/>
      <c r="I4872" s="274"/>
      <c r="J4872" s="274"/>
      <c r="K4872" s="274"/>
      <c r="L4872" s="274"/>
      <c r="M4872" s="274"/>
      <c r="N4872" s="274"/>
      <c r="O4872" s="274"/>
      <c r="P4872" s="274"/>
      <c r="Q4872" s="274"/>
    </row>
    <row r="4873" spans="1:17" x14ac:dyDescent="0.2">
      <c r="A4873" s="272">
        <v>211011155</v>
      </c>
      <c r="B4873" s="272">
        <v>7393</v>
      </c>
      <c r="C4873" s="273" t="s">
        <v>8396</v>
      </c>
      <c r="D4873" s="273" t="s">
        <v>8397</v>
      </c>
      <c r="E4873" s="273" t="s">
        <v>336</v>
      </c>
      <c r="F4873" s="274"/>
      <c r="G4873" s="274"/>
      <c r="H4873" s="274"/>
      <c r="I4873" s="274"/>
      <c r="J4873" s="274"/>
      <c r="K4873" s="274"/>
      <c r="L4873" s="274"/>
      <c r="M4873" s="274"/>
      <c r="N4873" s="274"/>
      <c r="O4873" s="274"/>
      <c r="P4873" s="274"/>
      <c r="Q4873" s="274"/>
    </row>
    <row r="4874" spans="1:17" x14ac:dyDescent="0.2">
      <c r="A4874" s="272">
        <v>211907019</v>
      </c>
      <c r="B4874" s="272">
        <v>7394</v>
      </c>
      <c r="C4874" s="273" t="s">
        <v>8398</v>
      </c>
      <c r="D4874" s="273" t="s">
        <v>8399</v>
      </c>
      <c r="E4874" s="273" t="s">
        <v>343</v>
      </c>
      <c r="F4874" s="274"/>
      <c r="G4874" s="274"/>
      <c r="H4874" s="274"/>
      <c r="I4874" s="274"/>
      <c r="J4874" s="274"/>
      <c r="K4874" s="274"/>
      <c r="L4874" s="274"/>
      <c r="M4874" s="274"/>
      <c r="N4874" s="274"/>
      <c r="O4874" s="274"/>
      <c r="P4874" s="274"/>
      <c r="Q4874" s="274"/>
    </row>
    <row r="4875" spans="1:17" x14ac:dyDescent="0.2">
      <c r="A4875" s="272">
        <v>211907058</v>
      </c>
      <c r="B4875" s="272">
        <v>7395</v>
      </c>
      <c r="C4875" s="273" t="s">
        <v>8400</v>
      </c>
      <c r="D4875" s="273" t="s">
        <v>8401</v>
      </c>
      <c r="E4875" s="273" t="s">
        <v>336</v>
      </c>
      <c r="F4875" s="274"/>
      <c r="G4875" s="274"/>
      <c r="H4875" s="274"/>
      <c r="I4875" s="274"/>
      <c r="J4875" s="274"/>
      <c r="K4875" s="274"/>
      <c r="L4875" s="274"/>
      <c r="M4875" s="274"/>
      <c r="N4875" s="274"/>
      <c r="O4875" s="274"/>
      <c r="P4875" s="274"/>
      <c r="Q4875" s="274"/>
    </row>
    <row r="4876" spans="1:17" x14ac:dyDescent="0.2">
      <c r="A4876" s="272">
        <v>211011156</v>
      </c>
      <c r="B4876" s="272">
        <v>7396</v>
      </c>
      <c r="C4876" s="273" t="s">
        <v>8402</v>
      </c>
      <c r="D4876" s="273" t="s">
        <v>8067</v>
      </c>
      <c r="E4876" s="273" t="s">
        <v>1250</v>
      </c>
      <c r="F4876" s="274"/>
      <c r="G4876" s="274"/>
      <c r="H4876" s="274"/>
      <c r="I4876" s="274"/>
      <c r="J4876" s="274"/>
      <c r="K4876" s="274"/>
      <c r="L4876" s="274"/>
      <c r="M4876" s="274"/>
      <c r="N4876" s="274"/>
      <c r="O4876" s="274"/>
      <c r="P4876" s="274"/>
      <c r="Q4876" s="274"/>
    </row>
    <row r="4877" spans="1:17" x14ac:dyDescent="0.2">
      <c r="A4877" s="272">
        <v>211011157</v>
      </c>
      <c r="B4877" s="272">
        <v>7397</v>
      </c>
      <c r="C4877" s="273" t="s">
        <v>8403</v>
      </c>
      <c r="D4877" s="273" t="s">
        <v>8404</v>
      </c>
      <c r="E4877" s="273" t="s">
        <v>2181</v>
      </c>
      <c r="F4877" s="274"/>
      <c r="G4877" s="274"/>
      <c r="H4877" s="274"/>
      <c r="I4877" s="274"/>
      <c r="J4877" s="274"/>
      <c r="K4877" s="274"/>
      <c r="L4877" s="274"/>
      <c r="M4877" s="274"/>
      <c r="N4877" s="274"/>
      <c r="O4877" s="274"/>
      <c r="P4877" s="274"/>
      <c r="Q4877" s="274"/>
    </row>
    <row r="4878" spans="1:17" x14ac:dyDescent="0.2">
      <c r="A4878" s="272">
        <v>211011158</v>
      </c>
      <c r="B4878" s="272">
        <v>7398</v>
      </c>
      <c r="C4878" s="273" t="s">
        <v>8405</v>
      </c>
      <c r="D4878" s="273" t="s">
        <v>5369</v>
      </c>
      <c r="E4878" s="273" t="s">
        <v>2181</v>
      </c>
      <c r="F4878" s="274"/>
      <c r="G4878" s="274"/>
      <c r="H4878" s="274"/>
      <c r="I4878" s="274"/>
      <c r="J4878" s="274"/>
      <c r="K4878" s="274"/>
      <c r="L4878" s="274"/>
      <c r="M4878" s="274"/>
      <c r="N4878" s="274"/>
      <c r="O4878" s="274"/>
      <c r="P4878" s="274"/>
      <c r="Q4878" s="274"/>
    </row>
    <row r="4879" spans="1:17" x14ac:dyDescent="0.2">
      <c r="A4879" s="272">
        <v>211907057</v>
      </c>
      <c r="B4879" s="272">
        <v>7399</v>
      </c>
      <c r="C4879" s="273" t="s">
        <v>8406</v>
      </c>
      <c r="D4879" s="273" t="s">
        <v>8407</v>
      </c>
      <c r="E4879" s="273" t="s">
        <v>584</v>
      </c>
      <c r="F4879" s="274"/>
      <c r="G4879" s="274"/>
      <c r="H4879" s="274"/>
      <c r="I4879" s="274"/>
      <c r="J4879" s="274"/>
      <c r="K4879" s="274"/>
      <c r="L4879" s="274"/>
      <c r="M4879" s="274"/>
      <c r="N4879" s="274"/>
      <c r="O4879" s="274"/>
      <c r="P4879" s="274"/>
      <c r="Q4879" s="274"/>
    </row>
    <row r="4880" spans="1:17" x14ac:dyDescent="0.2">
      <c r="A4880" s="272">
        <v>211011165</v>
      </c>
      <c r="B4880" s="272">
        <v>7400</v>
      </c>
      <c r="C4880" s="273" t="s">
        <v>8408</v>
      </c>
      <c r="D4880" s="273" t="s">
        <v>8409</v>
      </c>
      <c r="E4880" s="273" t="s">
        <v>367</v>
      </c>
      <c r="F4880" s="274"/>
      <c r="G4880" s="274"/>
      <c r="H4880" s="274"/>
      <c r="I4880" s="274"/>
      <c r="J4880" s="274"/>
      <c r="K4880" s="274"/>
      <c r="L4880" s="274"/>
      <c r="M4880" s="274"/>
      <c r="N4880" s="274"/>
      <c r="O4880" s="274"/>
      <c r="P4880" s="274"/>
      <c r="Q4880" s="274"/>
    </row>
    <row r="4881" spans="1:17" x14ac:dyDescent="0.2">
      <c r="A4881" s="272">
        <v>211011170</v>
      </c>
      <c r="B4881" s="272">
        <v>7401</v>
      </c>
      <c r="C4881" s="273" t="s">
        <v>8410</v>
      </c>
      <c r="D4881" s="273" t="s">
        <v>8411</v>
      </c>
      <c r="E4881" s="273" t="s">
        <v>2181</v>
      </c>
      <c r="F4881" s="274"/>
      <c r="G4881" s="274"/>
      <c r="H4881" s="274"/>
      <c r="I4881" s="274"/>
      <c r="J4881" s="274"/>
      <c r="K4881" s="274"/>
      <c r="L4881" s="274"/>
      <c r="M4881" s="274"/>
      <c r="N4881" s="274"/>
      <c r="O4881" s="274"/>
      <c r="P4881" s="274"/>
      <c r="Q4881" s="274"/>
    </row>
    <row r="4882" spans="1:17" x14ac:dyDescent="0.2">
      <c r="A4882" s="272">
        <v>211011171</v>
      </c>
      <c r="B4882" s="272">
        <v>7402</v>
      </c>
      <c r="C4882" s="273" t="s">
        <v>8412</v>
      </c>
      <c r="D4882" s="273" t="s">
        <v>8413</v>
      </c>
      <c r="E4882" s="273" t="s">
        <v>343</v>
      </c>
      <c r="F4882" s="274"/>
      <c r="G4882" s="274"/>
      <c r="H4882" s="274"/>
      <c r="I4882" s="274"/>
      <c r="J4882" s="274"/>
      <c r="K4882" s="274"/>
      <c r="L4882" s="274"/>
      <c r="M4882" s="274"/>
      <c r="N4882" s="274"/>
      <c r="O4882" s="274"/>
      <c r="P4882" s="274"/>
      <c r="Q4882" s="274"/>
    </row>
    <row r="4883" spans="1:17" x14ac:dyDescent="0.2">
      <c r="A4883" s="272">
        <v>211011174</v>
      </c>
      <c r="B4883" s="272">
        <v>7404</v>
      </c>
      <c r="C4883" s="273" t="s">
        <v>8414</v>
      </c>
      <c r="D4883" s="273" t="s">
        <v>1919</v>
      </c>
      <c r="E4883" s="273" t="s">
        <v>343</v>
      </c>
      <c r="F4883" s="274"/>
      <c r="G4883" s="274"/>
      <c r="H4883" s="274"/>
      <c r="I4883" s="274"/>
      <c r="J4883" s="274"/>
      <c r="K4883" s="274"/>
      <c r="L4883" s="274"/>
      <c r="M4883" s="274"/>
      <c r="N4883" s="274"/>
      <c r="O4883" s="274"/>
      <c r="P4883" s="274"/>
      <c r="Q4883" s="274"/>
    </row>
    <row r="4884" spans="1:17" x14ac:dyDescent="0.2">
      <c r="A4884" s="272">
        <v>211011172</v>
      </c>
      <c r="B4884" s="272">
        <v>7405</v>
      </c>
      <c r="C4884" s="273" t="s">
        <v>8415</v>
      </c>
      <c r="D4884" s="273" t="s">
        <v>8416</v>
      </c>
      <c r="E4884" s="273" t="s">
        <v>339</v>
      </c>
      <c r="F4884" s="274"/>
      <c r="G4884" s="274"/>
      <c r="H4884" s="274"/>
      <c r="I4884" s="274"/>
      <c r="J4884" s="274"/>
      <c r="K4884" s="274"/>
      <c r="L4884" s="274"/>
      <c r="M4884" s="274"/>
      <c r="N4884" s="274"/>
      <c r="O4884" s="274"/>
      <c r="P4884" s="274"/>
      <c r="Q4884" s="274"/>
    </row>
    <row r="4885" spans="1:17" x14ac:dyDescent="0.2">
      <c r="A4885" s="272">
        <v>211011181</v>
      </c>
      <c r="B4885" s="272">
        <v>7406</v>
      </c>
      <c r="C4885" s="273" t="s">
        <v>8417</v>
      </c>
      <c r="D4885" s="273" t="s">
        <v>8418</v>
      </c>
      <c r="E4885" s="273" t="s">
        <v>339</v>
      </c>
      <c r="F4885" s="274"/>
      <c r="G4885" s="274"/>
      <c r="H4885" s="274"/>
      <c r="I4885" s="274"/>
      <c r="J4885" s="274"/>
      <c r="K4885" s="274"/>
      <c r="L4885" s="274"/>
      <c r="M4885" s="274"/>
      <c r="N4885" s="274"/>
      <c r="O4885" s="274"/>
      <c r="P4885" s="274"/>
      <c r="Q4885" s="274"/>
    </row>
    <row r="4886" spans="1:17" x14ac:dyDescent="0.2">
      <c r="A4886" s="272">
        <v>211011176</v>
      </c>
      <c r="B4886" s="272">
        <v>7407</v>
      </c>
      <c r="C4886" s="273" t="s">
        <v>8419</v>
      </c>
      <c r="D4886" s="273" t="s">
        <v>8420</v>
      </c>
      <c r="E4886" s="273" t="s">
        <v>367</v>
      </c>
      <c r="F4886" s="274"/>
      <c r="G4886" s="274"/>
      <c r="H4886" s="274"/>
      <c r="I4886" s="274"/>
      <c r="J4886" s="274"/>
      <c r="K4886" s="274"/>
      <c r="L4886" s="274"/>
      <c r="M4886" s="274"/>
      <c r="N4886" s="274"/>
      <c r="O4886" s="274"/>
      <c r="P4886" s="274"/>
      <c r="Q4886" s="274"/>
    </row>
    <row r="4887" spans="1:17" x14ac:dyDescent="0.2">
      <c r="A4887" s="272">
        <v>211011177</v>
      </c>
      <c r="B4887" s="272">
        <v>7408</v>
      </c>
      <c r="C4887" s="273" t="s">
        <v>8421</v>
      </c>
      <c r="D4887" s="273" t="s">
        <v>8422</v>
      </c>
      <c r="E4887" s="273" t="s">
        <v>367</v>
      </c>
      <c r="F4887" s="274"/>
      <c r="G4887" s="274"/>
      <c r="H4887" s="274"/>
      <c r="I4887" s="274"/>
      <c r="J4887" s="274"/>
      <c r="K4887" s="274"/>
      <c r="L4887" s="274"/>
      <c r="M4887" s="274"/>
      <c r="N4887" s="274"/>
      <c r="O4887" s="274"/>
      <c r="P4887" s="274"/>
      <c r="Q4887" s="274"/>
    </row>
    <row r="4888" spans="1:17" x14ac:dyDescent="0.2">
      <c r="A4888" s="272">
        <v>211011178</v>
      </c>
      <c r="B4888" s="272">
        <v>7409</v>
      </c>
      <c r="C4888" s="273" t="s">
        <v>8423</v>
      </c>
      <c r="D4888" s="273" t="s">
        <v>8424</v>
      </c>
      <c r="E4888" s="273" t="s">
        <v>367</v>
      </c>
      <c r="F4888" s="274"/>
      <c r="G4888" s="274"/>
      <c r="H4888" s="274"/>
      <c r="I4888" s="274"/>
      <c r="J4888" s="274"/>
      <c r="K4888" s="274"/>
      <c r="L4888" s="274"/>
      <c r="M4888" s="274"/>
      <c r="N4888" s="274"/>
      <c r="O4888" s="274"/>
      <c r="P4888" s="274"/>
      <c r="Q4888" s="274"/>
    </row>
    <row r="4889" spans="1:17" x14ac:dyDescent="0.2">
      <c r="A4889" s="272">
        <v>211011179</v>
      </c>
      <c r="B4889" s="272">
        <v>7410</v>
      </c>
      <c r="C4889" s="273" t="s">
        <v>8425</v>
      </c>
      <c r="D4889" s="273" t="s">
        <v>8426</v>
      </c>
      <c r="E4889" s="273" t="s">
        <v>367</v>
      </c>
      <c r="F4889" s="274"/>
      <c r="G4889" s="274"/>
      <c r="H4889" s="274"/>
      <c r="I4889" s="274"/>
      <c r="J4889" s="274"/>
      <c r="K4889" s="274"/>
      <c r="L4889" s="274"/>
      <c r="M4889" s="274"/>
      <c r="N4889" s="274"/>
      <c r="O4889" s="274"/>
      <c r="P4889" s="274"/>
      <c r="Q4889" s="274"/>
    </row>
    <row r="4890" spans="1:17" x14ac:dyDescent="0.2">
      <c r="A4890" s="272">
        <v>211011180</v>
      </c>
      <c r="B4890" s="272">
        <v>7411</v>
      </c>
      <c r="C4890" s="273" t="s">
        <v>8427</v>
      </c>
      <c r="D4890" s="273" t="s">
        <v>8428</v>
      </c>
      <c r="E4890" s="273" t="s">
        <v>367</v>
      </c>
      <c r="F4890" s="274"/>
      <c r="G4890" s="274"/>
      <c r="H4890" s="274"/>
      <c r="I4890" s="274"/>
      <c r="J4890" s="274"/>
      <c r="K4890" s="274"/>
      <c r="L4890" s="274"/>
      <c r="M4890" s="274"/>
      <c r="N4890" s="274"/>
      <c r="O4890" s="274"/>
      <c r="P4890" s="274"/>
      <c r="Q4890" s="274"/>
    </row>
    <row r="4891" spans="1:17" x14ac:dyDescent="0.2">
      <c r="A4891" s="272">
        <v>211900667</v>
      </c>
      <c r="B4891" s="272">
        <v>8517</v>
      </c>
      <c r="C4891" s="273" t="s">
        <v>8429</v>
      </c>
      <c r="D4891" s="273" t="s">
        <v>8430</v>
      </c>
      <c r="E4891" s="273" t="s">
        <v>902</v>
      </c>
      <c r="F4891" s="274"/>
      <c r="G4891" s="274"/>
      <c r="H4891" s="274"/>
      <c r="I4891" s="274"/>
      <c r="J4891" s="274"/>
      <c r="K4891" s="274"/>
      <c r="L4891" s="274"/>
      <c r="M4891" s="274"/>
      <c r="N4891" s="274"/>
      <c r="O4891" s="274"/>
      <c r="P4891" s="274"/>
      <c r="Q4891" s="274"/>
    </row>
    <row r="4892" spans="1:17" x14ac:dyDescent="0.2">
      <c r="A4892" s="272">
        <v>211000892</v>
      </c>
      <c r="B4892" s="272">
        <v>8518</v>
      </c>
      <c r="C4892" s="273" t="s">
        <v>8431</v>
      </c>
      <c r="D4892" s="273" t="s">
        <v>2319</v>
      </c>
      <c r="E4892" s="273" t="s">
        <v>2181</v>
      </c>
      <c r="F4892" s="274"/>
      <c r="G4892" s="274"/>
      <c r="H4892" s="274"/>
      <c r="I4892" s="274"/>
      <c r="J4892" s="274"/>
      <c r="K4892" s="274"/>
      <c r="L4892" s="274"/>
      <c r="M4892" s="274"/>
      <c r="N4892" s="274"/>
      <c r="O4892" s="274"/>
      <c r="P4892" s="274"/>
      <c r="Q4892" s="274"/>
    </row>
    <row r="4893" spans="1:17" x14ac:dyDescent="0.2">
      <c r="A4893" s="272">
        <v>211007616</v>
      </c>
      <c r="B4893" s="272">
        <v>8520</v>
      </c>
      <c r="C4893" s="273" t="s">
        <v>8432</v>
      </c>
      <c r="D4893" s="273" t="s">
        <v>8433</v>
      </c>
      <c r="E4893" s="273" t="s">
        <v>356</v>
      </c>
      <c r="F4893" s="274"/>
      <c r="G4893" s="274"/>
      <c r="H4893" s="274"/>
      <c r="I4893" s="274"/>
      <c r="J4893" s="274"/>
      <c r="K4893" s="274"/>
      <c r="L4893" s="274"/>
      <c r="M4893" s="274"/>
      <c r="N4893" s="274"/>
      <c r="O4893" s="274"/>
      <c r="P4893" s="274"/>
      <c r="Q4893" s="274"/>
    </row>
    <row r="4894" spans="1:17" x14ac:dyDescent="0.2">
      <c r="A4894" s="272">
        <v>211007627</v>
      </c>
      <c r="B4894" s="272">
        <v>8521</v>
      </c>
      <c r="C4894" s="273" t="s">
        <v>8434</v>
      </c>
      <c r="D4894" s="273" t="s">
        <v>385</v>
      </c>
      <c r="E4894" s="273" t="s">
        <v>339</v>
      </c>
      <c r="F4894" s="274"/>
      <c r="G4894" s="274"/>
      <c r="H4894" s="274"/>
      <c r="I4894" s="274"/>
      <c r="J4894" s="274"/>
      <c r="K4894" s="274"/>
      <c r="L4894" s="274"/>
      <c r="M4894" s="274"/>
      <c r="N4894" s="274"/>
      <c r="O4894" s="274"/>
      <c r="P4894" s="274"/>
      <c r="Q4894" s="274"/>
    </row>
    <row r="4895" spans="1:17" x14ac:dyDescent="0.2">
      <c r="A4895" s="272">
        <v>211008337</v>
      </c>
      <c r="B4895" s="272" t="s">
        <v>8435</v>
      </c>
      <c r="C4895" s="273" t="s">
        <v>8436</v>
      </c>
      <c r="D4895" s="273" t="s">
        <v>8437</v>
      </c>
      <c r="E4895" s="273" t="s">
        <v>1548</v>
      </c>
      <c r="F4895" s="274"/>
      <c r="G4895" s="274"/>
      <c r="H4895" s="274"/>
      <c r="I4895" s="274"/>
      <c r="J4895" s="274"/>
      <c r="K4895" s="274"/>
      <c r="L4895" s="274"/>
      <c r="M4895" s="274"/>
      <c r="N4895" s="274"/>
      <c r="O4895" s="274"/>
      <c r="P4895" s="274"/>
      <c r="Q4895" s="274"/>
    </row>
    <row r="4896" spans="1:17" x14ac:dyDescent="0.2">
      <c r="A4896" s="272">
        <v>211008338</v>
      </c>
      <c r="B4896" s="272" t="s">
        <v>8438</v>
      </c>
      <c r="C4896" s="273" t="s">
        <v>8439</v>
      </c>
      <c r="D4896" s="273" t="s">
        <v>8440</v>
      </c>
      <c r="E4896" s="273" t="s">
        <v>356</v>
      </c>
      <c r="F4896" s="274"/>
      <c r="G4896" s="274"/>
      <c r="H4896" s="274"/>
      <c r="I4896" s="274"/>
      <c r="J4896" s="274"/>
      <c r="K4896" s="274"/>
      <c r="L4896" s="274"/>
      <c r="M4896" s="274"/>
      <c r="N4896" s="274"/>
      <c r="O4896" s="274"/>
      <c r="P4896" s="274"/>
      <c r="Q4896" s="274"/>
    </row>
    <row r="4897" spans="1:17" x14ac:dyDescent="0.2">
      <c r="A4897" s="272">
        <v>211008339</v>
      </c>
      <c r="B4897" s="272" t="s">
        <v>8441</v>
      </c>
      <c r="C4897" s="273" t="s">
        <v>8442</v>
      </c>
      <c r="D4897" s="273" t="s">
        <v>8443</v>
      </c>
      <c r="E4897" s="273" t="s">
        <v>356</v>
      </c>
      <c r="F4897" s="274"/>
      <c r="G4897" s="274"/>
      <c r="H4897" s="274"/>
      <c r="I4897" s="274"/>
      <c r="J4897" s="274"/>
      <c r="K4897" s="274"/>
      <c r="L4897" s="274"/>
      <c r="M4897" s="274"/>
      <c r="N4897" s="274"/>
      <c r="O4897" s="274"/>
      <c r="P4897" s="274"/>
      <c r="Q4897" s="274"/>
    </row>
    <row r="4898" spans="1:17" x14ac:dyDescent="0.2">
      <c r="A4898" s="272">
        <v>211008340</v>
      </c>
      <c r="B4898" s="272" t="s">
        <v>8444</v>
      </c>
      <c r="C4898" s="273" t="s">
        <v>8445</v>
      </c>
      <c r="D4898" s="273" t="s">
        <v>8446</v>
      </c>
      <c r="E4898" s="273" t="s">
        <v>356</v>
      </c>
      <c r="F4898" s="274"/>
      <c r="G4898" s="274"/>
      <c r="H4898" s="274"/>
      <c r="I4898" s="274"/>
      <c r="J4898" s="274"/>
      <c r="K4898" s="274"/>
      <c r="L4898" s="274"/>
      <c r="M4898" s="274"/>
      <c r="N4898" s="274"/>
      <c r="O4898" s="274"/>
      <c r="P4898" s="274"/>
      <c r="Q4898" s="274"/>
    </row>
    <row r="4899" spans="1:17" x14ac:dyDescent="0.2">
      <c r="A4899" s="272">
        <v>211008341</v>
      </c>
      <c r="B4899" s="272" t="s">
        <v>8447</v>
      </c>
      <c r="C4899" s="273" t="s">
        <v>8448</v>
      </c>
      <c r="D4899" s="273" t="s">
        <v>8449</v>
      </c>
      <c r="E4899" s="273" t="s">
        <v>356</v>
      </c>
      <c r="F4899" s="274"/>
      <c r="G4899" s="274"/>
      <c r="H4899" s="274"/>
      <c r="I4899" s="274"/>
      <c r="J4899" s="274"/>
      <c r="K4899" s="274"/>
      <c r="L4899" s="274"/>
      <c r="M4899" s="274"/>
      <c r="N4899" s="274"/>
      <c r="O4899" s="274"/>
      <c r="P4899" s="274"/>
      <c r="Q4899" s="274"/>
    </row>
    <row r="4900" spans="1:17" x14ac:dyDescent="0.2">
      <c r="A4900" s="272">
        <v>211008343</v>
      </c>
      <c r="B4900" s="272" t="s">
        <v>8450</v>
      </c>
      <c r="C4900" s="273" t="s">
        <v>8451</v>
      </c>
      <c r="D4900" s="273" t="s">
        <v>8452</v>
      </c>
      <c r="E4900" s="273" t="s">
        <v>356</v>
      </c>
      <c r="F4900" s="274"/>
      <c r="G4900" s="274"/>
      <c r="H4900" s="274"/>
      <c r="I4900" s="274"/>
      <c r="J4900" s="274"/>
      <c r="K4900" s="274"/>
      <c r="L4900" s="274"/>
      <c r="M4900" s="274"/>
      <c r="N4900" s="274"/>
      <c r="O4900" s="274"/>
      <c r="P4900" s="274"/>
      <c r="Q4900" s="274"/>
    </row>
    <row r="4901" spans="1:17" x14ac:dyDescent="0.2">
      <c r="A4901" s="272">
        <v>211008344</v>
      </c>
      <c r="B4901" s="272" t="s">
        <v>8453</v>
      </c>
      <c r="C4901" s="273" t="s">
        <v>8454</v>
      </c>
      <c r="D4901" s="273" t="s">
        <v>8455</v>
      </c>
      <c r="E4901" s="273" t="s">
        <v>1548</v>
      </c>
      <c r="F4901" s="274"/>
      <c r="G4901" s="274"/>
      <c r="H4901" s="274"/>
      <c r="I4901" s="274"/>
      <c r="J4901" s="274"/>
      <c r="K4901" s="274"/>
      <c r="L4901" s="274"/>
      <c r="M4901" s="274"/>
      <c r="N4901" s="274"/>
      <c r="O4901" s="274"/>
      <c r="P4901" s="274"/>
      <c r="Q4901" s="274"/>
    </row>
    <row r="4902" spans="1:17" x14ac:dyDescent="0.2">
      <c r="A4902" s="272">
        <v>211008348</v>
      </c>
      <c r="B4902" s="272" t="s">
        <v>8456</v>
      </c>
      <c r="C4902" s="273" t="s">
        <v>8457</v>
      </c>
      <c r="D4902" s="273" t="s">
        <v>8458</v>
      </c>
      <c r="E4902" s="273" t="s">
        <v>356</v>
      </c>
      <c r="F4902" s="274"/>
      <c r="G4902" s="274"/>
      <c r="H4902" s="274"/>
      <c r="I4902" s="274"/>
      <c r="J4902" s="274"/>
      <c r="K4902" s="274"/>
      <c r="L4902" s="274"/>
      <c r="M4902" s="274"/>
      <c r="N4902" s="274"/>
      <c r="O4902" s="274"/>
      <c r="P4902" s="274"/>
      <c r="Q4902" s="274"/>
    </row>
    <row r="4903" spans="1:17" x14ac:dyDescent="0.2">
      <c r="A4903" s="272">
        <v>211008349</v>
      </c>
      <c r="B4903" s="272" t="s">
        <v>8459</v>
      </c>
      <c r="C4903" s="273" t="s">
        <v>8460</v>
      </c>
      <c r="D4903" s="273" t="s">
        <v>8461</v>
      </c>
      <c r="E4903" s="273" t="s">
        <v>356</v>
      </c>
      <c r="F4903" s="274"/>
      <c r="G4903" s="274"/>
      <c r="H4903" s="274"/>
      <c r="I4903" s="274"/>
      <c r="J4903" s="274"/>
      <c r="K4903" s="274"/>
      <c r="L4903" s="274"/>
      <c r="M4903" s="274"/>
      <c r="N4903" s="274"/>
      <c r="O4903" s="274"/>
      <c r="P4903" s="274"/>
      <c r="Q4903" s="274"/>
    </row>
    <row r="4904" spans="1:17" x14ac:dyDescent="0.2">
      <c r="A4904" s="272">
        <v>211008350</v>
      </c>
      <c r="B4904" s="272" t="s">
        <v>8462</v>
      </c>
      <c r="C4904" s="273" t="s">
        <v>8463</v>
      </c>
      <c r="D4904" s="273" t="s">
        <v>8464</v>
      </c>
      <c r="E4904" s="273" t="s">
        <v>356</v>
      </c>
      <c r="F4904" s="274"/>
      <c r="G4904" s="274"/>
      <c r="H4904" s="274"/>
      <c r="I4904" s="274"/>
      <c r="J4904" s="274"/>
      <c r="K4904" s="274"/>
      <c r="L4904" s="274"/>
      <c r="M4904" s="274"/>
      <c r="N4904" s="274"/>
      <c r="O4904" s="274"/>
      <c r="P4904" s="274"/>
      <c r="Q4904" s="274"/>
    </row>
    <row r="4905" spans="1:17" x14ac:dyDescent="0.2">
      <c r="A4905" s="272">
        <v>211008353</v>
      </c>
      <c r="B4905" s="272" t="s">
        <v>8465</v>
      </c>
      <c r="C4905" s="273" t="s">
        <v>8466</v>
      </c>
      <c r="D4905" s="273" t="s">
        <v>8467</v>
      </c>
      <c r="E4905" s="273" t="s">
        <v>356</v>
      </c>
      <c r="F4905" s="274"/>
      <c r="G4905" s="274"/>
      <c r="H4905" s="274"/>
      <c r="I4905" s="274"/>
      <c r="J4905" s="274"/>
      <c r="K4905" s="274"/>
      <c r="L4905" s="274"/>
      <c r="M4905" s="274"/>
      <c r="N4905" s="274"/>
      <c r="O4905" s="274"/>
      <c r="P4905" s="274"/>
      <c r="Q4905" s="274"/>
    </row>
    <row r="4906" spans="1:17" x14ac:dyDescent="0.2">
      <c r="A4906" s="272">
        <v>211008354</v>
      </c>
      <c r="B4906" s="272" t="s">
        <v>8468</v>
      </c>
      <c r="C4906" s="273" t="s">
        <v>8469</v>
      </c>
      <c r="D4906" s="273" t="s">
        <v>8470</v>
      </c>
      <c r="E4906" s="273" t="s">
        <v>356</v>
      </c>
      <c r="F4906" s="274"/>
      <c r="G4906" s="274"/>
      <c r="H4906" s="274"/>
      <c r="I4906" s="274"/>
      <c r="J4906" s="274"/>
      <c r="K4906" s="274"/>
      <c r="L4906" s="274"/>
      <c r="M4906" s="274"/>
      <c r="N4906" s="274"/>
      <c r="O4906" s="274"/>
      <c r="P4906" s="274"/>
      <c r="Q4906" s="274"/>
    </row>
    <row r="4907" spans="1:17" x14ac:dyDescent="0.2">
      <c r="A4907" s="272">
        <v>211008355</v>
      </c>
      <c r="B4907" s="272" t="s">
        <v>8471</v>
      </c>
      <c r="C4907" s="273" t="s">
        <v>8472</v>
      </c>
      <c r="D4907" s="273" t="s">
        <v>8473</v>
      </c>
      <c r="E4907" s="273" t="s">
        <v>356</v>
      </c>
      <c r="F4907" s="274"/>
      <c r="G4907" s="274"/>
      <c r="H4907" s="274"/>
      <c r="I4907" s="274"/>
      <c r="J4907" s="274"/>
      <c r="K4907" s="274"/>
      <c r="L4907" s="274"/>
      <c r="M4907" s="274"/>
      <c r="N4907" s="274"/>
      <c r="O4907" s="274"/>
      <c r="P4907" s="274"/>
      <c r="Q4907" s="274"/>
    </row>
    <row r="4908" spans="1:17" x14ac:dyDescent="0.2">
      <c r="A4908" s="272">
        <v>211009837</v>
      </c>
      <c r="B4908" s="272" t="s">
        <v>8474</v>
      </c>
      <c r="C4908" s="273" t="s">
        <v>8475</v>
      </c>
      <c r="D4908" s="273" t="s">
        <v>8476</v>
      </c>
      <c r="E4908" s="273" t="s">
        <v>1166</v>
      </c>
      <c r="F4908" s="274"/>
      <c r="G4908" s="274"/>
      <c r="H4908" s="274"/>
      <c r="I4908" s="274"/>
      <c r="J4908" s="274"/>
      <c r="K4908" s="274"/>
      <c r="L4908" s="274"/>
      <c r="M4908" s="274"/>
      <c r="N4908" s="274"/>
      <c r="O4908" s="274"/>
      <c r="P4908" s="274"/>
      <c r="Q4908" s="274"/>
    </row>
    <row r="4909" spans="1:17" x14ac:dyDescent="0.2">
      <c r="A4909" s="272">
        <v>211008360</v>
      </c>
      <c r="B4909" s="272" t="s">
        <v>8477</v>
      </c>
      <c r="C4909" s="273" t="s">
        <v>8478</v>
      </c>
      <c r="D4909" s="273" t="s">
        <v>8479</v>
      </c>
      <c r="E4909" s="273" t="s">
        <v>356</v>
      </c>
      <c r="F4909" s="274"/>
      <c r="G4909" s="274"/>
      <c r="H4909" s="274"/>
      <c r="I4909" s="274"/>
      <c r="J4909" s="274"/>
      <c r="K4909" s="274"/>
      <c r="L4909" s="274"/>
      <c r="M4909" s="274"/>
      <c r="N4909" s="274"/>
      <c r="O4909" s="274"/>
      <c r="P4909" s="274"/>
      <c r="Q4909" s="274"/>
    </row>
    <row r="4910" spans="1:17" x14ac:dyDescent="0.2">
      <c r="A4910" s="272">
        <v>211010021</v>
      </c>
      <c r="B4910" s="272" t="s">
        <v>8480</v>
      </c>
      <c r="C4910" s="273" t="s">
        <v>8481</v>
      </c>
      <c r="D4910" s="273" t="s">
        <v>8482</v>
      </c>
      <c r="E4910" s="273" t="s">
        <v>966</v>
      </c>
      <c r="F4910" s="274"/>
      <c r="G4910" s="274"/>
      <c r="H4910" s="274"/>
      <c r="I4910" s="274"/>
      <c r="J4910" s="274"/>
      <c r="K4910" s="274"/>
      <c r="L4910" s="274"/>
      <c r="M4910" s="274"/>
      <c r="N4910" s="274"/>
      <c r="O4910" s="274"/>
      <c r="P4910" s="274"/>
      <c r="Q4910" s="274"/>
    </row>
    <row r="4911" spans="1:17" x14ac:dyDescent="0.2">
      <c r="A4911" s="272">
        <v>211009853</v>
      </c>
      <c r="B4911" s="272" t="s">
        <v>8483</v>
      </c>
      <c r="C4911" s="273" t="s">
        <v>8484</v>
      </c>
      <c r="D4911" s="273" t="s">
        <v>8485</v>
      </c>
      <c r="E4911" s="273" t="s">
        <v>966</v>
      </c>
      <c r="F4911" s="274"/>
      <c r="G4911" s="274"/>
      <c r="H4911" s="274"/>
      <c r="I4911" s="274"/>
      <c r="J4911" s="274"/>
      <c r="K4911" s="274"/>
      <c r="L4911" s="274"/>
      <c r="M4911" s="274"/>
      <c r="N4911" s="274"/>
      <c r="O4911" s="274"/>
      <c r="P4911" s="274"/>
      <c r="Q4911" s="274"/>
    </row>
    <row r="4912" spans="1:17" x14ac:dyDescent="0.2">
      <c r="A4912" s="272">
        <v>211008363</v>
      </c>
      <c r="B4912" s="272" t="s">
        <v>8486</v>
      </c>
      <c r="C4912" s="273" t="s">
        <v>8487</v>
      </c>
      <c r="D4912" s="273" t="s">
        <v>8440</v>
      </c>
      <c r="E4912" s="273" t="s">
        <v>356</v>
      </c>
      <c r="F4912" s="274"/>
      <c r="G4912" s="274"/>
      <c r="H4912" s="274"/>
      <c r="I4912" s="274"/>
      <c r="J4912" s="274"/>
      <c r="K4912" s="274"/>
      <c r="L4912" s="274"/>
      <c r="M4912" s="274"/>
      <c r="N4912" s="274"/>
      <c r="O4912" s="274"/>
      <c r="P4912" s="274"/>
      <c r="Q4912" s="274"/>
    </row>
    <row r="4913" spans="1:17" x14ac:dyDescent="0.2">
      <c r="A4913" s="272">
        <v>211010022</v>
      </c>
      <c r="B4913" s="272" t="s">
        <v>8488</v>
      </c>
      <c r="C4913" s="273" t="s">
        <v>8489</v>
      </c>
      <c r="D4913" s="273" t="s">
        <v>8490</v>
      </c>
      <c r="E4913" s="273" t="s">
        <v>966</v>
      </c>
      <c r="F4913" s="274"/>
      <c r="G4913" s="274"/>
      <c r="H4913" s="274"/>
      <c r="I4913" s="274"/>
      <c r="J4913" s="274"/>
      <c r="K4913" s="274"/>
      <c r="L4913" s="274"/>
      <c r="M4913" s="274"/>
      <c r="N4913" s="274"/>
      <c r="O4913" s="274"/>
      <c r="P4913" s="274"/>
      <c r="Q4913" s="274"/>
    </row>
    <row r="4914" spans="1:17" x14ac:dyDescent="0.2">
      <c r="A4914" s="272">
        <v>211009854</v>
      </c>
      <c r="B4914" s="272" t="s">
        <v>8491</v>
      </c>
      <c r="C4914" s="273" t="s">
        <v>8492</v>
      </c>
      <c r="D4914" s="273" t="s">
        <v>8493</v>
      </c>
      <c r="E4914" s="273" t="s">
        <v>966</v>
      </c>
      <c r="F4914" s="274"/>
      <c r="G4914" s="274"/>
      <c r="H4914" s="274"/>
      <c r="I4914" s="274"/>
      <c r="J4914" s="274"/>
      <c r="K4914" s="274"/>
      <c r="L4914" s="274"/>
      <c r="M4914" s="274"/>
      <c r="N4914" s="274"/>
      <c r="O4914" s="274"/>
      <c r="P4914" s="274"/>
      <c r="Q4914" s="274"/>
    </row>
    <row r="4915" spans="1:17" x14ac:dyDescent="0.2">
      <c r="A4915" s="272">
        <v>211009855</v>
      </c>
      <c r="B4915" s="272" t="s">
        <v>8494</v>
      </c>
      <c r="C4915" s="273" t="s">
        <v>8495</v>
      </c>
      <c r="D4915" s="273" t="s">
        <v>8496</v>
      </c>
      <c r="E4915" s="273" t="s">
        <v>966</v>
      </c>
      <c r="F4915" s="274"/>
      <c r="G4915" s="274"/>
      <c r="H4915" s="274"/>
      <c r="I4915" s="274"/>
      <c r="J4915" s="274"/>
      <c r="K4915" s="274"/>
      <c r="L4915" s="274"/>
      <c r="M4915" s="274"/>
      <c r="N4915" s="274"/>
      <c r="O4915" s="274"/>
      <c r="P4915" s="274"/>
      <c r="Q4915" s="274"/>
    </row>
    <row r="4916" spans="1:17" x14ac:dyDescent="0.2">
      <c r="A4916" s="272">
        <v>211010023</v>
      </c>
      <c r="B4916" s="272" t="s">
        <v>8497</v>
      </c>
      <c r="C4916" s="273" t="s">
        <v>8498</v>
      </c>
      <c r="D4916" s="273" t="s">
        <v>8499</v>
      </c>
      <c r="E4916" s="273" t="s">
        <v>966</v>
      </c>
      <c r="F4916" s="274"/>
      <c r="G4916" s="274"/>
      <c r="H4916" s="274"/>
      <c r="I4916" s="274"/>
      <c r="J4916" s="274"/>
      <c r="K4916" s="274"/>
      <c r="L4916" s="274"/>
      <c r="M4916" s="274"/>
      <c r="N4916" s="274"/>
      <c r="O4916" s="274"/>
      <c r="P4916" s="274"/>
      <c r="Q4916" s="274"/>
    </row>
    <row r="4917" spans="1:17" x14ac:dyDescent="0.2">
      <c r="A4917" s="272">
        <v>211010024</v>
      </c>
      <c r="B4917" s="272" t="s">
        <v>8500</v>
      </c>
      <c r="C4917" s="273" t="s">
        <v>8501</v>
      </c>
      <c r="D4917" s="273" t="s">
        <v>8502</v>
      </c>
      <c r="E4917" s="273" t="s">
        <v>966</v>
      </c>
      <c r="F4917" s="274"/>
      <c r="G4917" s="274"/>
      <c r="H4917" s="274"/>
      <c r="I4917" s="274"/>
      <c r="J4917" s="274"/>
      <c r="K4917" s="274"/>
      <c r="L4917" s="274"/>
      <c r="M4917" s="274"/>
      <c r="N4917" s="274"/>
      <c r="O4917" s="274"/>
      <c r="P4917" s="274"/>
      <c r="Q4917" s="274"/>
    </row>
    <row r="4918" spans="1:17" x14ac:dyDescent="0.2">
      <c r="A4918" s="272">
        <v>211009856</v>
      </c>
      <c r="B4918" s="272" t="s">
        <v>8503</v>
      </c>
      <c r="C4918" s="273" t="s">
        <v>8504</v>
      </c>
      <c r="D4918" s="273" t="s">
        <v>8505</v>
      </c>
      <c r="E4918" s="273" t="s">
        <v>966</v>
      </c>
      <c r="F4918" s="274"/>
      <c r="G4918" s="274"/>
      <c r="H4918" s="274"/>
      <c r="I4918" s="274"/>
      <c r="J4918" s="274"/>
      <c r="K4918" s="274"/>
      <c r="L4918" s="274"/>
      <c r="M4918" s="274"/>
      <c r="N4918" s="274"/>
      <c r="O4918" s="274"/>
      <c r="P4918" s="274"/>
      <c r="Q4918" s="274"/>
    </row>
    <row r="4919" spans="1:17" x14ac:dyDescent="0.2">
      <c r="A4919" s="272">
        <v>211009857</v>
      </c>
      <c r="B4919" s="272" t="s">
        <v>8506</v>
      </c>
      <c r="C4919" s="273" t="s">
        <v>8507</v>
      </c>
      <c r="D4919" s="273" t="s">
        <v>8508</v>
      </c>
      <c r="E4919" s="273" t="s">
        <v>966</v>
      </c>
      <c r="F4919" s="274"/>
      <c r="G4919" s="274"/>
      <c r="H4919" s="274"/>
      <c r="I4919" s="274"/>
      <c r="J4919" s="274"/>
      <c r="K4919" s="274"/>
      <c r="L4919" s="274"/>
      <c r="M4919" s="274"/>
      <c r="N4919" s="274"/>
      <c r="O4919" s="274"/>
      <c r="P4919" s="274"/>
      <c r="Q4919" s="274"/>
    </row>
    <row r="4920" spans="1:17" x14ac:dyDescent="0.2">
      <c r="A4920" s="272">
        <v>211010025</v>
      </c>
      <c r="B4920" s="272" t="s">
        <v>8509</v>
      </c>
      <c r="C4920" s="273" t="s">
        <v>8510</v>
      </c>
      <c r="D4920" s="273" t="s">
        <v>8511</v>
      </c>
      <c r="E4920" s="273" t="s">
        <v>966</v>
      </c>
      <c r="F4920" s="274"/>
      <c r="G4920" s="274"/>
      <c r="H4920" s="274"/>
      <c r="I4920" s="274"/>
      <c r="J4920" s="274"/>
      <c r="K4920" s="274"/>
      <c r="L4920" s="274"/>
      <c r="M4920" s="274"/>
      <c r="N4920" s="274"/>
      <c r="O4920" s="274"/>
      <c r="P4920" s="274"/>
      <c r="Q4920" s="274"/>
    </row>
    <row r="4921" spans="1:17" x14ac:dyDescent="0.2">
      <c r="A4921" s="272">
        <v>211010026</v>
      </c>
      <c r="B4921" s="272" t="s">
        <v>8512</v>
      </c>
      <c r="C4921" s="273" t="s">
        <v>8513</v>
      </c>
      <c r="D4921" s="273" t="s">
        <v>8514</v>
      </c>
      <c r="E4921" s="273" t="s">
        <v>966</v>
      </c>
      <c r="F4921" s="274"/>
      <c r="G4921" s="274"/>
      <c r="H4921" s="274"/>
      <c r="I4921" s="274"/>
      <c r="J4921" s="274"/>
      <c r="K4921" s="274"/>
      <c r="L4921" s="274"/>
      <c r="M4921" s="274"/>
      <c r="N4921" s="274"/>
      <c r="O4921" s="274"/>
      <c r="P4921" s="274"/>
      <c r="Q4921" s="274"/>
    </row>
    <row r="4922" spans="1:17" x14ac:dyDescent="0.2">
      <c r="A4922" s="272">
        <v>211009858</v>
      </c>
      <c r="B4922" s="272" t="s">
        <v>8515</v>
      </c>
      <c r="C4922" s="273" t="s">
        <v>8516</v>
      </c>
      <c r="D4922" s="273" t="s">
        <v>8517</v>
      </c>
      <c r="E4922" s="273" t="s">
        <v>966</v>
      </c>
      <c r="F4922" s="274"/>
      <c r="G4922" s="274"/>
      <c r="H4922" s="274"/>
      <c r="I4922" s="274"/>
      <c r="J4922" s="274"/>
      <c r="K4922" s="274"/>
      <c r="L4922" s="274"/>
      <c r="M4922" s="274"/>
      <c r="N4922" s="274"/>
      <c r="O4922" s="274"/>
      <c r="P4922" s="274"/>
      <c r="Q4922" s="274"/>
    </row>
    <row r="4923" spans="1:17" x14ac:dyDescent="0.2">
      <c r="A4923" s="272">
        <v>211009859</v>
      </c>
      <c r="B4923" s="272" t="s">
        <v>8518</v>
      </c>
      <c r="C4923" s="273" t="s">
        <v>8519</v>
      </c>
      <c r="D4923" s="273" t="s">
        <v>8520</v>
      </c>
      <c r="E4923" s="273" t="s">
        <v>966</v>
      </c>
      <c r="F4923" s="274"/>
      <c r="G4923" s="274"/>
      <c r="H4923" s="274"/>
      <c r="I4923" s="274"/>
      <c r="J4923" s="274"/>
      <c r="K4923" s="274"/>
      <c r="L4923" s="274"/>
      <c r="M4923" s="274"/>
      <c r="N4923" s="274"/>
      <c r="O4923" s="274"/>
      <c r="P4923" s="274"/>
      <c r="Q4923" s="274"/>
    </row>
    <row r="4924" spans="1:17" x14ac:dyDescent="0.2">
      <c r="A4924" s="272">
        <v>211009860</v>
      </c>
      <c r="B4924" s="272" t="s">
        <v>8521</v>
      </c>
      <c r="C4924" s="273" t="s">
        <v>8522</v>
      </c>
      <c r="D4924" s="273" t="s">
        <v>8523</v>
      </c>
      <c r="E4924" s="273" t="s">
        <v>966</v>
      </c>
      <c r="F4924" s="274"/>
      <c r="G4924" s="274"/>
      <c r="H4924" s="274"/>
      <c r="I4924" s="274"/>
      <c r="J4924" s="274"/>
      <c r="K4924" s="274"/>
      <c r="L4924" s="274"/>
      <c r="M4924" s="274"/>
      <c r="N4924" s="274"/>
      <c r="O4924" s="274"/>
      <c r="P4924" s="274"/>
      <c r="Q4924" s="274"/>
    </row>
    <row r="4925" spans="1:17" x14ac:dyDescent="0.2">
      <c r="A4925" s="272">
        <v>211010027</v>
      </c>
      <c r="B4925" s="272" t="s">
        <v>8524</v>
      </c>
      <c r="C4925" s="273" t="s">
        <v>8525</v>
      </c>
      <c r="D4925" s="273" t="s">
        <v>2408</v>
      </c>
      <c r="E4925" s="273" t="s">
        <v>966</v>
      </c>
      <c r="F4925" s="274"/>
      <c r="G4925" s="274"/>
      <c r="H4925" s="274"/>
      <c r="I4925" s="274"/>
      <c r="J4925" s="274"/>
      <c r="K4925" s="274"/>
      <c r="L4925" s="274"/>
      <c r="M4925" s="274"/>
      <c r="N4925" s="274"/>
      <c r="O4925" s="274"/>
      <c r="P4925" s="274"/>
      <c r="Q4925" s="274"/>
    </row>
    <row r="4926" spans="1:17" x14ac:dyDescent="0.2">
      <c r="A4926" s="272">
        <v>211009861</v>
      </c>
      <c r="B4926" s="272" t="s">
        <v>8526</v>
      </c>
      <c r="C4926" s="273" t="s">
        <v>8527</v>
      </c>
      <c r="D4926" s="273" t="s">
        <v>8528</v>
      </c>
      <c r="E4926" s="273" t="s">
        <v>966</v>
      </c>
      <c r="F4926" s="274"/>
      <c r="G4926" s="274"/>
      <c r="H4926" s="274"/>
      <c r="I4926" s="274"/>
      <c r="J4926" s="274"/>
      <c r="K4926" s="274"/>
      <c r="L4926" s="274"/>
      <c r="M4926" s="274"/>
      <c r="N4926" s="274"/>
      <c r="O4926" s="274"/>
      <c r="P4926" s="274"/>
      <c r="Q4926" s="274"/>
    </row>
    <row r="4927" spans="1:17" x14ac:dyDescent="0.2">
      <c r="A4927" s="272">
        <v>211009862</v>
      </c>
      <c r="B4927" s="272" t="s">
        <v>8529</v>
      </c>
      <c r="C4927" s="273" t="s">
        <v>8530</v>
      </c>
      <c r="D4927" s="273" t="s">
        <v>8531</v>
      </c>
      <c r="E4927" s="273" t="s">
        <v>966</v>
      </c>
      <c r="F4927" s="274"/>
      <c r="G4927" s="274"/>
      <c r="H4927" s="274"/>
      <c r="I4927" s="274"/>
      <c r="J4927" s="274"/>
      <c r="K4927" s="274"/>
      <c r="L4927" s="274"/>
      <c r="M4927" s="274"/>
      <c r="N4927" s="274"/>
      <c r="O4927" s="274"/>
      <c r="P4927" s="274"/>
      <c r="Q4927" s="274"/>
    </row>
    <row r="4928" spans="1:17" x14ac:dyDescent="0.2">
      <c r="A4928" s="272">
        <v>211009863</v>
      </c>
      <c r="B4928" s="272" t="s">
        <v>8532</v>
      </c>
      <c r="C4928" s="273" t="s">
        <v>8533</v>
      </c>
      <c r="D4928" s="273" t="s">
        <v>8534</v>
      </c>
      <c r="E4928" s="273" t="s">
        <v>966</v>
      </c>
      <c r="F4928" s="274"/>
      <c r="G4928" s="274"/>
      <c r="H4928" s="274"/>
      <c r="I4928" s="274"/>
      <c r="J4928" s="274"/>
      <c r="K4928" s="274"/>
      <c r="L4928" s="274"/>
      <c r="M4928" s="274"/>
      <c r="N4928" s="274"/>
      <c r="O4928" s="274"/>
      <c r="P4928" s="274"/>
      <c r="Q4928" s="274"/>
    </row>
    <row r="4929" spans="1:17" x14ac:dyDescent="0.2">
      <c r="A4929" s="272">
        <v>211009864</v>
      </c>
      <c r="B4929" s="272" t="s">
        <v>8535</v>
      </c>
      <c r="C4929" s="273" t="s">
        <v>8536</v>
      </c>
      <c r="D4929" s="273" t="s">
        <v>8537</v>
      </c>
      <c r="E4929" s="273" t="s">
        <v>966</v>
      </c>
      <c r="F4929" s="274"/>
      <c r="G4929" s="274"/>
      <c r="H4929" s="274"/>
      <c r="I4929" s="274"/>
      <c r="J4929" s="274"/>
      <c r="K4929" s="274"/>
      <c r="L4929" s="274"/>
      <c r="M4929" s="274"/>
      <c r="N4929" s="274"/>
      <c r="O4929" s="274"/>
      <c r="P4929" s="274"/>
      <c r="Q4929" s="274"/>
    </row>
    <row r="4930" spans="1:17" x14ac:dyDescent="0.2">
      <c r="A4930" s="272">
        <v>211009865</v>
      </c>
      <c r="B4930" s="272" t="s">
        <v>8538</v>
      </c>
      <c r="C4930" s="273" t="s">
        <v>8539</v>
      </c>
      <c r="D4930" s="273" t="s">
        <v>8540</v>
      </c>
      <c r="E4930" s="273" t="s">
        <v>966</v>
      </c>
      <c r="F4930" s="274"/>
      <c r="G4930" s="274"/>
      <c r="H4930" s="274"/>
      <c r="I4930" s="274"/>
      <c r="J4930" s="274"/>
      <c r="K4930" s="274"/>
      <c r="L4930" s="274"/>
      <c r="M4930" s="274"/>
      <c r="N4930" s="274"/>
      <c r="O4930" s="274"/>
      <c r="P4930" s="274"/>
      <c r="Q4930" s="274"/>
    </row>
    <row r="4931" spans="1:17" x14ac:dyDescent="0.2">
      <c r="A4931" s="272">
        <v>211009866</v>
      </c>
      <c r="B4931" s="272" t="s">
        <v>8541</v>
      </c>
      <c r="C4931" s="273" t="s">
        <v>8542</v>
      </c>
      <c r="D4931" s="273" t="s">
        <v>8543</v>
      </c>
      <c r="E4931" s="273" t="s">
        <v>966</v>
      </c>
      <c r="F4931" s="274"/>
      <c r="G4931" s="274"/>
      <c r="H4931" s="274"/>
      <c r="I4931" s="274"/>
      <c r="J4931" s="274"/>
      <c r="K4931" s="274"/>
      <c r="L4931" s="274"/>
      <c r="M4931" s="274"/>
      <c r="N4931" s="274"/>
      <c r="O4931" s="274"/>
      <c r="P4931" s="274"/>
      <c r="Q4931" s="274"/>
    </row>
    <row r="4932" spans="1:17" x14ac:dyDescent="0.2">
      <c r="A4932" s="272">
        <v>211008383</v>
      </c>
      <c r="B4932" s="272" t="s">
        <v>8544</v>
      </c>
      <c r="C4932" s="273" t="s">
        <v>8545</v>
      </c>
      <c r="D4932" s="273" t="s">
        <v>8440</v>
      </c>
      <c r="E4932" s="273" t="s">
        <v>356</v>
      </c>
      <c r="F4932" s="274"/>
      <c r="G4932" s="274"/>
      <c r="H4932" s="274"/>
      <c r="I4932" s="274"/>
      <c r="J4932" s="274"/>
      <c r="K4932" s="274"/>
      <c r="L4932" s="274"/>
      <c r="M4932" s="274"/>
      <c r="N4932" s="274"/>
      <c r="O4932" s="274"/>
      <c r="P4932" s="274"/>
      <c r="Q4932" s="274"/>
    </row>
    <row r="4933" spans="1:17" x14ac:dyDescent="0.2">
      <c r="A4933" s="272">
        <v>211008385</v>
      </c>
      <c r="B4933" s="272" t="s">
        <v>8546</v>
      </c>
      <c r="C4933" s="273" t="s">
        <v>8547</v>
      </c>
      <c r="D4933" s="273" t="s">
        <v>8548</v>
      </c>
      <c r="E4933" s="273" t="s">
        <v>356</v>
      </c>
      <c r="F4933" s="274"/>
      <c r="G4933" s="274"/>
      <c r="H4933" s="274"/>
      <c r="I4933" s="274"/>
      <c r="J4933" s="274"/>
      <c r="K4933" s="274"/>
      <c r="L4933" s="274"/>
      <c r="M4933" s="274"/>
      <c r="N4933" s="274"/>
      <c r="O4933" s="274"/>
      <c r="P4933" s="274"/>
      <c r="Q4933" s="274"/>
    </row>
    <row r="4934" spans="1:17" x14ac:dyDescent="0.2">
      <c r="A4934" s="272">
        <v>211008386</v>
      </c>
      <c r="B4934" s="272" t="s">
        <v>8549</v>
      </c>
      <c r="C4934" s="273" t="s">
        <v>8550</v>
      </c>
      <c r="D4934" s="273" t="s">
        <v>8551</v>
      </c>
      <c r="E4934" s="273" t="s">
        <v>356</v>
      </c>
      <c r="F4934" s="274"/>
      <c r="G4934" s="274"/>
      <c r="H4934" s="274"/>
      <c r="I4934" s="274"/>
      <c r="J4934" s="274"/>
      <c r="K4934" s="274"/>
      <c r="L4934" s="274"/>
      <c r="M4934" s="274"/>
      <c r="N4934" s="274"/>
      <c r="O4934" s="274"/>
      <c r="P4934" s="274"/>
      <c r="Q4934" s="274"/>
    </row>
    <row r="4935" spans="1:17" x14ac:dyDescent="0.2">
      <c r="A4935" s="272">
        <v>211008387</v>
      </c>
      <c r="B4935" s="272" t="s">
        <v>8552</v>
      </c>
      <c r="C4935" s="273" t="s">
        <v>8553</v>
      </c>
      <c r="D4935" s="273" t="s">
        <v>8554</v>
      </c>
      <c r="E4935" s="273" t="s">
        <v>356</v>
      </c>
      <c r="F4935" s="274"/>
      <c r="G4935" s="274"/>
      <c r="H4935" s="274"/>
      <c r="I4935" s="274"/>
      <c r="J4935" s="274"/>
      <c r="K4935" s="274"/>
      <c r="L4935" s="274"/>
      <c r="M4935" s="274"/>
      <c r="N4935" s="274"/>
      <c r="O4935" s="274"/>
      <c r="P4935" s="274"/>
      <c r="Q4935" s="274"/>
    </row>
    <row r="4936" spans="1:17" x14ac:dyDescent="0.2">
      <c r="A4936" s="272">
        <v>211008388</v>
      </c>
      <c r="B4936" s="272" t="s">
        <v>8555</v>
      </c>
      <c r="C4936" s="273" t="s">
        <v>8556</v>
      </c>
      <c r="D4936" s="273" t="s">
        <v>8557</v>
      </c>
      <c r="E4936" s="273" t="s">
        <v>356</v>
      </c>
      <c r="F4936" s="274"/>
      <c r="G4936" s="274"/>
      <c r="H4936" s="274"/>
      <c r="I4936" s="274"/>
      <c r="J4936" s="274"/>
      <c r="K4936" s="274"/>
      <c r="L4936" s="274"/>
      <c r="M4936" s="274"/>
      <c r="N4936" s="274"/>
      <c r="O4936" s="274"/>
      <c r="P4936" s="274"/>
      <c r="Q4936" s="274"/>
    </row>
    <row r="4937" spans="1:17" x14ac:dyDescent="0.2">
      <c r="A4937" s="272">
        <v>211008389</v>
      </c>
      <c r="B4937" s="272" t="s">
        <v>8558</v>
      </c>
      <c r="C4937" s="273" t="s">
        <v>8559</v>
      </c>
      <c r="D4937" s="273" t="s">
        <v>8560</v>
      </c>
      <c r="E4937" s="273" t="s">
        <v>356</v>
      </c>
      <c r="F4937" s="274"/>
      <c r="G4937" s="274"/>
      <c r="H4937" s="274"/>
      <c r="I4937" s="274"/>
      <c r="J4937" s="274"/>
      <c r="K4937" s="274"/>
      <c r="L4937" s="274"/>
      <c r="M4937" s="274"/>
      <c r="N4937" s="274"/>
      <c r="O4937" s="274"/>
      <c r="P4937" s="274"/>
      <c r="Q4937" s="274"/>
    </row>
    <row r="4938" spans="1:17" x14ac:dyDescent="0.2">
      <c r="A4938" s="272">
        <v>211008390</v>
      </c>
      <c r="B4938" s="272" t="s">
        <v>8561</v>
      </c>
      <c r="C4938" s="273" t="s">
        <v>8562</v>
      </c>
      <c r="D4938" s="273" t="s">
        <v>8563</v>
      </c>
      <c r="E4938" s="273" t="s">
        <v>356</v>
      </c>
      <c r="F4938" s="274"/>
      <c r="G4938" s="274"/>
      <c r="H4938" s="274"/>
      <c r="I4938" s="274"/>
      <c r="J4938" s="274"/>
      <c r="K4938" s="274"/>
      <c r="L4938" s="274"/>
      <c r="M4938" s="274"/>
      <c r="N4938" s="274"/>
      <c r="O4938" s="274"/>
      <c r="P4938" s="274"/>
      <c r="Q4938" s="274"/>
    </row>
    <row r="4939" spans="1:17" x14ac:dyDescent="0.2">
      <c r="A4939" s="272">
        <v>211008391</v>
      </c>
      <c r="B4939" s="272" t="s">
        <v>8564</v>
      </c>
      <c r="C4939" s="273" t="s">
        <v>8565</v>
      </c>
      <c r="D4939" s="273" t="s">
        <v>8566</v>
      </c>
      <c r="E4939" s="273" t="s">
        <v>356</v>
      </c>
      <c r="F4939" s="274"/>
      <c r="G4939" s="274"/>
      <c r="H4939" s="274"/>
      <c r="I4939" s="274"/>
      <c r="J4939" s="274"/>
      <c r="K4939" s="274"/>
      <c r="L4939" s="274"/>
      <c r="M4939" s="274"/>
      <c r="N4939" s="274"/>
      <c r="O4939" s="274"/>
      <c r="P4939" s="274"/>
      <c r="Q4939" s="274"/>
    </row>
    <row r="4940" spans="1:17" x14ac:dyDescent="0.2">
      <c r="A4940" s="272">
        <v>211008395</v>
      </c>
      <c r="B4940" s="272" t="s">
        <v>8567</v>
      </c>
      <c r="C4940" s="273" t="s">
        <v>8568</v>
      </c>
      <c r="D4940" s="273" t="s">
        <v>8569</v>
      </c>
      <c r="E4940" s="273" t="s">
        <v>1548</v>
      </c>
      <c r="F4940" s="274"/>
      <c r="G4940" s="274"/>
      <c r="H4940" s="274"/>
      <c r="I4940" s="274"/>
      <c r="J4940" s="274"/>
      <c r="K4940" s="274"/>
      <c r="L4940" s="274"/>
      <c r="M4940" s="274"/>
      <c r="N4940" s="274"/>
      <c r="O4940" s="274"/>
      <c r="P4940" s="274"/>
      <c r="Q4940" s="274"/>
    </row>
    <row r="4941" spans="1:17" x14ac:dyDescent="0.2">
      <c r="A4941" s="272">
        <v>211008396</v>
      </c>
      <c r="B4941" s="272" t="s">
        <v>8570</v>
      </c>
      <c r="C4941" s="273" t="s">
        <v>8571</v>
      </c>
      <c r="D4941" s="273" t="s">
        <v>8572</v>
      </c>
      <c r="E4941" s="273" t="s">
        <v>356</v>
      </c>
      <c r="F4941" s="274"/>
      <c r="G4941" s="274"/>
      <c r="H4941" s="274"/>
      <c r="I4941" s="274"/>
      <c r="J4941" s="274"/>
      <c r="K4941" s="274"/>
      <c r="L4941" s="274"/>
      <c r="M4941" s="274"/>
      <c r="N4941" s="274"/>
      <c r="O4941" s="274"/>
      <c r="P4941" s="274"/>
      <c r="Q4941" s="274"/>
    </row>
    <row r="4942" spans="1:17" x14ac:dyDescent="0.2">
      <c r="A4942" s="272">
        <v>211008397</v>
      </c>
      <c r="B4942" s="272" t="s">
        <v>8573</v>
      </c>
      <c r="C4942" s="273" t="s">
        <v>8574</v>
      </c>
      <c r="D4942" s="273" t="s">
        <v>8575</v>
      </c>
      <c r="E4942" s="273" t="s">
        <v>356</v>
      </c>
      <c r="F4942" s="274"/>
      <c r="G4942" s="274"/>
      <c r="H4942" s="274"/>
      <c r="I4942" s="274"/>
      <c r="J4942" s="274"/>
      <c r="K4942" s="274"/>
      <c r="L4942" s="274"/>
      <c r="M4942" s="274"/>
      <c r="N4942" s="274"/>
      <c r="O4942" s="274"/>
      <c r="P4942" s="274"/>
      <c r="Q4942" s="274"/>
    </row>
    <row r="4943" spans="1:17" x14ac:dyDescent="0.2">
      <c r="A4943" s="272">
        <v>211009867</v>
      </c>
      <c r="B4943" s="272" t="s">
        <v>8576</v>
      </c>
      <c r="C4943" s="273" t="s">
        <v>8577</v>
      </c>
      <c r="D4943" s="273" t="s">
        <v>8578</v>
      </c>
      <c r="E4943" s="273" t="s">
        <v>966</v>
      </c>
      <c r="F4943" s="274"/>
      <c r="G4943" s="274"/>
      <c r="H4943" s="274"/>
      <c r="I4943" s="274"/>
      <c r="J4943" s="274"/>
      <c r="K4943" s="274"/>
      <c r="L4943" s="274"/>
      <c r="M4943" s="274"/>
      <c r="N4943" s="274"/>
      <c r="O4943" s="274"/>
      <c r="P4943" s="274"/>
      <c r="Q4943" s="274"/>
    </row>
    <row r="4944" spans="1:17" x14ac:dyDescent="0.2">
      <c r="A4944" s="272">
        <v>211009868</v>
      </c>
      <c r="B4944" s="272" t="s">
        <v>8579</v>
      </c>
      <c r="C4944" s="273" t="s">
        <v>8580</v>
      </c>
      <c r="D4944" s="273" t="s">
        <v>8581</v>
      </c>
      <c r="E4944" s="273" t="s">
        <v>966</v>
      </c>
      <c r="F4944" s="274"/>
      <c r="G4944" s="274"/>
      <c r="H4944" s="274"/>
      <c r="I4944" s="274"/>
      <c r="J4944" s="274"/>
      <c r="K4944" s="274"/>
      <c r="L4944" s="274"/>
      <c r="M4944" s="274"/>
      <c r="N4944" s="274"/>
      <c r="O4944" s="274"/>
      <c r="P4944" s="274"/>
      <c r="Q4944" s="274"/>
    </row>
    <row r="4945" spans="1:17" x14ac:dyDescent="0.2">
      <c r="A4945" s="272">
        <v>211009869</v>
      </c>
      <c r="B4945" s="272" t="s">
        <v>8582</v>
      </c>
      <c r="C4945" s="273" t="s">
        <v>8583</v>
      </c>
      <c r="D4945" s="273" t="s">
        <v>5555</v>
      </c>
      <c r="E4945" s="273" t="s">
        <v>966</v>
      </c>
      <c r="F4945" s="274"/>
      <c r="G4945" s="274"/>
      <c r="H4945" s="274"/>
      <c r="I4945" s="274"/>
      <c r="J4945" s="274"/>
      <c r="K4945" s="274"/>
      <c r="L4945" s="274"/>
      <c r="M4945" s="274"/>
      <c r="N4945" s="274"/>
      <c r="O4945" s="274"/>
      <c r="P4945" s="274"/>
      <c r="Q4945" s="274"/>
    </row>
    <row r="4946" spans="1:17" x14ac:dyDescent="0.2">
      <c r="A4946" s="272">
        <v>211010028</v>
      </c>
      <c r="B4946" s="272" t="s">
        <v>8584</v>
      </c>
      <c r="C4946" s="273" t="s">
        <v>8585</v>
      </c>
      <c r="D4946" s="273" t="s">
        <v>8586</v>
      </c>
      <c r="E4946" s="273" t="s">
        <v>966</v>
      </c>
      <c r="F4946" s="274"/>
      <c r="G4946" s="274"/>
      <c r="H4946" s="274"/>
      <c r="I4946" s="274"/>
      <c r="J4946" s="274"/>
      <c r="K4946" s="274"/>
      <c r="L4946" s="274"/>
      <c r="M4946" s="274"/>
      <c r="N4946" s="274"/>
      <c r="O4946" s="274"/>
      <c r="P4946" s="274"/>
      <c r="Q4946" s="274"/>
    </row>
    <row r="4947" spans="1:17" x14ac:dyDescent="0.2">
      <c r="A4947" s="272">
        <v>211010029</v>
      </c>
      <c r="B4947" s="272" t="s">
        <v>8587</v>
      </c>
      <c r="C4947" s="273" t="s">
        <v>8585</v>
      </c>
      <c r="D4947" s="273" t="s">
        <v>1581</v>
      </c>
      <c r="E4947" s="273" t="s">
        <v>966</v>
      </c>
      <c r="F4947" s="274"/>
      <c r="G4947" s="274"/>
      <c r="H4947" s="274"/>
      <c r="I4947" s="274"/>
      <c r="J4947" s="274"/>
      <c r="K4947" s="274"/>
      <c r="L4947" s="274"/>
      <c r="M4947" s="274"/>
      <c r="N4947" s="274"/>
      <c r="O4947" s="274"/>
      <c r="P4947" s="274"/>
      <c r="Q4947" s="274"/>
    </row>
    <row r="4948" spans="1:17" x14ac:dyDescent="0.2">
      <c r="A4948" s="272">
        <v>211009870</v>
      </c>
      <c r="B4948" s="272" t="s">
        <v>8588</v>
      </c>
      <c r="C4948" s="273" t="s">
        <v>8589</v>
      </c>
      <c r="D4948" s="273" t="s">
        <v>8590</v>
      </c>
      <c r="E4948" s="273" t="s">
        <v>966</v>
      </c>
      <c r="F4948" s="274"/>
      <c r="G4948" s="274"/>
      <c r="H4948" s="274"/>
      <c r="I4948" s="274"/>
      <c r="J4948" s="274"/>
      <c r="K4948" s="274"/>
      <c r="L4948" s="274"/>
      <c r="M4948" s="274"/>
      <c r="N4948" s="274"/>
      <c r="O4948" s="274"/>
      <c r="P4948" s="274"/>
      <c r="Q4948" s="274"/>
    </row>
    <row r="4949" spans="1:17" x14ac:dyDescent="0.2">
      <c r="A4949" s="272">
        <v>211008408</v>
      </c>
      <c r="B4949" s="272" t="s">
        <v>8591</v>
      </c>
      <c r="C4949" s="273" t="s">
        <v>8592</v>
      </c>
      <c r="D4949" s="273" t="s">
        <v>8593</v>
      </c>
      <c r="E4949" s="273" t="s">
        <v>356</v>
      </c>
      <c r="F4949" s="274"/>
      <c r="G4949" s="274"/>
      <c r="H4949" s="274"/>
      <c r="I4949" s="274"/>
      <c r="J4949" s="274"/>
      <c r="K4949" s="274"/>
      <c r="L4949" s="274"/>
      <c r="M4949" s="274"/>
      <c r="N4949" s="274"/>
      <c r="O4949" s="274"/>
      <c r="P4949" s="274"/>
      <c r="Q4949" s="274"/>
    </row>
    <row r="4950" spans="1:17" x14ac:dyDescent="0.2">
      <c r="A4950" s="272">
        <v>211008410</v>
      </c>
      <c r="B4950" s="272" t="s">
        <v>8594</v>
      </c>
      <c r="C4950" s="273" t="s">
        <v>8595</v>
      </c>
      <c r="D4950" s="273" t="s">
        <v>8596</v>
      </c>
      <c r="E4950" s="273" t="s">
        <v>356</v>
      </c>
      <c r="F4950" s="274"/>
      <c r="G4950" s="274"/>
      <c r="H4950" s="274"/>
      <c r="I4950" s="274"/>
      <c r="J4950" s="274"/>
      <c r="K4950" s="274"/>
      <c r="L4950" s="274"/>
      <c r="M4950" s="274"/>
      <c r="N4950" s="274"/>
      <c r="O4950" s="274"/>
      <c r="P4950" s="274"/>
      <c r="Q4950" s="274"/>
    </row>
    <row r="4951" spans="1:17" x14ac:dyDescent="0.2">
      <c r="A4951" s="272">
        <v>211008411</v>
      </c>
      <c r="B4951" s="272" t="s">
        <v>8597</v>
      </c>
      <c r="C4951" s="273" t="s">
        <v>8598</v>
      </c>
      <c r="D4951" s="273" t="s">
        <v>8599</v>
      </c>
      <c r="E4951" s="273" t="s">
        <v>356</v>
      </c>
      <c r="F4951" s="274"/>
      <c r="G4951" s="274"/>
      <c r="H4951" s="274"/>
      <c r="I4951" s="274"/>
      <c r="J4951" s="274"/>
      <c r="K4951" s="274"/>
      <c r="L4951" s="274"/>
      <c r="M4951" s="274"/>
      <c r="N4951" s="274"/>
      <c r="O4951" s="274"/>
      <c r="P4951" s="274"/>
      <c r="Q4951" s="274"/>
    </row>
    <row r="4952" spans="1:17" x14ac:dyDescent="0.2">
      <c r="A4952" s="272">
        <v>211008412</v>
      </c>
      <c r="B4952" s="272" t="s">
        <v>8600</v>
      </c>
      <c r="C4952" s="273" t="s">
        <v>8601</v>
      </c>
      <c r="D4952" s="273" t="s">
        <v>8602</v>
      </c>
      <c r="E4952" s="273" t="s">
        <v>356</v>
      </c>
      <c r="F4952" s="274"/>
      <c r="G4952" s="274"/>
      <c r="H4952" s="274"/>
      <c r="I4952" s="274"/>
      <c r="J4952" s="274"/>
      <c r="K4952" s="274"/>
      <c r="L4952" s="274"/>
      <c r="M4952" s="274"/>
      <c r="N4952" s="274"/>
      <c r="O4952" s="274"/>
      <c r="P4952" s="274"/>
      <c r="Q4952" s="274"/>
    </row>
    <row r="4953" spans="1:17" x14ac:dyDescent="0.2">
      <c r="A4953" s="272">
        <v>211008413</v>
      </c>
      <c r="B4953" s="272" t="s">
        <v>8603</v>
      </c>
      <c r="C4953" s="273" t="s">
        <v>8604</v>
      </c>
      <c r="D4953" s="273" t="s">
        <v>8605</v>
      </c>
      <c r="E4953" s="273" t="s">
        <v>356</v>
      </c>
      <c r="F4953" s="274"/>
      <c r="G4953" s="274"/>
      <c r="H4953" s="274"/>
      <c r="I4953" s="274"/>
      <c r="J4953" s="274"/>
      <c r="K4953" s="274"/>
      <c r="L4953" s="274"/>
      <c r="M4953" s="274"/>
      <c r="N4953" s="274"/>
      <c r="O4953" s="274"/>
      <c r="P4953" s="274"/>
      <c r="Q4953" s="274"/>
    </row>
    <row r="4954" spans="1:17" x14ac:dyDescent="0.2">
      <c r="A4954" s="275">
        <v>211009871</v>
      </c>
      <c r="B4954" s="275" t="s">
        <v>8606</v>
      </c>
      <c r="C4954" s="275" t="s">
        <v>8607</v>
      </c>
      <c r="D4954" s="275" t="s">
        <v>8608</v>
      </c>
      <c r="E4954" s="275" t="s">
        <v>966</v>
      </c>
      <c r="F4954" s="274"/>
      <c r="G4954" s="274"/>
      <c r="H4954" s="274"/>
      <c r="I4954" s="274"/>
      <c r="J4954" s="274"/>
      <c r="K4954" s="274"/>
      <c r="L4954" s="274"/>
      <c r="M4954" s="274"/>
      <c r="N4954" s="274"/>
      <c r="O4954" s="274"/>
      <c r="P4954" s="274"/>
      <c r="Q4954" s="274"/>
    </row>
    <row r="4955" spans="1:17" x14ac:dyDescent="0.2">
      <c r="A4955" s="275">
        <v>211008415</v>
      </c>
      <c r="B4955" s="275" t="s">
        <v>8609</v>
      </c>
      <c r="C4955" s="275" t="s">
        <v>8610</v>
      </c>
      <c r="D4955" s="275" t="s">
        <v>8611</v>
      </c>
      <c r="E4955" s="275" t="s">
        <v>1548</v>
      </c>
      <c r="F4955" s="274"/>
      <c r="G4955" s="274"/>
      <c r="H4955" s="274"/>
      <c r="I4955" s="274"/>
      <c r="J4955" s="274"/>
      <c r="K4955" s="274"/>
      <c r="L4955" s="274"/>
      <c r="M4955" s="274"/>
      <c r="N4955" s="274"/>
      <c r="O4955" s="274"/>
      <c r="P4955" s="274"/>
      <c r="Q4955" s="274"/>
    </row>
    <row r="4956" spans="1:17" x14ac:dyDescent="0.2">
      <c r="A4956" s="275">
        <v>211010030</v>
      </c>
      <c r="B4956" s="275" t="s">
        <v>8612</v>
      </c>
      <c r="C4956" s="275" t="s">
        <v>8613</v>
      </c>
      <c r="D4956" s="275" t="s">
        <v>8614</v>
      </c>
      <c r="E4956" s="275" t="s">
        <v>966</v>
      </c>
      <c r="F4956" s="274"/>
      <c r="G4956" s="274"/>
      <c r="H4956" s="274"/>
      <c r="I4956" s="274"/>
      <c r="J4956" s="274"/>
      <c r="K4956" s="274"/>
      <c r="L4956" s="274"/>
      <c r="M4956" s="274"/>
      <c r="N4956" s="274"/>
      <c r="O4956" s="274"/>
      <c r="P4956" s="274"/>
      <c r="Q4956" s="274"/>
    </row>
    <row r="4957" spans="1:17" x14ac:dyDescent="0.2">
      <c r="A4957" s="275">
        <v>211008419</v>
      </c>
      <c r="B4957" s="275" t="s">
        <v>8615</v>
      </c>
      <c r="C4957" s="275" t="s">
        <v>8616</v>
      </c>
      <c r="D4957" s="275" t="s">
        <v>8617</v>
      </c>
      <c r="E4957" s="275" t="s">
        <v>356</v>
      </c>
      <c r="F4957" s="274"/>
      <c r="G4957" s="274"/>
      <c r="H4957" s="274"/>
      <c r="I4957" s="274"/>
      <c r="J4957" s="274"/>
      <c r="K4957" s="274"/>
      <c r="L4957" s="274"/>
      <c r="M4957" s="274"/>
      <c r="N4957" s="274"/>
      <c r="O4957" s="274"/>
      <c r="P4957" s="274"/>
      <c r="Q4957" s="274"/>
    </row>
    <row r="4958" spans="1:17" x14ac:dyDescent="0.2">
      <c r="A4958" s="275">
        <v>211008421</v>
      </c>
      <c r="B4958" s="275" t="s">
        <v>8618</v>
      </c>
      <c r="C4958" s="275" t="s">
        <v>8619</v>
      </c>
      <c r="D4958" s="275" t="s">
        <v>8440</v>
      </c>
      <c r="E4958" s="275" t="s">
        <v>356</v>
      </c>
      <c r="F4958" s="274"/>
      <c r="G4958" s="274"/>
      <c r="H4958" s="274"/>
      <c r="I4958" s="274"/>
      <c r="J4958" s="274"/>
      <c r="K4958" s="274"/>
      <c r="L4958" s="274"/>
      <c r="M4958" s="274"/>
      <c r="N4958" s="274"/>
      <c r="O4958" s="274"/>
      <c r="P4958" s="274"/>
      <c r="Q4958" s="274"/>
    </row>
    <row r="4959" spans="1:17" x14ac:dyDescent="0.2">
      <c r="A4959" s="275">
        <v>211008422</v>
      </c>
      <c r="B4959" s="275" t="s">
        <v>8620</v>
      </c>
      <c r="C4959" s="275" t="s">
        <v>8621</v>
      </c>
      <c r="D4959" s="275" t="s">
        <v>8622</v>
      </c>
      <c r="E4959" s="275" t="s">
        <v>356</v>
      </c>
      <c r="F4959" s="274"/>
      <c r="G4959" s="274"/>
      <c r="H4959" s="274"/>
      <c r="I4959" s="274"/>
      <c r="J4959" s="274"/>
      <c r="K4959" s="274"/>
      <c r="L4959" s="274"/>
      <c r="M4959" s="274"/>
      <c r="N4959" s="274"/>
      <c r="O4959" s="274"/>
      <c r="P4959" s="274"/>
      <c r="Q4959" s="274"/>
    </row>
    <row r="4960" spans="1:17" x14ac:dyDescent="0.2">
      <c r="A4960" s="275">
        <v>211008427</v>
      </c>
      <c r="B4960" s="275" t="s">
        <v>8623</v>
      </c>
      <c r="C4960" s="275" t="s">
        <v>8624</v>
      </c>
      <c r="D4960" s="275" t="s">
        <v>8625</v>
      </c>
      <c r="E4960" s="275" t="s">
        <v>356</v>
      </c>
      <c r="F4960" s="274"/>
      <c r="G4960" s="274"/>
      <c r="H4960" s="274"/>
      <c r="I4960" s="274"/>
      <c r="J4960" s="274"/>
      <c r="K4960" s="274"/>
      <c r="L4960" s="274"/>
      <c r="M4960" s="274"/>
      <c r="N4960" s="274"/>
      <c r="O4960" s="274"/>
      <c r="P4960" s="274"/>
      <c r="Q4960" s="274"/>
    </row>
    <row r="4961" spans="1:17" x14ac:dyDescent="0.2">
      <c r="A4961" s="275">
        <v>211008429</v>
      </c>
      <c r="B4961" s="275" t="s">
        <v>8626</v>
      </c>
      <c r="C4961" s="275" t="s">
        <v>8627</v>
      </c>
      <c r="D4961" s="275" t="s">
        <v>8628</v>
      </c>
      <c r="E4961" s="275" t="s">
        <v>343</v>
      </c>
      <c r="F4961" s="274"/>
      <c r="G4961" s="274"/>
      <c r="H4961" s="274"/>
      <c r="I4961" s="274"/>
      <c r="J4961" s="274"/>
      <c r="K4961" s="274"/>
      <c r="L4961" s="274"/>
      <c r="M4961" s="274"/>
      <c r="N4961" s="274"/>
      <c r="O4961" s="274"/>
      <c r="P4961" s="274"/>
      <c r="Q4961" s="274"/>
    </row>
    <row r="4962" spans="1:17" x14ac:dyDescent="0.2">
      <c r="A4962" s="275">
        <v>211008430</v>
      </c>
      <c r="B4962" s="275" t="s">
        <v>8629</v>
      </c>
      <c r="C4962" s="275" t="s">
        <v>8630</v>
      </c>
      <c r="D4962" s="275" t="s">
        <v>8631</v>
      </c>
      <c r="E4962" s="275" t="s">
        <v>336</v>
      </c>
      <c r="F4962" s="274"/>
      <c r="G4962" s="274"/>
      <c r="H4962" s="274"/>
      <c r="I4962" s="274"/>
      <c r="J4962" s="274"/>
      <c r="K4962" s="274"/>
      <c r="L4962" s="274"/>
      <c r="M4962" s="274"/>
      <c r="N4962" s="274"/>
      <c r="O4962" s="274"/>
      <c r="P4962" s="274"/>
      <c r="Q4962" s="274"/>
    </row>
    <row r="4963" spans="1:17" x14ac:dyDescent="0.2">
      <c r="A4963" s="275">
        <v>211008431</v>
      </c>
      <c r="B4963" s="275" t="s">
        <v>8632</v>
      </c>
      <c r="C4963" s="275" t="s">
        <v>8633</v>
      </c>
      <c r="D4963" s="275" t="s">
        <v>8634</v>
      </c>
      <c r="E4963" s="275" t="s">
        <v>343</v>
      </c>
      <c r="F4963" s="274"/>
      <c r="G4963" s="274"/>
      <c r="H4963" s="274"/>
      <c r="I4963" s="274"/>
      <c r="J4963" s="274"/>
      <c r="K4963" s="274"/>
      <c r="L4963" s="274"/>
      <c r="M4963" s="274"/>
      <c r="N4963" s="274"/>
      <c r="O4963" s="274"/>
      <c r="P4963" s="274"/>
      <c r="Q4963" s="274"/>
    </row>
    <row r="4964" spans="1:17" x14ac:dyDescent="0.2">
      <c r="A4964" s="275">
        <v>211008432</v>
      </c>
      <c r="B4964" s="275" t="s">
        <v>8635</v>
      </c>
      <c r="C4964" s="275" t="s">
        <v>8636</v>
      </c>
      <c r="D4964" s="275" t="s">
        <v>8637</v>
      </c>
      <c r="E4964" s="275" t="s">
        <v>343</v>
      </c>
      <c r="F4964" s="274"/>
      <c r="G4964" s="274"/>
      <c r="H4964" s="274"/>
      <c r="I4964" s="274"/>
      <c r="J4964" s="274"/>
      <c r="K4964" s="274"/>
      <c r="L4964" s="274"/>
      <c r="M4964" s="274"/>
      <c r="N4964" s="274"/>
      <c r="O4964" s="274"/>
      <c r="P4964" s="274"/>
      <c r="Q4964" s="274"/>
    </row>
    <row r="4965" spans="1:17" x14ac:dyDescent="0.2">
      <c r="A4965" s="275">
        <v>211008434</v>
      </c>
      <c r="B4965" s="275" t="s">
        <v>8638</v>
      </c>
      <c r="C4965" s="275" t="s">
        <v>8639</v>
      </c>
      <c r="D4965" s="275" t="s">
        <v>8640</v>
      </c>
      <c r="E4965" s="275" t="s">
        <v>343</v>
      </c>
      <c r="F4965" s="274"/>
      <c r="G4965" s="274"/>
      <c r="H4965" s="274"/>
      <c r="I4965" s="274"/>
      <c r="J4965" s="274"/>
      <c r="K4965" s="274"/>
      <c r="L4965" s="274"/>
      <c r="M4965" s="274"/>
      <c r="N4965" s="274"/>
      <c r="O4965" s="274"/>
      <c r="P4965" s="274"/>
      <c r="Q4965" s="274"/>
    </row>
    <row r="4966" spans="1:17" x14ac:dyDescent="0.2">
      <c r="A4966" s="275">
        <v>211008435</v>
      </c>
      <c r="B4966" s="275" t="s">
        <v>8641</v>
      </c>
      <c r="C4966" s="275" t="s">
        <v>8642</v>
      </c>
      <c r="D4966" s="275" t="s">
        <v>8643</v>
      </c>
      <c r="E4966" s="275" t="s">
        <v>336</v>
      </c>
      <c r="F4966" s="274"/>
      <c r="G4966" s="274"/>
      <c r="H4966" s="274"/>
      <c r="I4966" s="274"/>
      <c r="J4966" s="274"/>
      <c r="K4966" s="274"/>
      <c r="L4966" s="274"/>
      <c r="M4966" s="274"/>
      <c r="N4966" s="274"/>
      <c r="O4966" s="274"/>
      <c r="P4966" s="274"/>
      <c r="Q4966" s="274"/>
    </row>
    <row r="4967" spans="1:17" x14ac:dyDescent="0.2">
      <c r="A4967" s="275">
        <v>211008436</v>
      </c>
      <c r="B4967" s="275" t="s">
        <v>8644</v>
      </c>
      <c r="C4967" s="275" t="s">
        <v>8645</v>
      </c>
      <c r="D4967" s="275" t="s">
        <v>8646</v>
      </c>
      <c r="E4967" s="275" t="s">
        <v>343</v>
      </c>
      <c r="F4967" s="274"/>
      <c r="G4967" s="274"/>
      <c r="H4967" s="274"/>
      <c r="I4967" s="274"/>
      <c r="J4967" s="274"/>
      <c r="K4967" s="274"/>
      <c r="L4967" s="274"/>
      <c r="M4967" s="274"/>
      <c r="N4967" s="274"/>
      <c r="O4967" s="274"/>
      <c r="P4967" s="274"/>
      <c r="Q4967" s="274"/>
    </row>
    <row r="4968" spans="1:17" x14ac:dyDescent="0.2">
      <c r="A4968" s="275">
        <v>211008437</v>
      </c>
      <c r="B4968" s="275" t="s">
        <v>8647</v>
      </c>
      <c r="C4968" s="275" t="s">
        <v>8648</v>
      </c>
      <c r="D4968" s="275" t="s">
        <v>8649</v>
      </c>
      <c r="E4968" s="275" t="s">
        <v>336</v>
      </c>
      <c r="F4968" s="274"/>
      <c r="G4968" s="274"/>
      <c r="H4968" s="274"/>
      <c r="I4968" s="274"/>
      <c r="J4968" s="274"/>
      <c r="K4968" s="274"/>
      <c r="L4968" s="274"/>
      <c r="M4968" s="274"/>
      <c r="N4968" s="274"/>
      <c r="O4968" s="274"/>
      <c r="P4968" s="274"/>
      <c r="Q4968" s="274"/>
    </row>
    <row r="4969" spans="1:17" x14ac:dyDescent="0.2">
      <c r="A4969" s="275">
        <v>211008438</v>
      </c>
      <c r="B4969" s="275" t="s">
        <v>8650</v>
      </c>
      <c r="C4969" s="275" t="s">
        <v>8651</v>
      </c>
      <c r="D4969" s="275" t="s">
        <v>8652</v>
      </c>
      <c r="E4969" s="275" t="s">
        <v>332</v>
      </c>
      <c r="F4969" s="274"/>
      <c r="G4969" s="274"/>
      <c r="H4969" s="274"/>
      <c r="I4969" s="274"/>
      <c r="J4969" s="274"/>
      <c r="K4969" s="274"/>
      <c r="L4969" s="274"/>
      <c r="M4969" s="274"/>
      <c r="N4969" s="274"/>
      <c r="O4969" s="274"/>
      <c r="P4969" s="274"/>
      <c r="Q4969" s="274"/>
    </row>
    <row r="4970" spans="1:17" x14ac:dyDescent="0.2">
      <c r="A4970" s="275">
        <v>211008439</v>
      </c>
      <c r="B4970" s="275" t="s">
        <v>8653</v>
      </c>
      <c r="C4970" s="275" t="s">
        <v>7329</v>
      </c>
      <c r="D4970" s="275" t="s">
        <v>8654</v>
      </c>
      <c r="E4970" s="275" t="s">
        <v>865</v>
      </c>
      <c r="F4970" s="274"/>
      <c r="G4970" s="274"/>
      <c r="H4970" s="274"/>
      <c r="I4970" s="274"/>
      <c r="J4970" s="274"/>
      <c r="K4970" s="274"/>
      <c r="L4970" s="274"/>
      <c r="M4970" s="274"/>
      <c r="N4970" s="274"/>
      <c r="O4970" s="274"/>
      <c r="P4970" s="274"/>
      <c r="Q4970" s="274"/>
    </row>
    <row r="4971" spans="1:17" x14ac:dyDescent="0.2">
      <c r="A4971" s="275">
        <v>211008327</v>
      </c>
      <c r="B4971" s="275" t="s">
        <v>8655</v>
      </c>
      <c r="C4971" s="275" t="s">
        <v>8656</v>
      </c>
      <c r="D4971" s="275" t="s">
        <v>8657</v>
      </c>
      <c r="E4971" s="275" t="s">
        <v>356</v>
      </c>
      <c r="F4971" s="274"/>
      <c r="G4971" s="274"/>
      <c r="H4971" s="274"/>
      <c r="I4971" s="274"/>
      <c r="J4971" s="274"/>
      <c r="K4971" s="274"/>
      <c r="L4971" s="274"/>
      <c r="M4971" s="274"/>
      <c r="N4971" s="274"/>
      <c r="O4971" s="274"/>
      <c r="P4971" s="274"/>
      <c r="Q4971" s="274"/>
    </row>
    <row r="4972" spans="1:17" x14ac:dyDescent="0.2">
      <c r="A4972" s="275">
        <v>211009872</v>
      </c>
      <c r="B4972" s="275" t="s">
        <v>8658</v>
      </c>
      <c r="C4972" s="275" t="s">
        <v>8659</v>
      </c>
      <c r="D4972" s="275" t="s">
        <v>8660</v>
      </c>
      <c r="E4972" s="275" t="s">
        <v>966</v>
      </c>
      <c r="F4972" s="274"/>
      <c r="G4972" s="274"/>
      <c r="H4972" s="274"/>
      <c r="I4972" s="274"/>
      <c r="J4972" s="274"/>
      <c r="K4972" s="274"/>
      <c r="L4972" s="274"/>
      <c r="M4972" s="274"/>
      <c r="N4972" s="274"/>
      <c r="O4972" s="274"/>
      <c r="P4972" s="274"/>
      <c r="Q4972" s="274"/>
    </row>
    <row r="4973" spans="1:17" x14ac:dyDescent="0.2">
      <c r="A4973" s="275">
        <v>211008461</v>
      </c>
      <c r="B4973" s="275" t="s">
        <v>8661</v>
      </c>
      <c r="C4973" s="275" t="s">
        <v>8662</v>
      </c>
      <c r="D4973" s="275" t="s">
        <v>8663</v>
      </c>
      <c r="E4973" s="275" t="s">
        <v>356</v>
      </c>
      <c r="F4973" s="274"/>
      <c r="G4973" s="274"/>
      <c r="H4973" s="274"/>
      <c r="I4973" s="274"/>
      <c r="J4973" s="274"/>
      <c r="K4973" s="274"/>
      <c r="L4973" s="274"/>
      <c r="M4973" s="274"/>
      <c r="N4973" s="274"/>
      <c r="O4973" s="274"/>
      <c r="P4973" s="274"/>
      <c r="Q4973" s="274"/>
    </row>
    <row r="4974" spans="1:17" x14ac:dyDescent="0.2">
      <c r="A4974" s="275">
        <v>211009873</v>
      </c>
      <c r="B4974" s="275" t="s">
        <v>8664</v>
      </c>
      <c r="C4974" s="275" t="s">
        <v>8665</v>
      </c>
      <c r="D4974" s="275" t="s">
        <v>8666</v>
      </c>
      <c r="E4974" s="275" t="s">
        <v>966</v>
      </c>
      <c r="F4974" s="274"/>
      <c r="G4974" s="274"/>
      <c r="H4974" s="274"/>
      <c r="I4974" s="274"/>
      <c r="J4974" s="274"/>
      <c r="K4974" s="274"/>
      <c r="L4974" s="274"/>
      <c r="M4974" s="274"/>
      <c r="N4974" s="274"/>
      <c r="O4974" s="274"/>
      <c r="P4974" s="274"/>
      <c r="Q4974" s="274"/>
    </row>
    <row r="4975" spans="1:17" x14ac:dyDescent="0.2">
      <c r="A4975" s="275">
        <v>211008489</v>
      </c>
      <c r="B4975" s="275" t="s">
        <v>8667</v>
      </c>
      <c r="C4975" s="275" t="s">
        <v>8668</v>
      </c>
      <c r="D4975" s="275" t="s">
        <v>8669</v>
      </c>
      <c r="E4975" s="275" t="s">
        <v>343</v>
      </c>
      <c r="F4975" s="274"/>
      <c r="G4975" s="274"/>
      <c r="H4975" s="274"/>
      <c r="I4975" s="274"/>
      <c r="J4975" s="274"/>
      <c r="K4975" s="274"/>
      <c r="L4975" s="274"/>
      <c r="M4975" s="274"/>
      <c r="N4975" s="274"/>
      <c r="O4975" s="274"/>
      <c r="P4975" s="274"/>
      <c r="Q4975" s="274"/>
    </row>
    <row r="4976" spans="1:17" x14ac:dyDescent="0.2">
      <c r="A4976" s="275">
        <v>211008649</v>
      </c>
      <c r="B4976" s="275" t="s">
        <v>8670</v>
      </c>
      <c r="C4976" s="275" t="s">
        <v>8671</v>
      </c>
      <c r="D4976" s="275" t="s">
        <v>1821</v>
      </c>
      <c r="E4976" s="275" t="s">
        <v>343</v>
      </c>
      <c r="F4976" s="274"/>
      <c r="G4976" s="274"/>
      <c r="H4976" s="274"/>
      <c r="I4976" s="274"/>
      <c r="J4976" s="274"/>
      <c r="K4976" s="274"/>
      <c r="L4976" s="274"/>
      <c r="M4976" s="274"/>
      <c r="N4976" s="274"/>
      <c r="O4976" s="274"/>
      <c r="P4976" s="274"/>
      <c r="Q4976" s="274"/>
    </row>
    <row r="4977" spans="1:17" x14ac:dyDescent="0.2">
      <c r="A4977" s="275">
        <v>211009874</v>
      </c>
      <c r="B4977" s="275" t="s">
        <v>8672</v>
      </c>
      <c r="C4977" s="275" t="s">
        <v>8673</v>
      </c>
      <c r="D4977" s="275" t="s">
        <v>8674</v>
      </c>
      <c r="E4977" s="275" t="s">
        <v>966</v>
      </c>
      <c r="F4977" s="274"/>
      <c r="G4977" s="274"/>
      <c r="H4977" s="274"/>
      <c r="I4977" s="274"/>
      <c r="J4977" s="274"/>
      <c r="K4977" s="274"/>
      <c r="L4977" s="274"/>
      <c r="M4977" s="274"/>
      <c r="N4977" s="274"/>
      <c r="O4977" s="274"/>
      <c r="P4977" s="274"/>
      <c r="Q4977" s="274"/>
    </row>
    <row r="4978" spans="1:17" x14ac:dyDescent="0.2">
      <c r="A4978" s="275">
        <v>211009875</v>
      </c>
      <c r="B4978" s="275" t="s">
        <v>8675</v>
      </c>
      <c r="C4978" s="275" t="s">
        <v>8676</v>
      </c>
      <c r="D4978" s="275" t="s">
        <v>8677</v>
      </c>
      <c r="E4978" s="275" t="s">
        <v>966</v>
      </c>
      <c r="F4978" s="274"/>
      <c r="G4978" s="274"/>
      <c r="H4978" s="274"/>
      <c r="I4978" s="274"/>
      <c r="J4978" s="274"/>
      <c r="K4978" s="274"/>
      <c r="L4978" s="274"/>
      <c r="M4978" s="274"/>
      <c r="N4978" s="274"/>
      <c r="O4978" s="274"/>
      <c r="P4978" s="274"/>
      <c r="Q4978" s="274"/>
    </row>
    <row r="4979" spans="1:17" x14ac:dyDescent="0.2">
      <c r="A4979" s="275">
        <v>211008657</v>
      </c>
      <c r="B4979" s="275" t="s">
        <v>8678</v>
      </c>
      <c r="C4979" s="275" t="s">
        <v>8679</v>
      </c>
      <c r="D4979" s="275" t="s">
        <v>8680</v>
      </c>
      <c r="E4979" s="275" t="s">
        <v>343</v>
      </c>
      <c r="F4979" s="274"/>
      <c r="G4979" s="274"/>
      <c r="H4979" s="274"/>
      <c r="I4979" s="274"/>
      <c r="J4979" s="274"/>
      <c r="K4979" s="274"/>
      <c r="L4979" s="274"/>
      <c r="M4979" s="274"/>
      <c r="N4979" s="274"/>
      <c r="O4979" s="274"/>
      <c r="P4979" s="274"/>
      <c r="Q4979" s="274"/>
    </row>
    <row r="4980" spans="1:17" x14ac:dyDescent="0.2">
      <c r="A4980" s="275">
        <v>211008658</v>
      </c>
      <c r="B4980" s="275" t="s">
        <v>8681</v>
      </c>
      <c r="C4980" s="275" t="s">
        <v>8682</v>
      </c>
      <c r="D4980" s="275" t="s">
        <v>8683</v>
      </c>
      <c r="E4980" s="275" t="s">
        <v>343</v>
      </c>
      <c r="F4980" s="274"/>
      <c r="G4980" s="274"/>
      <c r="H4980" s="274"/>
      <c r="I4980" s="274"/>
      <c r="J4980" s="274"/>
      <c r="K4980" s="274"/>
      <c r="L4980" s="274"/>
      <c r="M4980" s="274"/>
      <c r="N4980" s="274"/>
      <c r="O4980" s="274"/>
      <c r="P4980" s="274"/>
      <c r="Q4980" s="274"/>
    </row>
    <row r="4981" spans="1:17" x14ac:dyDescent="0.2">
      <c r="A4981" s="275">
        <v>211010031</v>
      </c>
      <c r="B4981" s="275" t="s">
        <v>8684</v>
      </c>
      <c r="C4981" s="275" t="s">
        <v>8685</v>
      </c>
      <c r="D4981" s="275" t="s">
        <v>8686</v>
      </c>
      <c r="E4981" s="275" t="s">
        <v>966</v>
      </c>
      <c r="F4981" s="274"/>
      <c r="G4981" s="274"/>
      <c r="H4981" s="274"/>
      <c r="I4981" s="274"/>
      <c r="J4981" s="274"/>
      <c r="K4981" s="274"/>
      <c r="L4981" s="274"/>
      <c r="M4981" s="274"/>
      <c r="N4981" s="274"/>
      <c r="O4981" s="274"/>
      <c r="P4981" s="274"/>
      <c r="Q4981" s="274"/>
    </row>
    <row r="4982" spans="1:17" x14ac:dyDescent="0.2">
      <c r="A4982" s="275">
        <v>211008660</v>
      </c>
      <c r="B4982" s="275" t="s">
        <v>8687</v>
      </c>
      <c r="C4982" s="275" t="s">
        <v>8688</v>
      </c>
      <c r="D4982" s="275" t="s">
        <v>1823</v>
      </c>
      <c r="E4982" s="275" t="s">
        <v>343</v>
      </c>
      <c r="F4982" s="274"/>
      <c r="G4982" s="274"/>
      <c r="H4982" s="274"/>
      <c r="I4982" s="274"/>
      <c r="J4982" s="274"/>
      <c r="K4982" s="274"/>
      <c r="L4982" s="274"/>
      <c r="M4982" s="274"/>
      <c r="N4982" s="274"/>
      <c r="O4982" s="274"/>
      <c r="P4982" s="274"/>
      <c r="Q4982" s="274"/>
    </row>
    <row r="4983" spans="1:17" x14ac:dyDescent="0.2">
      <c r="A4983" s="275">
        <v>211008661</v>
      </c>
      <c r="B4983" s="275" t="s">
        <v>8689</v>
      </c>
      <c r="C4983" s="275" t="s">
        <v>8690</v>
      </c>
      <c r="D4983" s="275" t="s">
        <v>7338</v>
      </c>
      <c r="E4983" s="275" t="s">
        <v>343</v>
      </c>
      <c r="F4983" s="274"/>
      <c r="G4983" s="274"/>
      <c r="H4983" s="274"/>
      <c r="I4983" s="274"/>
      <c r="J4983" s="274"/>
      <c r="K4983" s="274"/>
      <c r="L4983" s="274"/>
      <c r="M4983" s="274"/>
      <c r="N4983" s="274"/>
      <c r="O4983" s="274"/>
      <c r="P4983" s="274"/>
      <c r="Q4983" s="274"/>
    </row>
    <row r="4984" spans="1:17" x14ac:dyDescent="0.2">
      <c r="A4984" s="275">
        <v>211008662</v>
      </c>
      <c r="B4984" s="275" t="s">
        <v>8691</v>
      </c>
      <c r="C4984" s="275" t="s">
        <v>8692</v>
      </c>
      <c r="D4984" s="275" t="s">
        <v>8693</v>
      </c>
      <c r="E4984" s="275" t="s">
        <v>343</v>
      </c>
      <c r="F4984" s="274"/>
      <c r="G4984" s="274"/>
      <c r="H4984" s="274"/>
      <c r="I4984" s="274"/>
      <c r="J4984" s="274"/>
      <c r="K4984" s="274"/>
      <c r="L4984" s="274"/>
      <c r="M4984" s="274"/>
      <c r="N4984" s="274"/>
      <c r="O4984" s="274"/>
      <c r="P4984" s="274"/>
      <c r="Q4984" s="274"/>
    </row>
    <row r="4985" spans="1:17" x14ac:dyDescent="0.2">
      <c r="A4985" s="275">
        <v>211008663</v>
      </c>
      <c r="B4985" s="275" t="s">
        <v>8694</v>
      </c>
      <c r="C4985" s="275" t="s">
        <v>8695</v>
      </c>
      <c r="D4985" s="275" t="s">
        <v>8696</v>
      </c>
      <c r="E4985" s="275" t="s">
        <v>343</v>
      </c>
      <c r="F4985" s="274"/>
      <c r="G4985" s="274"/>
      <c r="H4985" s="274"/>
      <c r="I4985" s="274"/>
      <c r="J4985" s="274"/>
      <c r="K4985" s="274"/>
      <c r="L4985" s="274"/>
      <c r="M4985" s="274"/>
      <c r="N4985" s="274"/>
      <c r="O4985" s="274"/>
      <c r="P4985" s="274"/>
      <c r="Q4985" s="274"/>
    </row>
    <row r="4986" spans="1:17" x14ac:dyDescent="0.2">
      <c r="A4986" s="275">
        <v>211008664</v>
      </c>
      <c r="B4986" s="275" t="s">
        <v>8697</v>
      </c>
      <c r="C4986" s="275" t="s">
        <v>8698</v>
      </c>
      <c r="D4986" s="275" t="s">
        <v>8699</v>
      </c>
      <c r="E4986" s="275" t="s">
        <v>343</v>
      </c>
      <c r="F4986" s="274"/>
      <c r="G4986" s="274"/>
      <c r="H4986" s="274"/>
      <c r="I4986" s="274"/>
      <c r="J4986" s="274"/>
      <c r="K4986" s="274"/>
      <c r="L4986" s="274"/>
      <c r="M4986" s="274"/>
      <c r="N4986" s="274"/>
      <c r="O4986" s="274"/>
      <c r="P4986" s="274"/>
      <c r="Q4986" s="274"/>
    </row>
    <row r="4987" spans="1:17" x14ac:dyDescent="0.2">
      <c r="A4987" s="275">
        <v>211008665</v>
      </c>
      <c r="B4987" s="275" t="s">
        <v>8700</v>
      </c>
      <c r="C4987" s="275" t="s">
        <v>8701</v>
      </c>
      <c r="D4987" s="275" t="s">
        <v>8702</v>
      </c>
      <c r="E4987" s="275" t="s">
        <v>343</v>
      </c>
      <c r="F4987" s="274"/>
      <c r="G4987" s="274"/>
      <c r="H4987" s="274"/>
      <c r="I4987" s="274"/>
      <c r="J4987" s="274"/>
      <c r="K4987" s="274"/>
      <c r="L4987" s="274"/>
      <c r="M4987" s="274"/>
      <c r="N4987" s="274"/>
      <c r="O4987" s="274"/>
      <c r="P4987" s="274"/>
      <c r="Q4987" s="274"/>
    </row>
    <row r="4988" spans="1:17" x14ac:dyDescent="0.2">
      <c r="A4988" s="275">
        <v>211008666</v>
      </c>
      <c r="B4988" s="275" t="s">
        <v>8703</v>
      </c>
      <c r="C4988" s="275" t="s">
        <v>8704</v>
      </c>
      <c r="D4988" s="275" t="s">
        <v>8705</v>
      </c>
      <c r="E4988" s="275" t="s">
        <v>343</v>
      </c>
      <c r="F4988" s="274"/>
      <c r="G4988" s="274"/>
      <c r="H4988" s="274"/>
      <c r="I4988" s="274"/>
      <c r="J4988" s="274"/>
      <c r="K4988" s="274"/>
      <c r="L4988" s="274"/>
      <c r="M4988" s="274"/>
      <c r="N4988" s="274"/>
      <c r="O4988" s="274"/>
      <c r="P4988" s="274"/>
      <c r="Q4988" s="274"/>
    </row>
    <row r="4989" spans="1:17" x14ac:dyDescent="0.2">
      <c r="A4989" s="275">
        <v>211008667</v>
      </c>
      <c r="B4989" s="275" t="s">
        <v>8706</v>
      </c>
      <c r="C4989" s="275" t="s">
        <v>8707</v>
      </c>
      <c r="D4989" s="275" t="s">
        <v>8708</v>
      </c>
      <c r="E4989" s="275" t="s">
        <v>343</v>
      </c>
      <c r="F4989" s="274"/>
      <c r="G4989" s="274"/>
      <c r="H4989" s="274"/>
      <c r="I4989" s="274"/>
      <c r="J4989" s="274"/>
      <c r="K4989" s="274"/>
      <c r="L4989" s="274"/>
      <c r="M4989" s="274"/>
      <c r="N4989" s="274"/>
      <c r="O4989" s="274"/>
      <c r="P4989" s="274"/>
      <c r="Q4989" s="274"/>
    </row>
    <row r="4990" spans="1:17" x14ac:dyDescent="0.2">
      <c r="A4990" s="275">
        <v>211008668</v>
      </c>
      <c r="B4990" s="275" t="s">
        <v>8709</v>
      </c>
      <c r="C4990" s="275" t="s">
        <v>8710</v>
      </c>
      <c r="D4990" s="275" t="s">
        <v>8711</v>
      </c>
      <c r="E4990" s="275" t="s">
        <v>332</v>
      </c>
      <c r="F4990" s="274"/>
      <c r="G4990" s="274"/>
      <c r="H4990" s="274"/>
      <c r="I4990" s="274"/>
      <c r="J4990" s="274"/>
      <c r="K4990" s="274"/>
      <c r="L4990" s="274"/>
      <c r="M4990" s="274"/>
      <c r="N4990" s="274"/>
      <c r="O4990" s="274"/>
      <c r="P4990" s="274"/>
      <c r="Q4990" s="274"/>
    </row>
    <row r="4991" spans="1:17" x14ac:dyDescent="0.2">
      <c r="A4991" s="275">
        <v>211008669</v>
      </c>
      <c r="B4991" s="275" t="s">
        <v>8712</v>
      </c>
      <c r="C4991" s="275" t="s">
        <v>8713</v>
      </c>
      <c r="D4991" s="275" t="s">
        <v>8714</v>
      </c>
      <c r="E4991" s="275" t="s">
        <v>343</v>
      </c>
      <c r="F4991" s="274"/>
      <c r="G4991" s="274"/>
      <c r="H4991" s="274"/>
      <c r="I4991" s="274"/>
      <c r="J4991" s="274"/>
      <c r="K4991" s="274"/>
      <c r="L4991" s="274"/>
      <c r="M4991" s="274"/>
      <c r="N4991" s="274"/>
      <c r="O4991" s="274"/>
      <c r="P4991" s="274"/>
      <c r="Q4991" s="274"/>
    </row>
    <row r="4992" spans="1:17" x14ac:dyDescent="0.2">
      <c r="A4992" s="275">
        <v>211008670</v>
      </c>
      <c r="B4992" s="275" t="s">
        <v>8715</v>
      </c>
      <c r="C4992" s="275" t="s">
        <v>8716</v>
      </c>
      <c r="D4992" s="275" t="s">
        <v>8717</v>
      </c>
      <c r="E4992" s="275" t="s">
        <v>343</v>
      </c>
      <c r="F4992" s="274"/>
      <c r="G4992" s="274"/>
      <c r="H4992" s="274"/>
      <c r="I4992" s="274"/>
      <c r="J4992" s="274"/>
      <c r="K4992" s="274"/>
      <c r="L4992" s="274"/>
      <c r="M4992" s="274"/>
      <c r="N4992" s="274"/>
      <c r="O4992" s="274"/>
      <c r="P4992" s="274"/>
      <c r="Q4992" s="274"/>
    </row>
    <row r="4993" spans="1:17" x14ac:dyDescent="0.2">
      <c r="A4993" s="275">
        <v>211008671</v>
      </c>
      <c r="B4993" s="275" t="s">
        <v>8718</v>
      </c>
      <c r="C4993" s="275" t="s">
        <v>8719</v>
      </c>
      <c r="D4993" s="275" t="s">
        <v>1995</v>
      </c>
      <c r="E4993" s="275" t="s">
        <v>343</v>
      </c>
      <c r="F4993" s="274"/>
      <c r="G4993" s="274"/>
      <c r="H4993" s="274"/>
      <c r="I4993" s="274"/>
      <c r="J4993" s="274"/>
      <c r="K4993" s="274"/>
      <c r="L4993" s="274"/>
      <c r="M4993" s="274"/>
      <c r="N4993" s="274"/>
      <c r="O4993" s="274"/>
      <c r="P4993" s="274"/>
      <c r="Q4993" s="274"/>
    </row>
    <row r="4994" spans="1:17" x14ac:dyDescent="0.2">
      <c r="A4994" s="275">
        <v>211008672</v>
      </c>
      <c r="B4994" s="275" t="s">
        <v>8720</v>
      </c>
      <c r="C4994" s="275" t="s">
        <v>8721</v>
      </c>
      <c r="D4994" s="275" t="s">
        <v>8722</v>
      </c>
      <c r="E4994" s="275" t="s">
        <v>332</v>
      </c>
      <c r="F4994" s="274"/>
      <c r="G4994" s="274"/>
      <c r="H4994" s="274"/>
      <c r="I4994" s="274"/>
      <c r="J4994" s="274"/>
      <c r="K4994" s="274"/>
      <c r="L4994" s="274"/>
      <c r="M4994" s="274"/>
      <c r="N4994" s="274"/>
      <c r="O4994" s="274"/>
      <c r="P4994" s="274"/>
      <c r="Q4994" s="274"/>
    </row>
    <row r="4995" spans="1:17" x14ac:dyDescent="0.2">
      <c r="A4995" s="275">
        <v>211008673</v>
      </c>
      <c r="B4995" s="275" t="s">
        <v>8723</v>
      </c>
      <c r="C4995" s="275" t="s">
        <v>8724</v>
      </c>
      <c r="D4995" s="275" t="s">
        <v>8722</v>
      </c>
      <c r="E4995" s="275" t="s">
        <v>332</v>
      </c>
      <c r="F4995" s="274"/>
      <c r="G4995" s="274"/>
      <c r="H4995" s="274"/>
      <c r="I4995" s="274"/>
      <c r="J4995" s="274"/>
      <c r="K4995" s="274"/>
      <c r="L4995" s="274"/>
      <c r="M4995" s="274"/>
      <c r="N4995" s="274"/>
      <c r="O4995" s="274"/>
      <c r="P4995" s="274"/>
      <c r="Q4995" s="274"/>
    </row>
    <row r="4996" spans="1:17" x14ac:dyDescent="0.2">
      <c r="A4996" s="275">
        <v>211008674</v>
      </c>
      <c r="B4996" s="275" t="s">
        <v>8725</v>
      </c>
      <c r="C4996" s="275" t="s">
        <v>8726</v>
      </c>
      <c r="D4996" s="275" t="s">
        <v>8727</v>
      </c>
      <c r="E4996" s="275" t="s">
        <v>332</v>
      </c>
      <c r="F4996" s="274"/>
      <c r="G4996" s="274"/>
      <c r="H4996" s="274"/>
      <c r="I4996" s="274"/>
      <c r="J4996" s="274"/>
      <c r="K4996" s="274"/>
      <c r="L4996" s="274"/>
      <c r="M4996" s="274"/>
      <c r="N4996" s="274"/>
      <c r="O4996" s="274"/>
      <c r="P4996" s="274"/>
      <c r="Q4996" s="274"/>
    </row>
    <row r="4997" spans="1:17" x14ac:dyDescent="0.2">
      <c r="A4997" s="275">
        <v>211008675</v>
      </c>
      <c r="B4997" s="275" t="s">
        <v>8728</v>
      </c>
      <c r="C4997" s="275" t="s">
        <v>8729</v>
      </c>
      <c r="D4997" s="275" t="s">
        <v>8730</v>
      </c>
      <c r="E4997" s="275" t="s">
        <v>356</v>
      </c>
      <c r="F4997" s="274"/>
      <c r="G4997" s="274"/>
      <c r="H4997" s="274"/>
      <c r="I4997" s="274"/>
      <c r="J4997" s="274"/>
      <c r="K4997" s="274"/>
      <c r="L4997" s="274"/>
      <c r="M4997" s="274"/>
      <c r="N4997" s="274"/>
      <c r="O4997" s="274"/>
      <c r="P4997" s="274"/>
      <c r="Q4997" s="274"/>
    </row>
    <row r="4998" spans="1:17" x14ac:dyDescent="0.2">
      <c r="A4998" s="275">
        <v>211008676</v>
      </c>
      <c r="B4998" s="275" t="s">
        <v>8731</v>
      </c>
      <c r="C4998" s="275" t="s">
        <v>8732</v>
      </c>
      <c r="D4998" s="275" t="s">
        <v>8733</v>
      </c>
      <c r="E4998" s="275" t="s">
        <v>343</v>
      </c>
      <c r="F4998" s="274"/>
      <c r="G4998" s="274"/>
      <c r="H4998" s="274"/>
      <c r="I4998" s="274"/>
      <c r="J4998" s="274"/>
      <c r="K4998" s="274"/>
      <c r="L4998" s="274"/>
      <c r="M4998" s="274"/>
      <c r="N4998" s="274"/>
      <c r="O4998" s="274"/>
      <c r="P4998" s="274"/>
      <c r="Q4998" s="274"/>
    </row>
    <row r="4999" spans="1:17" x14ac:dyDescent="0.2">
      <c r="A4999" s="275">
        <v>211008677</v>
      </c>
      <c r="B4999" s="275" t="s">
        <v>8734</v>
      </c>
      <c r="C4999" s="275" t="s">
        <v>8732</v>
      </c>
      <c r="D4999" s="275" t="s">
        <v>8735</v>
      </c>
      <c r="E4999" s="275" t="s">
        <v>343</v>
      </c>
      <c r="F4999" s="274"/>
      <c r="G4999" s="274"/>
      <c r="H4999" s="274"/>
      <c r="I4999" s="274"/>
      <c r="J4999" s="274"/>
      <c r="K4999" s="274"/>
      <c r="L4999" s="274"/>
      <c r="M4999" s="274"/>
      <c r="N4999" s="274"/>
      <c r="O4999" s="274"/>
      <c r="P4999" s="274"/>
      <c r="Q4999" s="274"/>
    </row>
    <row r="5000" spans="1:17" x14ac:dyDescent="0.2">
      <c r="A5000" s="275">
        <v>211008678</v>
      </c>
      <c r="B5000" s="275" t="s">
        <v>8736</v>
      </c>
      <c r="C5000" s="275" t="s">
        <v>8737</v>
      </c>
      <c r="D5000" s="275" t="s">
        <v>8738</v>
      </c>
      <c r="E5000" s="275" t="s">
        <v>343</v>
      </c>
      <c r="F5000" s="274"/>
      <c r="G5000" s="274"/>
      <c r="H5000" s="274"/>
      <c r="I5000" s="274"/>
      <c r="J5000" s="274"/>
      <c r="K5000" s="274"/>
      <c r="L5000" s="274"/>
      <c r="M5000" s="274"/>
      <c r="N5000" s="274"/>
      <c r="O5000" s="274"/>
      <c r="P5000" s="274"/>
      <c r="Q5000" s="274"/>
    </row>
    <row r="5001" spans="1:17" x14ac:dyDescent="0.2">
      <c r="A5001" s="275">
        <v>211008679</v>
      </c>
      <c r="B5001" s="275" t="s">
        <v>8739</v>
      </c>
      <c r="C5001" s="275" t="s">
        <v>8740</v>
      </c>
      <c r="D5001" s="275" t="s">
        <v>7146</v>
      </c>
      <c r="E5001" s="275" t="s">
        <v>343</v>
      </c>
      <c r="F5001" s="274"/>
      <c r="G5001" s="274"/>
      <c r="H5001" s="274"/>
      <c r="I5001" s="274"/>
      <c r="J5001" s="274"/>
      <c r="K5001" s="274"/>
      <c r="L5001" s="274"/>
      <c r="M5001" s="274"/>
      <c r="N5001" s="274"/>
      <c r="O5001" s="274"/>
      <c r="P5001" s="274"/>
      <c r="Q5001" s="274"/>
    </row>
    <row r="5002" spans="1:17" x14ac:dyDescent="0.2">
      <c r="A5002" s="275">
        <v>211008680</v>
      </c>
      <c r="B5002" s="275" t="s">
        <v>8741</v>
      </c>
      <c r="C5002" s="275" t="s">
        <v>8742</v>
      </c>
      <c r="D5002" s="275" t="s">
        <v>7140</v>
      </c>
      <c r="E5002" s="275" t="s">
        <v>343</v>
      </c>
      <c r="F5002" s="274"/>
      <c r="G5002" s="274"/>
      <c r="H5002" s="274"/>
      <c r="I5002" s="274"/>
      <c r="J5002" s="274"/>
      <c r="K5002" s="274"/>
      <c r="L5002" s="274"/>
      <c r="M5002" s="274"/>
      <c r="N5002" s="274"/>
      <c r="O5002" s="274"/>
      <c r="P5002" s="274"/>
      <c r="Q5002" s="274"/>
    </row>
    <row r="5003" spans="1:17" x14ac:dyDescent="0.2">
      <c r="A5003" s="275">
        <v>211008681</v>
      </c>
      <c r="B5003" s="275" t="s">
        <v>8743</v>
      </c>
      <c r="C5003" s="275" t="s">
        <v>8744</v>
      </c>
      <c r="D5003" s="275" t="s">
        <v>8745</v>
      </c>
      <c r="E5003" s="275" t="s">
        <v>343</v>
      </c>
      <c r="F5003" s="274"/>
      <c r="G5003" s="274"/>
      <c r="H5003" s="274"/>
      <c r="I5003" s="274"/>
      <c r="J5003" s="274"/>
      <c r="K5003" s="274"/>
      <c r="L5003" s="274"/>
      <c r="M5003" s="274"/>
      <c r="N5003" s="274"/>
      <c r="O5003" s="274"/>
      <c r="P5003" s="274"/>
      <c r="Q5003" s="274"/>
    </row>
    <row r="5004" spans="1:17" x14ac:dyDescent="0.2">
      <c r="A5004" s="275">
        <v>211008683</v>
      </c>
      <c r="B5004" s="275" t="s">
        <v>8746</v>
      </c>
      <c r="C5004" s="275" t="s">
        <v>8747</v>
      </c>
      <c r="D5004" s="275" t="s">
        <v>8748</v>
      </c>
      <c r="E5004" s="275" t="s">
        <v>343</v>
      </c>
      <c r="F5004" s="274"/>
      <c r="G5004" s="274"/>
      <c r="H5004" s="274"/>
      <c r="I5004" s="274"/>
      <c r="J5004" s="274"/>
      <c r="K5004" s="274"/>
      <c r="L5004" s="274"/>
      <c r="M5004" s="274"/>
      <c r="N5004" s="274"/>
      <c r="O5004" s="274"/>
      <c r="P5004" s="274"/>
      <c r="Q5004" s="274"/>
    </row>
    <row r="5005" spans="1:17" x14ac:dyDescent="0.2">
      <c r="A5005" s="275">
        <v>211008684</v>
      </c>
      <c r="B5005" s="275" t="s">
        <v>8749</v>
      </c>
      <c r="C5005" s="275" t="s">
        <v>8750</v>
      </c>
      <c r="D5005" s="275" t="s">
        <v>8751</v>
      </c>
      <c r="E5005" s="275" t="s">
        <v>343</v>
      </c>
      <c r="F5005" s="274"/>
      <c r="G5005" s="274"/>
      <c r="H5005" s="274"/>
      <c r="I5005" s="274"/>
      <c r="J5005" s="274"/>
      <c r="K5005" s="274"/>
      <c r="L5005" s="274"/>
      <c r="M5005" s="274"/>
      <c r="N5005" s="274"/>
      <c r="O5005" s="274"/>
      <c r="P5005" s="274"/>
      <c r="Q5005" s="274"/>
    </row>
    <row r="5006" spans="1:17" x14ac:dyDescent="0.2">
      <c r="A5006" s="275">
        <v>211008685</v>
      </c>
      <c r="B5006" s="275" t="s">
        <v>8752</v>
      </c>
      <c r="C5006" s="275" t="s">
        <v>8753</v>
      </c>
      <c r="D5006" s="275" t="s">
        <v>8754</v>
      </c>
      <c r="E5006" s="275" t="s">
        <v>343</v>
      </c>
      <c r="F5006" s="274"/>
      <c r="G5006" s="274"/>
      <c r="H5006" s="274"/>
      <c r="I5006" s="274"/>
      <c r="J5006" s="274"/>
      <c r="K5006" s="274"/>
      <c r="L5006" s="274"/>
      <c r="M5006" s="274"/>
      <c r="N5006" s="274"/>
      <c r="O5006" s="274"/>
      <c r="P5006" s="274"/>
      <c r="Q5006" s="274"/>
    </row>
    <row r="5007" spans="1:17" x14ac:dyDescent="0.2">
      <c r="A5007" s="275">
        <v>211008686</v>
      </c>
      <c r="B5007" s="275" t="s">
        <v>8755</v>
      </c>
      <c r="C5007" s="275" t="s">
        <v>8756</v>
      </c>
      <c r="D5007" s="275" t="s">
        <v>8757</v>
      </c>
      <c r="E5007" s="275" t="s">
        <v>343</v>
      </c>
      <c r="F5007" s="274"/>
      <c r="G5007" s="274"/>
      <c r="H5007" s="274"/>
      <c r="I5007" s="274"/>
      <c r="J5007" s="274"/>
      <c r="K5007" s="274"/>
      <c r="L5007" s="274"/>
      <c r="M5007" s="274"/>
      <c r="N5007" s="274"/>
      <c r="O5007" s="274"/>
      <c r="P5007" s="274"/>
      <c r="Q5007" s="274"/>
    </row>
    <row r="5008" spans="1:17" x14ac:dyDescent="0.2">
      <c r="A5008" s="275">
        <v>211008687</v>
      </c>
      <c r="B5008" s="275" t="s">
        <v>8758</v>
      </c>
      <c r="C5008" s="275" t="s">
        <v>8759</v>
      </c>
      <c r="D5008" s="275" t="s">
        <v>8760</v>
      </c>
      <c r="E5008" s="275" t="s">
        <v>332</v>
      </c>
      <c r="F5008" s="274"/>
      <c r="G5008" s="274"/>
      <c r="H5008" s="274"/>
      <c r="I5008" s="274"/>
      <c r="J5008" s="274"/>
      <c r="K5008" s="274"/>
      <c r="L5008" s="274"/>
      <c r="M5008" s="274"/>
      <c r="N5008" s="274"/>
      <c r="O5008" s="274"/>
      <c r="P5008" s="274"/>
      <c r="Q5008" s="274"/>
    </row>
    <row r="5009" spans="1:17" x14ac:dyDescent="0.2">
      <c r="A5009" s="275">
        <v>211008688</v>
      </c>
      <c r="B5009" s="275" t="s">
        <v>8761</v>
      </c>
      <c r="C5009" s="275" t="s">
        <v>8762</v>
      </c>
      <c r="D5009" s="275" t="s">
        <v>8763</v>
      </c>
      <c r="E5009" s="275" t="s">
        <v>332</v>
      </c>
      <c r="F5009" s="274"/>
      <c r="G5009" s="274"/>
      <c r="H5009" s="274"/>
      <c r="I5009" s="274"/>
      <c r="J5009" s="274"/>
      <c r="K5009" s="274"/>
      <c r="L5009" s="274"/>
      <c r="M5009" s="274"/>
      <c r="N5009" s="274"/>
      <c r="O5009" s="274"/>
      <c r="P5009" s="274"/>
      <c r="Q5009" s="274"/>
    </row>
    <row r="5010" spans="1:17" x14ac:dyDescent="0.2">
      <c r="A5010" s="275">
        <v>211008689</v>
      </c>
      <c r="B5010" s="275" t="s">
        <v>8764</v>
      </c>
      <c r="C5010" s="275" t="s">
        <v>8765</v>
      </c>
      <c r="D5010" s="275" t="s">
        <v>8766</v>
      </c>
      <c r="E5010" s="275" t="s">
        <v>343</v>
      </c>
      <c r="F5010" s="274"/>
      <c r="G5010" s="274"/>
      <c r="H5010" s="274"/>
      <c r="I5010" s="274"/>
      <c r="J5010" s="274"/>
      <c r="K5010" s="274"/>
      <c r="L5010" s="274"/>
      <c r="M5010" s="274"/>
      <c r="N5010" s="274"/>
      <c r="O5010" s="274"/>
      <c r="P5010" s="274"/>
      <c r="Q5010" s="274"/>
    </row>
    <row r="5011" spans="1:17" x14ac:dyDescent="0.2">
      <c r="A5011" s="275">
        <v>211008690</v>
      </c>
      <c r="B5011" s="275" t="s">
        <v>8767</v>
      </c>
      <c r="C5011" s="275" t="s">
        <v>8759</v>
      </c>
      <c r="D5011" s="275" t="s">
        <v>8768</v>
      </c>
      <c r="E5011" s="275" t="s">
        <v>332</v>
      </c>
      <c r="F5011" s="274"/>
      <c r="G5011" s="274"/>
      <c r="H5011" s="274"/>
      <c r="I5011" s="274"/>
      <c r="J5011" s="274"/>
      <c r="K5011" s="274"/>
      <c r="L5011" s="274"/>
      <c r="M5011" s="274"/>
      <c r="N5011" s="274"/>
      <c r="O5011" s="274"/>
      <c r="P5011" s="274"/>
      <c r="Q5011" s="274"/>
    </row>
    <row r="5012" spans="1:17" x14ac:dyDescent="0.2">
      <c r="A5012" s="275">
        <v>211009876</v>
      </c>
      <c r="B5012" s="275" t="s">
        <v>8769</v>
      </c>
      <c r="C5012" s="275" t="s">
        <v>8770</v>
      </c>
      <c r="D5012" s="275" t="s">
        <v>8771</v>
      </c>
      <c r="E5012" s="275" t="s">
        <v>966</v>
      </c>
      <c r="F5012" s="274"/>
      <c r="G5012" s="274"/>
      <c r="H5012" s="274"/>
      <c r="I5012" s="274"/>
      <c r="J5012" s="274"/>
      <c r="K5012" s="274"/>
      <c r="L5012" s="274"/>
      <c r="M5012" s="274"/>
      <c r="N5012" s="274"/>
      <c r="O5012" s="274"/>
      <c r="P5012" s="274"/>
      <c r="Q5012" s="274"/>
    </row>
    <row r="5013" spans="1:17" x14ac:dyDescent="0.2">
      <c r="A5013" s="275">
        <v>211008692</v>
      </c>
      <c r="B5013" s="275" t="s">
        <v>8772</v>
      </c>
      <c r="C5013" s="275" t="s">
        <v>8773</v>
      </c>
      <c r="D5013" s="275" t="s">
        <v>6133</v>
      </c>
      <c r="E5013" s="275" t="s">
        <v>343</v>
      </c>
      <c r="F5013" s="274"/>
      <c r="G5013" s="274"/>
      <c r="H5013" s="274"/>
      <c r="I5013" s="274"/>
      <c r="J5013" s="274"/>
      <c r="K5013" s="274"/>
      <c r="L5013" s="274"/>
      <c r="M5013" s="274"/>
      <c r="N5013" s="274"/>
      <c r="O5013" s="274"/>
      <c r="P5013" s="274"/>
      <c r="Q5013" s="274"/>
    </row>
    <row r="5014" spans="1:17" x14ac:dyDescent="0.2">
      <c r="A5014" s="275">
        <v>211008693</v>
      </c>
      <c r="B5014" s="275" t="s">
        <v>8774</v>
      </c>
      <c r="C5014" s="275" t="s">
        <v>8775</v>
      </c>
      <c r="D5014" s="275" t="s">
        <v>8776</v>
      </c>
      <c r="E5014" s="275" t="s">
        <v>343</v>
      </c>
      <c r="F5014" s="274"/>
      <c r="G5014" s="274"/>
      <c r="H5014" s="274"/>
      <c r="I5014" s="274"/>
      <c r="J5014" s="274"/>
      <c r="K5014" s="274"/>
      <c r="L5014" s="274"/>
      <c r="M5014" s="274"/>
      <c r="N5014" s="274"/>
      <c r="O5014" s="274"/>
      <c r="P5014" s="274"/>
      <c r="Q5014" s="274"/>
    </row>
    <row r="5015" spans="1:17" x14ac:dyDescent="0.2">
      <c r="A5015" s="275">
        <v>211008694</v>
      </c>
      <c r="B5015" s="275" t="s">
        <v>8777</v>
      </c>
      <c r="C5015" s="275" t="s">
        <v>8778</v>
      </c>
      <c r="D5015" s="275" t="s">
        <v>8779</v>
      </c>
      <c r="E5015" s="275" t="s">
        <v>343</v>
      </c>
      <c r="F5015" s="274"/>
      <c r="G5015" s="274"/>
      <c r="H5015" s="274"/>
      <c r="I5015" s="274"/>
      <c r="J5015" s="274"/>
      <c r="K5015" s="274"/>
      <c r="L5015" s="274"/>
      <c r="M5015" s="274"/>
      <c r="N5015" s="274"/>
      <c r="O5015" s="274"/>
      <c r="P5015" s="274"/>
      <c r="Q5015" s="274"/>
    </row>
    <row r="5016" spans="1:17" x14ac:dyDescent="0.2">
      <c r="A5016" s="275">
        <v>211008695</v>
      </c>
      <c r="B5016" s="275" t="s">
        <v>8780</v>
      </c>
      <c r="C5016" s="275" t="s">
        <v>8781</v>
      </c>
      <c r="D5016" s="275" t="s">
        <v>8782</v>
      </c>
      <c r="E5016" s="275" t="s">
        <v>343</v>
      </c>
      <c r="F5016" s="274"/>
      <c r="G5016" s="274"/>
      <c r="H5016" s="274"/>
      <c r="I5016" s="274"/>
      <c r="J5016" s="274"/>
      <c r="K5016" s="274"/>
      <c r="L5016" s="274"/>
      <c r="M5016" s="274"/>
      <c r="N5016" s="274"/>
      <c r="O5016" s="274"/>
      <c r="P5016" s="274"/>
      <c r="Q5016" s="274"/>
    </row>
    <row r="5017" spans="1:17" x14ac:dyDescent="0.2">
      <c r="A5017" s="275">
        <v>211008696</v>
      </c>
      <c r="B5017" s="275" t="s">
        <v>8783</v>
      </c>
      <c r="C5017" s="275" t="s">
        <v>8784</v>
      </c>
      <c r="D5017" s="275" t="s">
        <v>8785</v>
      </c>
      <c r="E5017" s="275" t="s">
        <v>343</v>
      </c>
      <c r="F5017" s="274"/>
      <c r="G5017" s="274"/>
      <c r="H5017" s="274"/>
      <c r="I5017" s="274"/>
      <c r="J5017" s="274"/>
      <c r="K5017" s="274"/>
      <c r="L5017" s="274"/>
      <c r="M5017" s="274"/>
      <c r="N5017" s="274"/>
      <c r="O5017" s="274"/>
      <c r="P5017" s="274"/>
      <c r="Q5017" s="274"/>
    </row>
    <row r="5018" spans="1:17" x14ac:dyDescent="0.2">
      <c r="A5018" s="275">
        <v>211008697</v>
      </c>
      <c r="B5018" s="275" t="s">
        <v>8786</v>
      </c>
      <c r="C5018" s="275" t="s">
        <v>8753</v>
      </c>
      <c r="D5018" s="275" t="s">
        <v>8787</v>
      </c>
      <c r="E5018" s="275" t="s">
        <v>343</v>
      </c>
      <c r="F5018" s="274"/>
      <c r="G5018" s="274"/>
      <c r="H5018" s="274"/>
      <c r="I5018" s="274"/>
      <c r="J5018" s="274"/>
      <c r="K5018" s="274"/>
      <c r="L5018" s="274"/>
      <c r="M5018" s="274"/>
      <c r="N5018" s="274"/>
      <c r="O5018" s="274"/>
      <c r="P5018" s="274"/>
      <c r="Q5018" s="274"/>
    </row>
    <row r="5019" spans="1:17" x14ac:dyDescent="0.2">
      <c r="A5019" s="275">
        <v>211008698</v>
      </c>
      <c r="B5019" s="275" t="s">
        <v>8788</v>
      </c>
      <c r="C5019" s="275" t="s">
        <v>8753</v>
      </c>
      <c r="D5019" s="275" t="s">
        <v>8789</v>
      </c>
      <c r="E5019" s="275" t="s">
        <v>343</v>
      </c>
      <c r="F5019" s="274"/>
      <c r="G5019" s="274"/>
      <c r="H5019" s="274"/>
      <c r="I5019" s="274"/>
      <c r="J5019" s="274"/>
      <c r="K5019" s="274"/>
      <c r="L5019" s="274"/>
      <c r="M5019" s="274"/>
      <c r="N5019" s="274"/>
      <c r="O5019" s="274"/>
      <c r="P5019" s="274"/>
      <c r="Q5019" s="274"/>
    </row>
    <row r="5020" spans="1:17" x14ac:dyDescent="0.2">
      <c r="A5020" s="275">
        <v>211008699</v>
      </c>
      <c r="B5020" s="275" t="s">
        <v>8790</v>
      </c>
      <c r="C5020" s="275" t="s">
        <v>8791</v>
      </c>
      <c r="D5020" s="275" t="s">
        <v>8792</v>
      </c>
      <c r="E5020" s="275" t="s">
        <v>343</v>
      </c>
      <c r="F5020" s="274"/>
      <c r="G5020" s="274"/>
      <c r="H5020" s="274"/>
      <c r="I5020" s="274"/>
      <c r="J5020" s="274"/>
      <c r="K5020" s="274"/>
      <c r="L5020" s="274"/>
      <c r="M5020" s="274"/>
      <c r="N5020" s="274"/>
      <c r="O5020" s="274"/>
      <c r="P5020" s="274"/>
      <c r="Q5020" s="274"/>
    </row>
    <row r="5021" spans="1:17" x14ac:dyDescent="0.2">
      <c r="A5021" s="275">
        <v>211009877</v>
      </c>
      <c r="B5021" s="275" t="s">
        <v>8793</v>
      </c>
      <c r="C5021" s="275" t="s">
        <v>8794</v>
      </c>
      <c r="D5021" s="275" t="s">
        <v>8795</v>
      </c>
      <c r="E5021" s="275" t="s">
        <v>966</v>
      </c>
      <c r="F5021" s="274"/>
      <c r="G5021" s="274"/>
      <c r="H5021" s="274"/>
      <c r="I5021" s="274"/>
      <c r="J5021" s="274"/>
      <c r="K5021" s="274"/>
      <c r="L5021" s="274"/>
      <c r="M5021" s="274"/>
      <c r="N5021" s="274"/>
      <c r="O5021" s="274"/>
      <c r="P5021" s="274"/>
      <c r="Q5021" s="274"/>
    </row>
    <row r="5022" spans="1:17" x14ac:dyDescent="0.2">
      <c r="A5022" s="275">
        <v>211008701</v>
      </c>
      <c r="B5022" s="275" t="s">
        <v>8796</v>
      </c>
      <c r="C5022" s="275" t="s">
        <v>8797</v>
      </c>
      <c r="D5022" s="275" t="s">
        <v>8798</v>
      </c>
      <c r="E5022" s="275" t="s">
        <v>343</v>
      </c>
      <c r="F5022" s="274"/>
      <c r="G5022" s="274"/>
      <c r="H5022" s="274"/>
      <c r="I5022" s="274"/>
      <c r="J5022" s="274"/>
      <c r="K5022" s="274"/>
      <c r="L5022" s="274"/>
      <c r="M5022" s="274"/>
      <c r="N5022" s="274"/>
      <c r="O5022" s="274"/>
      <c r="P5022" s="274"/>
      <c r="Q5022" s="274"/>
    </row>
    <row r="5023" spans="1:17" x14ac:dyDescent="0.2">
      <c r="A5023" s="275">
        <v>211008702</v>
      </c>
      <c r="B5023" s="275" t="s">
        <v>8799</v>
      </c>
      <c r="C5023" s="275" t="s">
        <v>8800</v>
      </c>
      <c r="D5023" s="275" t="s">
        <v>8801</v>
      </c>
      <c r="E5023" s="275" t="s">
        <v>343</v>
      </c>
      <c r="F5023" s="274"/>
      <c r="G5023" s="274"/>
      <c r="H5023" s="274"/>
      <c r="I5023" s="274"/>
      <c r="J5023" s="274"/>
      <c r="K5023" s="274"/>
      <c r="L5023" s="274"/>
      <c r="M5023" s="274"/>
      <c r="N5023" s="274"/>
      <c r="O5023" s="274"/>
      <c r="P5023" s="274"/>
      <c r="Q5023" s="274"/>
    </row>
    <row r="5024" spans="1:17" x14ac:dyDescent="0.2">
      <c r="A5024" s="275">
        <v>211008703</v>
      </c>
      <c r="B5024" s="275" t="s">
        <v>8802</v>
      </c>
      <c r="C5024" s="275" t="s">
        <v>8803</v>
      </c>
      <c r="D5024" s="275" t="s">
        <v>8804</v>
      </c>
      <c r="E5024" s="275" t="s">
        <v>343</v>
      </c>
      <c r="F5024" s="274"/>
      <c r="G5024" s="274"/>
      <c r="H5024" s="274"/>
      <c r="I5024" s="274"/>
      <c r="J5024" s="274"/>
      <c r="K5024" s="274"/>
      <c r="L5024" s="274"/>
      <c r="M5024" s="274"/>
      <c r="N5024" s="274"/>
      <c r="O5024" s="274"/>
      <c r="P5024" s="274"/>
      <c r="Q5024" s="274"/>
    </row>
    <row r="5025" spans="1:17" x14ac:dyDescent="0.2">
      <c r="A5025" s="275">
        <v>211008704</v>
      </c>
      <c r="B5025" s="275" t="s">
        <v>8805</v>
      </c>
      <c r="C5025" s="275" t="s">
        <v>8806</v>
      </c>
      <c r="D5025" s="275" t="s">
        <v>8807</v>
      </c>
      <c r="E5025" s="275" t="s">
        <v>343</v>
      </c>
      <c r="F5025" s="274"/>
      <c r="G5025" s="274"/>
      <c r="H5025" s="274"/>
      <c r="I5025" s="274"/>
      <c r="J5025" s="274"/>
      <c r="K5025" s="274"/>
      <c r="L5025" s="274"/>
      <c r="M5025" s="274"/>
      <c r="N5025" s="274"/>
      <c r="O5025" s="274"/>
      <c r="P5025" s="274"/>
      <c r="Q5025" s="274"/>
    </row>
    <row r="5026" spans="1:17" x14ac:dyDescent="0.2">
      <c r="A5026" s="275">
        <v>211008705</v>
      </c>
      <c r="B5026" s="275" t="s">
        <v>8808</v>
      </c>
      <c r="C5026" s="275" t="s">
        <v>8809</v>
      </c>
      <c r="D5026" s="275" t="s">
        <v>8810</v>
      </c>
      <c r="E5026" s="275" t="s">
        <v>343</v>
      </c>
      <c r="F5026" s="274"/>
      <c r="G5026" s="274"/>
      <c r="H5026" s="274"/>
      <c r="I5026" s="274"/>
      <c r="J5026" s="274"/>
      <c r="K5026" s="274"/>
      <c r="L5026" s="274"/>
      <c r="M5026" s="274"/>
      <c r="N5026" s="274"/>
      <c r="O5026" s="274"/>
      <c r="P5026" s="274"/>
      <c r="Q5026" s="274"/>
    </row>
    <row r="5027" spans="1:17" x14ac:dyDescent="0.2">
      <c r="A5027" s="275">
        <v>211008706</v>
      </c>
      <c r="B5027" s="275" t="s">
        <v>8811</v>
      </c>
      <c r="C5027" s="275" t="s">
        <v>8812</v>
      </c>
      <c r="D5027" s="275" t="s">
        <v>8813</v>
      </c>
      <c r="E5027" s="275" t="s">
        <v>343</v>
      </c>
      <c r="F5027" s="274"/>
      <c r="G5027" s="274"/>
      <c r="H5027" s="274"/>
      <c r="I5027" s="274"/>
      <c r="J5027" s="274"/>
      <c r="K5027" s="274"/>
      <c r="L5027" s="274"/>
      <c r="M5027" s="274"/>
      <c r="N5027" s="274"/>
      <c r="O5027" s="274"/>
      <c r="P5027" s="274"/>
      <c r="Q5027" s="274"/>
    </row>
    <row r="5028" spans="1:17" x14ac:dyDescent="0.2">
      <c r="A5028" s="275">
        <v>211009878</v>
      </c>
      <c r="B5028" s="275" t="s">
        <v>8814</v>
      </c>
      <c r="C5028" s="275" t="s">
        <v>8815</v>
      </c>
      <c r="D5028" s="275" t="s">
        <v>8816</v>
      </c>
      <c r="E5028" s="275" t="s">
        <v>966</v>
      </c>
      <c r="F5028" s="274"/>
      <c r="G5028" s="274"/>
      <c r="H5028" s="274"/>
      <c r="I5028" s="274"/>
      <c r="J5028" s="274"/>
      <c r="K5028" s="274"/>
      <c r="L5028" s="274"/>
      <c r="M5028" s="274"/>
      <c r="N5028" s="274"/>
      <c r="O5028" s="274"/>
      <c r="P5028" s="274"/>
      <c r="Q5028" s="274"/>
    </row>
    <row r="5029" spans="1:17" x14ac:dyDescent="0.2">
      <c r="A5029" s="275">
        <v>211008708</v>
      </c>
      <c r="B5029" s="275" t="s">
        <v>8817</v>
      </c>
      <c r="C5029" s="275" t="s">
        <v>8778</v>
      </c>
      <c r="D5029" s="275" t="s">
        <v>5542</v>
      </c>
      <c r="E5029" s="275" t="s">
        <v>343</v>
      </c>
      <c r="F5029" s="274"/>
      <c r="G5029" s="274"/>
      <c r="H5029" s="274"/>
      <c r="I5029" s="274"/>
      <c r="J5029" s="274"/>
      <c r="K5029" s="274"/>
      <c r="L5029" s="274"/>
      <c r="M5029" s="274"/>
      <c r="N5029" s="274"/>
      <c r="O5029" s="274"/>
      <c r="P5029" s="274"/>
      <c r="Q5029" s="274"/>
    </row>
    <row r="5030" spans="1:17" x14ac:dyDescent="0.2">
      <c r="A5030" s="275">
        <v>211008709</v>
      </c>
      <c r="B5030" s="275" t="s">
        <v>8818</v>
      </c>
      <c r="C5030" s="275" t="s">
        <v>8819</v>
      </c>
      <c r="D5030" s="275" t="s">
        <v>8820</v>
      </c>
      <c r="E5030" s="275" t="s">
        <v>343</v>
      </c>
      <c r="F5030" s="274"/>
      <c r="G5030" s="274"/>
      <c r="H5030" s="274"/>
      <c r="I5030" s="274"/>
      <c r="J5030" s="274"/>
      <c r="K5030" s="274"/>
      <c r="L5030" s="274"/>
      <c r="M5030" s="274"/>
      <c r="N5030" s="274"/>
      <c r="O5030" s="274"/>
      <c r="P5030" s="274"/>
      <c r="Q5030" s="274"/>
    </row>
    <row r="5031" spans="1:17" x14ac:dyDescent="0.2">
      <c r="A5031" s="275">
        <v>211008710</v>
      </c>
      <c r="B5031" s="275" t="s">
        <v>8821</v>
      </c>
      <c r="C5031" s="275" t="s">
        <v>8822</v>
      </c>
      <c r="D5031" s="275" t="s">
        <v>8823</v>
      </c>
      <c r="E5031" s="275" t="s">
        <v>343</v>
      </c>
      <c r="F5031" s="274"/>
      <c r="G5031" s="274"/>
      <c r="H5031" s="274"/>
      <c r="I5031" s="274"/>
      <c r="J5031" s="274"/>
      <c r="K5031" s="274"/>
      <c r="L5031" s="274"/>
      <c r="M5031" s="274"/>
      <c r="N5031" s="274"/>
      <c r="O5031" s="274"/>
      <c r="P5031" s="274"/>
      <c r="Q5031" s="274"/>
    </row>
    <row r="5032" spans="1:17" x14ac:dyDescent="0.2">
      <c r="A5032" s="275">
        <v>211008711</v>
      </c>
      <c r="B5032" s="275" t="s">
        <v>8824</v>
      </c>
      <c r="C5032" s="275" t="s">
        <v>8825</v>
      </c>
      <c r="D5032" s="275" t="s">
        <v>8826</v>
      </c>
      <c r="E5032" s="275" t="s">
        <v>343</v>
      </c>
      <c r="F5032" s="274"/>
      <c r="G5032" s="274"/>
      <c r="H5032" s="274"/>
      <c r="I5032" s="274"/>
      <c r="J5032" s="274"/>
      <c r="K5032" s="274"/>
      <c r="L5032" s="274"/>
      <c r="M5032" s="274"/>
      <c r="N5032" s="274"/>
      <c r="O5032" s="274"/>
      <c r="P5032" s="274"/>
      <c r="Q5032" s="274"/>
    </row>
    <row r="5033" spans="1:17" x14ac:dyDescent="0.2">
      <c r="A5033" s="275">
        <v>211008712</v>
      </c>
      <c r="B5033" s="275" t="s">
        <v>8827</v>
      </c>
      <c r="C5033" s="275" t="s">
        <v>8828</v>
      </c>
      <c r="D5033" s="275" t="s">
        <v>8829</v>
      </c>
      <c r="E5033" s="275" t="s">
        <v>343</v>
      </c>
      <c r="F5033" s="274"/>
      <c r="G5033" s="274"/>
      <c r="H5033" s="274"/>
      <c r="I5033" s="274"/>
      <c r="J5033" s="274"/>
      <c r="K5033" s="274"/>
      <c r="L5033" s="274"/>
      <c r="M5033" s="274"/>
      <c r="N5033" s="274"/>
      <c r="O5033" s="274"/>
      <c r="P5033" s="274"/>
      <c r="Q5033" s="274"/>
    </row>
    <row r="5034" spans="1:17" x14ac:dyDescent="0.2">
      <c r="A5034" s="275">
        <v>211008713</v>
      </c>
      <c r="B5034" s="275" t="s">
        <v>8830</v>
      </c>
      <c r="C5034" s="275" t="s">
        <v>8831</v>
      </c>
      <c r="D5034" s="275" t="s">
        <v>8832</v>
      </c>
      <c r="E5034" s="275" t="s">
        <v>343</v>
      </c>
      <c r="F5034" s="274"/>
      <c r="G5034" s="274"/>
      <c r="H5034" s="274"/>
      <c r="I5034" s="274"/>
      <c r="J5034" s="274"/>
      <c r="K5034" s="274"/>
      <c r="L5034" s="274"/>
      <c r="M5034" s="274"/>
      <c r="N5034" s="274"/>
      <c r="O5034" s="274"/>
      <c r="P5034" s="274"/>
      <c r="Q5034" s="274"/>
    </row>
    <row r="5035" spans="1:17" x14ac:dyDescent="0.2">
      <c r="A5035" s="275">
        <v>211008714</v>
      </c>
      <c r="B5035" s="275" t="s">
        <v>8833</v>
      </c>
      <c r="C5035" s="275" t="s">
        <v>8834</v>
      </c>
      <c r="D5035" s="275" t="s">
        <v>8835</v>
      </c>
      <c r="E5035" s="275" t="s">
        <v>343</v>
      </c>
      <c r="F5035" s="274"/>
      <c r="G5035" s="274"/>
      <c r="H5035" s="274"/>
      <c r="I5035" s="274"/>
      <c r="J5035" s="274"/>
      <c r="K5035" s="274"/>
      <c r="L5035" s="274"/>
      <c r="M5035" s="274"/>
      <c r="N5035" s="274"/>
      <c r="O5035" s="274"/>
      <c r="P5035" s="274"/>
      <c r="Q5035" s="274"/>
    </row>
    <row r="5036" spans="1:17" x14ac:dyDescent="0.2">
      <c r="A5036" s="275">
        <v>211008715</v>
      </c>
      <c r="B5036" s="275" t="s">
        <v>8836</v>
      </c>
      <c r="C5036" s="275" t="s">
        <v>8837</v>
      </c>
      <c r="D5036" s="275" t="s">
        <v>8838</v>
      </c>
      <c r="E5036" s="275" t="s">
        <v>343</v>
      </c>
      <c r="F5036" s="274"/>
      <c r="G5036" s="274"/>
      <c r="H5036" s="274"/>
      <c r="I5036" s="274"/>
      <c r="J5036" s="274"/>
      <c r="K5036" s="274"/>
      <c r="L5036" s="274"/>
      <c r="M5036" s="274"/>
      <c r="N5036" s="274"/>
      <c r="O5036" s="274"/>
      <c r="P5036" s="274"/>
      <c r="Q5036" s="274"/>
    </row>
    <row r="5037" spans="1:17" x14ac:dyDescent="0.2">
      <c r="A5037" s="275">
        <v>211008716</v>
      </c>
      <c r="B5037" s="275" t="s">
        <v>8839</v>
      </c>
      <c r="C5037" s="275" t="s">
        <v>8778</v>
      </c>
      <c r="D5037" s="275" t="s">
        <v>8840</v>
      </c>
      <c r="E5037" s="275" t="s">
        <v>343</v>
      </c>
      <c r="F5037" s="274"/>
      <c r="G5037" s="274"/>
      <c r="H5037" s="274"/>
      <c r="I5037" s="274"/>
      <c r="J5037" s="274"/>
      <c r="K5037" s="274"/>
      <c r="L5037" s="274"/>
      <c r="M5037" s="274"/>
      <c r="N5037" s="274"/>
      <c r="O5037" s="274"/>
      <c r="P5037" s="274"/>
      <c r="Q5037" s="274"/>
    </row>
    <row r="5038" spans="1:17" x14ac:dyDescent="0.2">
      <c r="A5038" s="275">
        <v>211008717</v>
      </c>
      <c r="B5038" s="275" t="s">
        <v>8841</v>
      </c>
      <c r="C5038" s="275" t="s">
        <v>8842</v>
      </c>
      <c r="D5038" s="275" t="s">
        <v>8843</v>
      </c>
      <c r="E5038" s="275" t="s">
        <v>343</v>
      </c>
      <c r="F5038" s="274"/>
      <c r="G5038" s="274"/>
      <c r="H5038" s="274"/>
      <c r="I5038" s="274"/>
      <c r="J5038" s="274"/>
      <c r="K5038" s="274"/>
      <c r="L5038" s="274"/>
      <c r="M5038" s="274"/>
      <c r="N5038" s="274"/>
      <c r="O5038" s="274"/>
      <c r="P5038" s="274"/>
      <c r="Q5038" s="274"/>
    </row>
    <row r="5039" spans="1:17" x14ac:dyDescent="0.2">
      <c r="A5039" s="275">
        <v>211008718</v>
      </c>
      <c r="B5039" s="275" t="s">
        <v>8844</v>
      </c>
      <c r="C5039" s="275" t="s">
        <v>8845</v>
      </c>
      <c r="D5039" s="275" t="s">
        <v>8846</v>
      </c>
      <c r="E5039" s="275" t="s">
        <v>343</v>
      </c>
      <c r="F5039" s="274"/>
      <c r="G5039" s="274"/>
      <c r="H5039" s="274"/>
      <c r="I5039" s="274"/>
      <c r="J5039" s="274"/>
      <c r="K5039" s="274"/>
      <c r="L5039" s="274"/>
      <c r="M5039" s="274"/>
      <c r="N5039" s="274"/>
      <c r="O5039" s="274"/>
      <c r="P5039" s="274"/>
      <c r="Q5039" s="274"/>
    </row>
    <row r="5040" spans="1:17" x14ac:dyDescent="0.2">
      <c r="A5040" s="275">
        <v>211008719</v>
      </c>
      <c r="B5040" s="275" t="s">
        <v>8847</v>
      </c>
      <c r="C5040" s="275" t="s">
        <v>8822</v>
      </c>
      <c r="D5040" s="275" t="s">
        <v>1782</v>
      </c>
      <c r="E5040" s="275" t="s">
        <v>343</v>
      </c>
      <c r="F5040" s="274"/>
      <c r="G5040" s="274"/>
      <c r="H5040" s="274"/>
      <c r="I5040" s="274"/>
      <c r="J5040" s="274"/>
      <c r="K5040" s="274"/>
      <c r="L5040" s="274"/>
      <c r="M5040" s="274"/>
      <c r="N5040" s="274"/>
      <c r="O5040" s="274"/>
      <c r="P5040" s="274"/>
      <c r="Q5040" s="274"/>
    </row>
    <row r="5041" spans="1:17" x14ac:dyDescent="0.2">
      <c r="A5041" s="275">
        <v>211008720</v>
      </c>
      <c r="B5041" s="275" t="s">
        <v>8848</v>
      </c>
      <c r="C5041" s="275" t="s">
        <v>8849</v>
      </c>
      <c r="D5041" s="275" t="s">
        <v>5678</v>
      </c>
      <c r="E5041" s="275" t="s">
        <v>343</v>
      </c>
      <c r="F5041" s="274"/>
      <c r="G5041" s="274"/>
      <c r="H5041" s="274"/>
      <c r="I5041" s="274"/>
      <c r="J5041" s="274"/>
      <c r="K5041" s="274"/>
      <c r="L5041" s="274"/>
      <c r="M5041" s="274"/>
      <c r="N5041" s="274"/>
      <c r="O5041" s="274"/>
      <c r="P5041" s="274"/>
      <c r="Q5041" s="274"/>
    </row>
    <row r="5042" spans="1:17" x14ac:dyDescent="0.2">
      <c r="A5042" s="275">
        <v>211008722</v>
      </c>
      <c r="B5042" s="275" t="s">
        <v>8850</v>
      </c>
      <c r="C5042" s="275" t="s">
        <v>8797</v>
      </c>
      <c r="D5042" s="275" t="s">
        <v>1352</v>
      </c>
      <c r="E5042" s="275" t="s">
        <v>343</v>
      </c>
      <c r="F5042" s="274"/>
      <c r="G5042" s="274"/>
      <c r="H5042" s="274"/>
      <c r="I5042" s="274"/>
      <c r="J5042" s="274"/>
      <c r="K5042" s="274"/>
      <c r="L5042" s="274"/>
      <c r="M5042" s="274"/>
      <c r="N5042" s="274"/>
      <c r="O5042" s="274"/>
      <c r="P5042" s="274"/>
      <c r="Q5042" s="274"/>
    </row>
    <row r="5043" spans="1:17" x14ac:dyDescent="0.2">
      <c r="A5043" s="275">
        <v>211008723</v>
      </c>
      <c r="B5043" s="275" t="s">
        <v>8851</v>
      </c>
      <c r="C5043" s="275" t="s">
        <v>8852</v>
      </c>
      <c r="D5043" s="275" t="s">
        <v>1352</v>
      </c>
      <c r="E5043" s="275" t="s">
        <v>343</v>
      </c>
      <c r="F5043" s="274"/>
      <c r="G5043" s="274"/>
      <c r="H5043" s="274"/>
      <c r="I5043" s="274"/>
      <c r="J5043" s="274"/>
      <c r="K5043" s="274"/>
      <c r="L5043" s="274"/>
      <c r="M5043" s="274"/>
      <c r="N5043" s="274"/>
      <c r="O5043" s="274"/>
      <c r="P5043" s="274"/>
      <c r="Q5043" s="274"/>
    </row>
    <row r="5044" spans="1:17" x14ac:dyDescent="0.2">
      <c r="A5044" s="275">
        <v>211008724</v>
      </c>
      <c r="B5044" s="275" t="s">
        <v>8853</v>
      </c>
      <c r="C5044" s="275" t="s">
        <v>8854</v>
      </c>
      <c r="D5044" s="275" t="s">
        <v>8855</v>
      </c>
      <c r="E5044" s="275" t="s">
        <v>343</v>
      </c>
      <c r="F5044" s="274"/>
      <c r="G5044" s="274"/>
      <c r="H5044" s="274"/>
      <c r="I5044" s="274"/>
      <c r="J5044" s="274"/>
      <c r="K5044" s="274"/>
      <c r="L5044" s="274"/>
      <c r="M5044" s="274"/>
      <c r="N5044" s="274"/>
      <c r="O5044" s="274"/>
      <c r="P5044" s="274"/>
      <c r="Q5044" s="274"/>
    </row>
    <row r="5045" spans="1:17" x14ac:dyDescent="0.2">
      <c r="A5045" s="275">
        <v>211009880</v>
      </c>
      <c r="B5045" s="275" t="s">
        <v>8856</v>
      </c>
      <c r="C5045" s="275" t="s">
        <v>8857</v>
      </c>
      <c r="D5045" s="275" t="s">
        <v>8858</v>
      </c>
      <c r="E5045" s="275" t="s">
        <v>966</v>
      </c>
      <c r="F5045" s="274"/>
      <c r="G5045" s="274"/>
      <c r="H5045" s="274"/>
      <c r="I5045" s="274"/>
      <c r="J5045" s="274"/>
      <c r="K5045" s="274"/>
      <c r="L5045" s="274"/>
      <c r="M5045" s="274"/>
      <c r="N5045" s="274"/>
      <c r="O5045" s="274"/>
      <c r="P5045" s="274"/>
      <c r="Q5045" s="274"/>
    </row>
    <row r="5046" spans="1:17" x14ac:dyDescent="0.2">
      <c r="A5046" s="275">
        <v>211008726</v>
      </c>
      <c r="B5046" s="275" t="s">
        <v>8859</v>
      </c>
      <c r="C5046" s="275" t="s">
        <v>8860</v>
      </c>
      <c r="D5046" s="275" t="s">
        <v>1993</v>
      </c>
      <c r="E5046" s="275" t="s">
        <v>343</v>
      </c>
      <c r="F5046" s="274"/>
      <c r="G5046" s="274"/>
      <c r="H5046" s="274"/>
      <c r="I5046" s="274"/>
      <c r="J5046" s="274"/>
      <c r="K5046" s="274"/>
      <c r="L5046" s="274"/>
      <c r="M5046" s="274"/>
      <c r="N5046" s="274"/>
      <c r="O5046" s="274"/>
      <c r="P5046" s="274"/>
      <c r="Q5046" s="274"/>
    </row>
    <row r="5047" spans="1:17" x14ac:dyDescent="0.2">
      <c r="A5047" s="275">
        <v>211008727</v>
      </c>
      <c r="B5047" s="275" t="s">
        <v>8861</v>
      </c>
      <c r="C5047" s="275" t="s">
        <v>8862</v>
      </c>
      <c r="D5047" s="275" t="s">
        <v>8863</v>
      </c>
      <c r="E5047" s="275" t="s">
        <v>343</v>
      </c>
      <c r="F5047" s="274"/>
      <c r="G5047" s="274"/>
      <c r="H5047" s="274"/>
      <c r="I5047" s="274"/>
      <c r="J5047" s="274"/>
      <c r="K5047" s="274"/>
      <c r="L5047" s="274"/>
      <c r="M5047" s="274"/>
      <c r="N5047" s="274"/>
      <c r="O5047" s="274"/>
      <c r="P5047" s="274"/>
      <c r="Q5047" s="274"/>
    </row>
    <row r="5048" spans="1:17" x14ac:dyDescent="0.2">
      <c r="A5048" s="275">
        <v>211008728</v>
      </c>
      <c r="B5048" s="275" t="s">
        <v>8864</v>
      </c>
      <c r="C5048" s="275" t="s">
        <v>8865</v>
      </c>
      <c r="D5048" s="275" t="s">
        <v>8866</v>
      </c>
      <c r="E5048" s="275" t="s">
        <v>343</v>
      </c>
      <c r="F5048" s="274"/>
      <c r="G5048" s="274"/>
      <c r="H5048" s="274"/>
      <c r="I5048" s="274"/>
      <c r="J5048" s="274"/>
      <c r="K5048" s="274"/>
      <c r="L5048" s="274"/>
      <c r="M5048" s="274"/>
      <c r="N5048" s="274"/>
      <c r="O5048" s="274"/>
      <c r="P5048" s="274"/>
      <c r="Q5048" s="274"/>
    </row>
    <row r="5049" spans="1:17" x14ac:dyDescent="0.2">
      <c r="A5049" s="275">
        <v>211009881</v>
      </c>
      <c r="B5049" s="275" t="s">
        <v>8867</v>
      </c>
      <c r="C5049" s="275" t="s">
        <v>8868</v>
      </c>
      <c r="D5049" s="275" t="s">
        <v>8869</v>
      </c>
      <c r="E5049" s="275" t="s">
        <v>966</v>
      </c>
      <c r="F5049" s="274"/>
      <c r="G5049" s="274"/>
      <c r="H5049" s="274"/>
      <c r="I5049" s="274"/>
      <c r="J5049" s="274"/>
      <c r="K5049" s="274"/>
      <c r="L5049" s="274"/>
      <c r="M5049" s="274"/>
      <c r="N5049" s="274"/>
      <c r="O5049" s="274"/>
      <c r="P5049" s="274"/>
      <c r="Q5049" s="274"/>
    </row>
    <row r="5050" spans="1:17" x14ac:dyDescent="0.2">
      <c r="A5050" s="275">
        <v>211008730</v>
      </c>
      <c r="B5050" s="275" t="s">
        <v>8870</v>
      </c>
      <c r="C5050" s="275" t="s">
        <v>8871</v>
      </c>
      <c r="D5050" s="275" t="s">
        <v>8872</v>
      </c>
      <c r="E5050" s="275" t="s">
        <v>343</v>
      </c>
      <c r="F5050" s="274"/>
      <c r="G5050" s="274"/>
      <c r="H5050" s="274"/>
      <c r="I5050" s="274"/>
      <c r="J5050" s="274"/>
      <c r="K5050" s="274"/>
      <c r="L5050" s="274"/>
      <c r="M5050" s="274"/>
      <c r="N5050" s="274"/>
      <c r="O5050" s="274"/>
      <c r="P5050" s="274"/>
      <c r="Q5050" s="274"/>
    </row>
    <row r="5051" spans="1:17" x14ac:dyDescent="0.2">
      <c r="A5051" s="275">
        <v>211008731</v>
      </c>
      <c r="B5051" s="275" t="s">
        <v>8873</v>
      </c>
      <c r="C5051" s="275" t="s">
        <v>8874</v>
      </c>
      <c r="D5051" s="275" t="s">
        <v>8875</v>
      </c>
      <c r="E5051" s="275" t="s">
        <v>343</v>
      </c>
      <c r="F5051" s="274"/>
      <c r="G5051" s="274"/>
      <c r="H5051" s="274"/>
      <c r="I5051" s="274"/>
      <c r="J5051" s="274"/>
      <c r="K5051" s="274"/>
      <c r="L5051" s="274"/>
      <c r="M5051" s="274"/>
      <c r="N5051" s="274"/>
      <c r="O5051" s="274"/>
      <c r="P5051" s="274"/>
      <c r="Q5051" s="274"/>
    </row>
    <row r="5052" spans="1:17" x14ac:dyDescent="0.2">
      <c r="A5052" s="275">
        <v>211008732</v>
      </c>
      <c r="B5052" s="275" t="s">
        <v>8876</v>
      </c>
      <c r="C5052" s="275" t="s">
        <v>8877</v>
      </c>
      <c r="D5052" s="275" t="s">
        <v>8878</v>
      </c>
      <c r="E5052" s="275" t="s">
        <v>343</v>
      </c>
      <c r="F5052" s="274"/>
      <c r="G5052" s="274"/>
      <c r="H5052" s="274"/>
      <c r="I5052" s="274"/>
      <c r="J5052" s="274"/>
      <c r="K5052" s="274"/>
      <c r="L5052" s="274"/>
      <c r="M5052" s="274"/>
      <c r="N5052" s="274"/>
      <c r="O5052" s="274"/>
      <c r="P5052" s="274"/>
      <c r="Q5052" s="274"/>
    </row>
    <row r="5053" spans="1:17" x14ac:dyDescent="0.2">
      <c r="A5053" s="275">
        <v>211008733</v>
      </c>
      <c r="B5053" s="275" t="s">
        <v>8879</v>
      </c>
      <c r="C5053" s="275" t="s">
        <v>8880</v>
      </c>
      <c r="D5053" s="275" t="s">
        <v>8881</v>
      </c>
      <c r="E5053" s="275" t="s">
        <v>343</v>
      </c>
      <c r="F5053" s="274"/>
      <c r="G5053" s="274"/>
      <c r="H5053" s="274"/>
      <c r="I5053" s="274"/>
      <c r="J5053" s="274"/>
      <c r="K5053" s="274"/>
      <c r="L5053" s="274"/>
      <c r="M5053" s="274"/>
      <c r="N5053" s="274"/>
      <c r="O5053" s="274"/>
      <c r="P5053" s="274"/>
      <c r="Q5053" s="274"/>
    </row>
    <row r="5054" spans="1:17" x14ac:dyDescent="0.2">
      <c r="A5054" s="275">
        <v>211008734</v>
      </c>
      <c r="B5054" s="275" t="s">
        <v>8882</v>
      </c>
      <c r="C5054" s="275" t="s">
        <v>8883</v>
      </c>
      <c r="D5054" s="275" t="s">
        <v>8884</v>
      </c>
      <c r="E5054" s="275" t="s">
        <v>343</v>
      </c>
      <c r="F5054" s="274"/>
      <c r="G5054" s="274"/>
      <c r="H5054" s="274"/>
      <c r="I5054" s="274"/>
      <c r="J5054" s="274"/>
      <c r="K5054" s="274"/>
      <c r="L5054" s="274"/>
      <c r="M5054" s="274"/>
      <c r="N5054" s="274"/>
      <c r="O5054" s="274"/>
      <c r="P5054" s="274"/>
      <c r="Q5054" s="274"/>
    </row>
    <row r="5055" spans="1:17" x14ac:dyDescent="0.2">
      <c r="A5055" s="275">
        <v>211009882</v>
      </c>
      <c r="B5055" s="275" t="s">
        <v>8885</v>
      </c>
      <c r="C5055" s="275" t="s">
        <v>8886</v>
      </c>
      <c r="D5055" s="275" t="s">
        <v>8887</v>
      </c>
      <c r="E5055" s="275" t="s">
        <v>966</v>
      </c>
      <c r="F5055" s="274"/>
      <c r="G5055" s="274"/>
      <c r="H5055" s="274"/>
      <c r="I5055" s="274"/>
      <c r="J5055" s="274"/>
      <c r="K5055" s="274"/>
      <c r="L5055" s="274"/>
      <c r="M5055" s="274"/>
      <c r="N5055" s="274"/>
      <c r="O5055" s="274"/>
      <c r="P5055" s="274"/>
      <c r="Q5055" s="274"/>
    </row>
    <row r="5056" spans="1:17" x14ac:dyDescent="0.2">
      <c r="A5056" s="275">
        <v>211008736</v>
      </c>
      <c r="B5056" s="275" t="s">
        <v>8888</v>
      </c>
      <c r="C5056" s="275" t="s">
        <v>8889</v>
      </c>
      <c r="D5056" s="275" t="s">
        <v>8890</v>
      </c>
      <c r="E5056" s="275" t="s">
        <v>343</v>
      </c>
      <c r="F5056" s="274"/>
      <c r="G5056" s="274"/>
      <c r="H5056" s="274"/>
      <c r="I5056" s="274"/>
      <c r="J5056" s="274"/>
      <c r="K5056" s="274"/>
      <c r="L5056" s="274"/>
      <c r="M5056" s="274"/>
      <c r="N5056" s="274"/>
      <c r="O5056" s="274"/>
      <c r="P5056" s="274"/>
      <c r="Q5056" s="274"/>
    </row>
    <row r="5057" spans="1:17" x14ac:dyDescent="0.2">
      <c r="A5057" s="275">
        <v>211008737</v>
      </c>
      <c r="B5057" s="275" t="s">
        <v>8891</v>
      </c>
      <c r="C5057" s="275" t="s">
        <v>8892</v>
      </c>
      <c r="D5057" s="275" t="s">
        <v>8893</v>
      </c>
      <c r="E5057" s="275" t="s">
        <v>343</v>
      </c>
      <c r="F5057" s="274"/>
      <c r="G5057" s="274"/>
      <c r="H5057" s="274"/>
      <c r="I5057" s="274"/>
      <c r="J5057" s="274"/>
      <c r="K5057" s="274"/>
      <c r="L5057" s="274"/>
      <c r="M5057" s="274"/>
      <c r="N5057" s="274"/>
      <c r="O5057" s="274"/>
      <c r="P5057" s="274"/>
      <c r="Q5057" s="274"/>
    </row>
    <row r="5058" spans="1:17" x14ac:dyDescent="0.2">
      <c r="A5058" s="275">
        <v>211008738</v>
      </c>
      <c r="B5058" s="275" t="s">
        <v>8894</v>
      </c>
      <c r="C5058" s="275" t="s">
        <v>8895</v>
      </c>
      <c r="D5058" s="275" t="s">
        <v>8893</v>
      </c>
      <c r="E5058" s="275" t="s">
        <v>343</v>
      </c>
      <c r="F5058" s="274"/>
      <c r="G5058" s="274"/>
      <c r="H5058" s="274"/>
      <c r="I5058" s="274"/>
      <c r="J5058" s="274"/>
      <c r="K5058" s="274"/>
      <c r="L5058" s="274"/>
      <c r="M5058" s="274"/>
      <c r="N5058" s="274"/>
      <c r="O5058" s="274"/>
      <c r="P5058" s="274"/>
      <c r="Q5058" s="274"/>
    </row>
    <row r="5059" spans="1:17" x14ac:dyDescent="0.2">
      <c r="A5059" s="275">
        <v>211008739</v>
      </c>
      <c r="B5059" s="275" t="s">
        <v>8896</v>
      </c>
      <c r="C5059" s="275" t="s">
        <v>8897</v>
      </c>
      <c r="D5059" s="275" t="s">
        <v>8898</v>
      </c>
      <c r="E5059" s="275" t="s">
        <v>343</v>
      </c>
      <c r="F5059" s="274"/>
      <c r="G5059" s="274"/>
      <c r="H5059" s="274"/>
      <c r="I5059" s="274"/>
      <c r="J5059" s="274"/>
      <c r="K5059" s="274"/>
      <c r="L5059" s="274"/>
      <c r="M5059" s="274"/>
      <c r="N5059" s="274"/>
      <c r="O5059" s="274"/>
      <c r="P5059" s="274"/>
      <c r="Q5059" s="274"/>
    </row>
    <row r="5060" spans="1:17" x14ac:dyDescent="0.2">
      <c r="A5060" s="275">
        <v>211009883</v>
      </c>
      <c r="B5060" s="275" t="s">
        <v>8899</v>
      </c>
      <c r="C5060" s="275" t="s">
        <v>8900</v>
      </c>
      <c r="D5060" s="275" t="s">
        <v>8901</v>
      </c>
      <c r="E5060" s="275" t="s">
        <v>966</v>
      </c>
      <c r="F5060" s="274"/>
      <c r="G5060" s="274"/>
      <c r="H5060" s="274"/>
      <c r="I5060" s="274"/>
      <c r="J5060" s="274"/>
      <c r="K5060" s="274"/>
      <c r="L5060" s="274"/>
      <c r="M5060" s="274"/>
      <c r="N5060" s="274"/>
      <c r="O5060" s="274"/>
      <c r="P5060" s="274"/>
      <c r="Q5060" s="274"/>
    </row>
    <row r="5061" spans="1:17" x14ac:dyDescent="0.2">
      <c r="A5061" s="275">
        <v>211008741</v>
      </c>
      <c r="B5061" s="275" t="s">
        <v>8902</v>
      </c>
      <c r="C5061" s="275" t="s">
        <v>8903</v>
      </c>
      <c r="D5061" s="275" t="s">
        <v>8904</v>
      </c>
      <c r="E5061" s="275" t="s">
        <v>332</v>
      </c>
      <c r="F5061" s="274"/>
      <c r="G5061" s="274"/>
      <c r="H5061" s="274"/>
      <c r="I5061" s="274"/>
      <c r="J5061" s="274"/>
      <c r="K5061" s="274"/>
      <c r="L5061" s="274"/>
      <c r="M5061" s="274"/>
      <c r="N5061" s="274"/>
      <c r="O5061" s="274"/>
      <c r="P5061" s="274"/>
      <c r="Q5061" s="274"/>
    </row>
    <row r="5062" spans="1:17" x14ac:dyDescent="0.2">
      <c r="A5062" s="275">
        <v>211008742</v>
      </c>
      <c r="B5062" s="275" t="s">
        <v>8905</v>
      </c>
      <c r="C5062" s="275" t="s">
        <v>8906</v>
      </c>
      <c r="D5062" s="275" t="s">
        <v>8907</v>
      </c>
      <c r="E5062" s="275" t="s">
        <v>343</v>
      </c>
      <c r="F5062" s="274"/>
      <c r="G5062" s="274"/>
      <c r="H5062" s="274"/>
      <c r="I5062" s="274"/>
      <c r="J5062" s="274"/>
      <c r="K5062" s="274"/>
      <c r="L5062" s="274"/>
      <c r="M5062" s="274"/>
      <c r="N5062" s="274"/>
      <c r="O5062" s="274"/>
      <c r="P5062" s="274"/>
      <c r="Q5062" s="274"/>
    </row>
    <row r="5063" spans="1:17" x14ac:dyDescent="0.2">
      <c r="A5063" s="275">
        <v>211008743</v>
      </c>
      <c r="B5063" s="275" t="s">
        <v>8908</v>
      </c>
      <c r="C5063" s="275" t="s">
        <v>8822</v>
      </c>
      <c r="D5063" s="275" t="s">
        <v>8909</v>
      </c>
      <c r="E5063" s="275" t="s">
        <v>343</v>
      </c>
      <c r="F5063" s="274"/>
      <c r="G5063" s="274"/>
      <c r="H5063" s="274"/>
      <c r="I5063" s="274"/>
      <c r="J5063" s="274"/>
      <c r="K5063" s="274"/>
      <c r="L5063" s="274"/>
      <c r="M5063" s="274"/>
      <c r="N5063" s="274"/>
      <c r="O5063" s="274"/>
      <c r="P5063" s="274"/>
      <c r="Q5063" s="274"/>
    </row>
    <row r="5064" spans="1:17" x14ac:dyDescent="0.2">
      <c r="A5064" s="275">
        <v>211008744</v>
      </c>
      <c r="B5064" s="275" t="s">
        <v>8910</v>
      </c>
      <c r="C5064" s="275" t="s">
        <v>8911</v>
      </c>
      <c r="D5064" s="275" t="s">
        <v>3318</v>
      </c>
      <c r="E5064" s="275" t="s">
        <v>332</v>
      </c>
      <c r="F5064" s="274"/>
      <c r="G5064" s="274"/>
      <c r="H5064" s="274"/>
      <c r="I5064" s="274"/>
      <c r="J5064" s="274"/>
      <c r="K5064" s="274"/>
      <c r="L5064" s="274"/>
      <c r="M5064" s="274"/>
      <c r="N5064" s="274"/>
      <c r="O5064" s="274"/>
      <c r="P5064" s="274"/>
      <c r="Q5064" s="274"/>
    </row>
    <row r="5065" spans="1:17" x14ac:dyDescent="0.2">
      <c r="A5065" s="275">
        <v>211010032</v>
      </c>
      <c r="B5065" s="275" t="s">
        <v>8912</v>
      </c>
      <c r="C5065" s="275" t="s">
        <v>8913</v>
      </c>
      <c r="D5065" s="275" t="s">
        <v>8914</v>
      </c>
      <c r="E5065" s="275" t="s">
        <v>966</v>
      </c>
      <c r="F5065" s="274"/>
      <c r="G5065" s="274"/>
      <c r="H5065" s="274"/>
      <c r="I5065" s="274"/>
      <c r="J5065" s="274"/>
      <c r="K5065" s="274"/>
      <c r="L5065" s="274"/>
      <c r="M5065" s="274"/>
      <c r="N5065" s="274"/>
      <c r="O5065" s="274"/>
      <c r="P5065" s="274"/>
      <c r="Q5065" s="274"/>
    </row>
    <row r="5066" spans="1:17" x14ac:dyDescent="0.2">
      <c r="A5066" s="275">
        <v>211008746</v>
      </c>
      <c r="B5066" s="275" t="s">
        <v>8915</v>
      </c>
      <c r="C5066" s="275" t="s">
        <v>8916</v>
      </c>
      <c r="D5066" s="275" t="s">
        <v>8917</v>
      </c>
      <c r="E5066" s="275" t="s">
        <v>343</v>
      </c>
      <c r="F5066" s="274"/>
      <c r="G5066" s="274"/>
      <c r="H5066" s="274"/>
      <c r="I5066" s="274"/>
      <c r="J5066" s="274"/>
      <c r="K5066" s="274"/>
      <c r="L5066" s="274"/>
      <c r="M5066" s="274"/>
      <c r="N5066" s="274"/>
      <c r="O5066" s="274"/>
      <c r="P5066" s="274"/>
      <c r="Q5066" s="274"/>
    </row>
    <row r="5067" spans="1:17" x14ac:dyDescent="0.2">
      <c r="A5067" s="275">
        <v>211010033</v>
      </c>
      <c r="B5067" s="275" t="s">
        <v>8918</v>
      </c>
      <c r="C5067" s="275" t="s">
        <v>8919</v>
      </c>
      <c r="D5067" s="275" t="s">
        <v>8920</v>
      </c>
      <c r="E5067" s="275" t="s">
        <v>966</v>
      </c>
      <c r="F5067" s="274"/>
      <c r="G5067" s="274"/>
      <c r="H5067" s="274"/>
      <c r="I5067" s="274"/>
      <c r="J5067" s="274"/>
      <c r="K5067" s="274"/>
      <c r="L5067" s="274"/>
      <c r="M5067" s="274"/>
      <c r="N5067" s="274"/>
      <c r="O5067" s="274"/>
      <c r="P5067" s="274"/>
      <c r="Q5067" s="274"/>
    </row>
    <row r="5068" spans="1:17" x14ac:dyDescent="0.2">
      <c r="A5068" s="275">
        <v>211008748</v>
      </c>
      <c r="B5068" s="275" t="s">
        <v>8921</v>
      </c>
      <c r="C5068" s="275" t="s">
        <v>8922</v>
      </c>
      <c r="D5068" s="275" t="s">
        <v>8923</v>
      </c>
      <c r="E5068" s="275" t="s">
        <v>343</v>
      </c>
      <c r="F5068" s="274"/>
      <c r="G5068" s="274"/>
      <c r="H5068" s="274"/>
      <c r="I5068" s="274"/>
      <c r="J5068" s="274"/>
      <c r="K5068" s="274"/>
      <c r="L5068" s="274"/>
      <c r="M5068" s="274"/>
      <c r="N5068" s="274"/>
      <c r="O5068" s="274"/>
      <c r="P5068" s="274"/>
      <c r="Q5068" s="274"/>
    </row>
    <row r="5069" spans="1:17" x14ac:dyDescent="0.2">
      <c r="A5069" s="275">
        <v>211008749</v>
      </c>
      <c r="B5069" s="275" t="s">
        <v>8924</v>
      </c>
      <c r="C5069" s="275" t="s">
        <v>8925</v>
      </c>
      <c r="D5069" s="275" t="s">
        <v>8926</v>
      </c>
      <c r="E5069" s="275" t="s">
        <v>343</v>
      </c>
      <c r="F5069" s="274"/>
      <c r="G5069" s="274"/>
      <c r="H5069" s="274"/>
      <c r="I5069" s="274"/>
      <c r="J5069" s="274"/>
      <c r="K5069" s="274"/>
      <c r="L5069" s="274"/>
      <c r="M5069" s="274"/>
      <c r="N5069" s="274"/>
      <c r="O5069" s="274"/>
      <c r="P5069" s="274"/>
      <c r="Q5069" s="274"/>
    </row>
    <row r="5070" spans="1:17" x14ac:dyDescent="0.2">
      <c r="A5070" s="275">
        <v>211009884</v>
      </c>
      <c r="B5070" s="275" t="s">
        <v>8927</v>
      </c>
      <c r="C5070" s="275" t="s">
        <v>8928</v>
      </c>
      <c r="D5070" s="275" t="s">
        <v>8929</v>
      </c>
      <c r="E5070" s="275" t="s">
        <v>966</v>
      </c>
      <c r="F5070" s="274"/>
      <c r="G5070" s="274"/>
      <c r="H5070" s="274"/>
      <c r="I5070" s="274"/>
      <c r="J5070" s="274"/>
      <c r="K5070" s="274"/>
      <c r="L5070" s="274"/>
      <c r="M5070" s="274"/>
      <c r="N5070" s="274"/>
      <c r="O5070" s="274"/>
      <c r="P5070" s="274"/>
      <c r="Q5070" s="274"/>
    </row>
    <row r="5071" spans="1:17" x14ac:dyDescent="0.2">
      <c r="A5071" s="275">
        <v>211008751</v>
      </c>
      <c r="B5071" s="275" t="s">
        <v>8930</v>
      </c>
      <c r="C5071" s="275" t="s">
        <v>8931</v>
      </c>
      <c r="D5071" s="275" t="s">
        <v>8932</v>
      </c>
      <c r="E5071" s="275" t="s">
        <v>332</v>
      </c>
      <c r="F5071" s="274"/>
      <c r="G5071" s="274"/>
      <c r="H5071" s="274"/>
      <c r="I5071" s="274"/>
      <c r="J5071" s="274"/>
      <c r="K5071" s="274"/>
      <c r="L5071" s="274"/>
      <c r="M5071" s="274"/>
      <c r="N5071" s="274"/>
      <c r="O5071" s="274"/>
      <c r="P5071" s="274"/>
      <c r="Q5071" s="274"/>
    </row>
    <row r="5072" spans="1:17" x14ac:dyDescent="0.2">
      <c r="A5072" s="275">
        <v>211009885</v>
      </c>
      <c r="B5072" s="275" t="s">
        <v>8933</v>
      </c>
      <c r="C5072" s="275" t="s">
        <v>8934</v>
      </c>
      <c r="D5072" s="275" t="s">
        <v>8935</v>
      </c>
      <c r="E5072" s="275" t="s">
        <v>966</v>
      </c>
      <c r="F5072" s="274"/>
      <c r="G5072" s="274"/>
      <c r="H5072" s="274"/>
      <c r="I5072" s="274"/>
      <c r="J5072" s="274"/>
      <c r="K5072" s="274"/>
      <c r="L5072" s="274"/>
      <c r="M5072" s="274"/>
      <c r="N5072" s="274"/>
      <c r="O5072" s="274"/>
      <c r="P5072" s="274"/>
      <c r="Q5072" s="274"/>
    </row>
    <row r="5073" spans="1:17" x14ac:dyDescent="0.2">
      <c r="A5073" s="275">
        <v>211008753</v>
      </c>
      <c r="B5073" s="275" t="s">
        <v>8936</v>
      </c>
      <c r="C5073" s="275" t="s">
        <v>8937</v>
      </c>
      <c r="D5073" s="275" t="s">
        <v>8938</v>
      </c>
      <c r="E5073" s="275" t="s">
        <v>343</v>
      </c>
      <c r="F5073" s="274"/>
      <c r="G5073" s="274"/>
      <c r="H5073" s="274"/>
      <c r="I5073" s="274"/>
      <c r="J5073" s="274"/>
      <c r="K5073" s="274"/>
      <c r="L5073" s="274"/>
      <c r="M5073" s="274"/>
      <c r="N5073" s="274"/>
      <c r="O5073" s="274"/>
      <c r="P5073" s="274"/>
      <c r="Q5073" s="274"/>
    </row>
    <row r="5074" spans="1:17" x14ac:dyDescent="0.2">
      <c r="A5074" s="275">
        <v>211008754</v>
      </c>
      <c r="B5074" s="275" t="s">
        <v>8939</v>
      </c>
      <c r="C5074" s="275" t="s">
        <v>8940</v>
      </c>
      <c r="D5074" s="275" t="s">
        <v>8941</v>
      </c>
      <c r="E5074" s="275" t="s">
        <v>343</v>
      </c>
      <c r="F5074" s="274"/>
      <c r="G5074" s="274"/>
      <c r="H5074" s="274"/>
      <c r="I5074" s="274"/>
      <c r="J5074" s="274"/>
      <c r="K5074" s="274"/>
      <c r="L5074" s="274"/>
      <c r="M5074" s="274"/>
      <c r="N5074" s="274"/>
      <c r="O5074" s="274"/>
      <c r="P5074" s="274"/>
      <c r="Q5074" s="274"/>
    </row>
    <row r="5075" spans="1:17" x14ac:dyDescent="0.2">
      <c r="A5075" s="275">
        <v>211008755</v>
      </c>
      <c r="B5075" s="275" t="s">
        <v>8942</v>
      </c>
      <c r="C5075" s="275" t="s">
        <v>8943</v>
      </c>
      <c r="D5075" s="275" t="s">
        <v>2269</v>
      </c>
      <c r="E5075" s="275" t="s">
        <v>343</v>
      </c>
      <c r="F5075" s="274"/>
      <c r="G5075" s="274"/>
      <c r="H5075" s="274"/>
      <c r="I5075" s="274"/>
      <c r="J5075" s="274"/>
      <c r="K5075" s="274"/>
      <c r="L5075" s="274"/>
      <c r="M5075" s="274"/>
      <c r="N5075" s="274"/>
      <c r="O5075" s="274"/>
      <c r="P5075" s="274"/>
      <c r="Q5075" s="274"/>
    </row>
    <row r="5076" spans="1:17" x14ac:dyDescent="0.2">
      <c r="A5076" s="275">
        <v>211009886</v>
      </c>
      <c r="B5076" s="275" t="s">
        <v>8944</v>
      </c>
      <c r="C5076" s="275" t="s">
        <v>8945</v>
      </c>
      <c r="D5076" s="275" t="s">
        <v>8946</v>
      </c>
      <c r="E5076" s="275" t="s">
        <v>966</v>
      </c>
      <c r="F5076" s="274"/>
      <c r="G5076" s="274"/>
      <c r="H5076" s="274"/>
      <c r="I5076" s="274"/>
      <c r="J5076" s="274"/>
      <c r="K5076" s="274"/>
      <c r="L5076" s="274"/>
      <c r="M5076" s="274"/>
      <c r="N5076" s="274"/>
      <c r="O5076" s="274"/>
      <c r="P5076" s="274"/>
      <c r="Q5076" s="274"/>
    </row>
    <row r="5077" spans="1:17" x14ac:dyDescent="0.2">
      <c r="A5077" s="275">
        <v>211008757</v>
      </c>
      <c r="B5077" s="275" t="s">
        <v>8947</v>
      </c>
      <c r="C5077" s="275" t="s">
        <v>8948</v>
      </c>
      <c r="D5077" s="275" t="s">
        <v>8949</v>
      </c>
      <c r="E5077" s="275" t="s">
        <v>343</v>
      </c>
      <c r="F5077" s="274"/>
      <c r="G5077" s="274"/>
      <c r="H5077" s="274"/>
      <c r="I5077" s="274"/>
      <c r="J5077" s="274"/>
      <c r="K5077" s="274"/>
      <c r="L5077" s="274"/>
      <c r="M5077" s="274"/>
      <c r="N5077" s="274"/>
      <c r="O5077" s="274"/>
      <c r="P5077" s="274"/>
      <c r="Q5077" s="274"/>
    </row>
    <row r="5078" spans="1:17" x14ac:dyDescent="0.2">
      <c r="A5078" s="275">
        <v>211008758</v>
      </c>
      <c r="B5078" s="275" t="s">
        <v>8950</v>
      </c>
      <c r="C5078" s="275" t="s">
        <v>8951</v>
      </c>
      <c r="D5078" s="275" t="s">
        <v>8952</v>
      </c>
      <c r="E5078" s="275" t="s">
        <v>332</v>
      </c>
      <c r="F5078" s="274"/>
      <c r="G5078" s="274"/>
      <c r="H5078" s="274"/>
      <c r="I5078" s="274"/>
      <c r="J5078" s="274"/>
      <c r="K5078" s="274"/>
      <c r="L5078" s="274"/>
      <c r="M5078" s="274"/>
      <c r="N5078" s="274"/>
      <c r="O5078" s="274"/>
      <c r="P5078" s="274"/>
      <c r="Q5078" s="274"/>
    </row>
    <row r="5079" spans="1:17" x14ac:dyDescent="0.2">
      <c r="A5079" s="275">
        <v>211009887</v>
      </c>
      <c r="B5079" s="275" t="s">
        <v>8953</v>
      </c>
      <c r="C5079" s="275" t="s">
        <v>8954</v>
      </c>
      <c r="D5079" s="275" t="s">
        <v>8955</v>
      </c>
      <c r="E5079" s="275" t="s">
        <v>966</v>
      </c>
      <c r="F5079" s="274"/>
      <c r="G5079" s="274"/>
      <c r="H5079" s="274"/>
      <c r="I5079" s="274"/>
      <c r="J5079" s="274"/>
      <c r="K5079" s="274"/>
      <c r="L5079" s="274"/>
      <c r="M5079" s="274"/>
      <c r="N5079" s="274"/>
      <c r="O5079" s="274"/>
      <c r="P5079" s="274"/>
      <c r="Q5079" s="274"/>
    </row>
    <row r="5080" spans="1:17" x14ac:dyDescent="0.2">
      <c r="A5080" s="275">
        <v>211008760</v>
      </c>
      <c r="B5080" s="275" t="s">
        <v>8956</v>
      </c>
      <c r="C5080" s="275" t="s">
        <v>8957</v>
      </c>
      <c r="D5080" s="275" t="s">
        <v>8958</v>
      </c>
      <c r="E5080" s="275" t="s">
        <v>343</v>
      </c>
      <c r="F5080" s="274"/>
      <c r="G5080" s="274"/>
      <c r="H5080" s="274"/>
      <c r="I5080" s="274"/>
      <c r="J5080" s="274"/>
      <c r="K5080" s="274"/>
      <c r="L5080" s="274"/>
      <c r="M5080" s="274"/>
      <c r="N5080" s="274"/>
      <c r="O5080" s="274"/>
      <c r="P5080" s="274"/>
      <c r="Q5080" s="274"/>
    </row>
    <row r="5081" spans="1:17" x14ac:dyDescent="0.2">
      <c r="A5081" s="275">
        <v>211008761</v>
      </c>
      <c r="B5081" s="275" t="s">
        <v>8959</v>
      </c>
      <c r="C5081" s="275" t="s">
        <v>8809</v>
      </c>
      <c r="D5081" s="275" t="s">
        <v>8960</v>
      </c>
      <c r="E5081" s="275" t="s">
        <v>343</v>
      </c>
      <c r="F5081" s="274"/>
      <c r="G5081" s="274"/>
      <c r="H5081" s="274"/>
      <c r="I5081" s="274"/>
      <c r="J5081" s="274"/>
      <c r="K5081" s="274"/>
      <c r="L5081" s="274"/>
      <c r="M5081" s="274"/>
      <c r="N5081" s="274"/>
      <c r="O5081" s="274"/>
      <c r="P5081" s="274"/>
      <c r="Q5081" s="274"/>
    </row>
    <row r="5082" spans="1:17" x14ac:dyDescent="0.2">
      <c r="A5082" s="275">
        <v>211008762</v>
      </c>
      <c r="B5082" s="275" t="s">
        <v>8961</v>
      </c>
      <c r="C5082" s="275" t="s">
        <v>8874</v>
      </c>
      <c r="D5082" s="275" t="s">
        <v>8962</v>
      </c>
      <c r="E5082" s="275" t="s">
        <v>343</v>
      </c>
      <c r="F5082" s="274"/>
      <c r="G5082" s="274"/>
      <c r="H5082" s="274"/>
      <c r="I5082" s="274"/>
      <c r="J5082" s="274"/>
      <c r="K5082" s="274"/>
      <c r="L5082" s="274"/>
      <c r="M5082" s="274"/>
      <c r="N5082" s="274"/>
      <c r="O5082" s="274"/>
      <c r="P5082" s="274"/>
      <c r="Q5082" s="274"/>
    </row>
    <row r="5083" spans="1:17" x14ac:dyDescent="0.2">
      <c r="A5083" s="275">
        <v>211008763</v>
      </c>
      <c r="B5083" s="275" t="s">
        <v>8963</v>
      </c>
      <c r="C5083" s="275" t="s">
        <v>8874</v>
      </c>
      <c r="D5083" s="275" t="s">
        <v>8964</v>
      </c>
      <c r="E5083" s="275" t="s">
        <v>343</v>
      </c>
      <c r="F5083" s="274"/>
      <c r="G5083" s="274"/>
      <c r="H5083" s="274"/>
      <c r="I5083" s="274"/>
      <c r="J5083" s="274"/>
      <c r="K5083" s="274"/>
      <c r="L5083" s="274"/>
      <c r="M5083" s="274"/>
      <c r="N5083" s="274"/>
      <c r="O5083" s="274"/>
      <c r="P5083" s="274"/>
      <c r="Q5083" s="274"/>
    </row>
    <row r="5084" spans="1:17" x14ac:dyDescent="0.2">
      <c r="A5084" s="275">
        <v>211008764</v>
      </c>
      <c r="B5084" s="275" t="s">
        <v>8965</v>
      </c>
      <c r="C5084" s="275" t="s">
        <v>8966</v>
      </c>
      <c r="D5084" s="275" t="s">
        <v>8967</v>
      </c>
      <c r="E5084" s="275" t="s">
        <v>343</v>
      </c>
      <c r="F5084" s="274"/>
      <c r="G5084" s="274"/>
      <c r="H5084" s="274"/>
      <c r="I5084" s="274"/>
      <c r="J5084" s="274"/>
      <c r="K5084" s="274"/>
      <c r="L5084" s="274"/>
      <c r="M5084" s="274"/>
      <c r="N5084" s="274"/>
      <c r="O5084" s="274"/>
      <c r="P5084" s="274"/>
      <c r="Q5084" s="274"/>
    </row>
    <row r="5085" spans="1:17" x14ac:dyDescent="0.2">
      <c r="A5085" s="275">
        <v>211008765</v>
      </c>
      <c r="B5085" s="275" t="s">
        <v>8968</v>
      </c>
      <c r="C5085" s="275" t="s">
        <v>8969</v>
      </c>
      <c r="D5085" s="275" t="s">
        <v>8970</v>
      </c>
      <c r="E5085" s="275" t="s">
        <v>343</v>
      </c>
      <c r="F5085" s="274"/>
      <c r="G5085" s="274"/>
      <c r="H5085" s="274"/>
      <c r="I5085" s="274"/>
      <c r="J5085" s="274"/>
      <c r="K5085" s="274"/>
      <c r="L5085" s="274"/>
      <c r="M5085" s="274"/>
      <c r="N5085" s="274"/>
      <c r="O5085" s="274"/>
      <c r="P5085" s="274"/>
      <c r="Q5085" s="274"/>
    </row>
    <row r="5086" spans="1:17" x14ac:dyDescent="0.2">
      <c r="A5086" s="275">
        <v>211008766</v>
      </c>
      <c r="B5086" s="275" t="s">
        <v>8971</v>
      </c>
      <c r="C5086" s="275" t="s">
        <v>8972</v>
      </c>
      <c r="D5086" s="275" t="s">
        <v>8973</v>
      </c>
      <c r="E5086" s="275" t="s">
        <v>343</v>
      </c>
      <c r="F5086" s="274"/>
      <c r="G5086" s="274"/>
      <c r="H5086" s="274"/>
      <c r="I5086" s="274"/>
      <c r="J5086" s="274"/>
      <c r="K5086" s="274"/>
      <c r="L5086" s="274"/>
      <c r="M5086" s="274"/>
      <c r="N5086" s="274"/>
      <c r="O5086" s="274"/>
      <c r="P5086" s="274"/>
      <c r="Q5086" s="274"/>
    </row>
    <row r="5087" spans="1:17" x14ac:dyDescent="0.2">
      <c r="A5087" s="275">
        <v>211009888</v>
      </c>
      <c r="B5087" s="275" t="s">
        <v>8974</v>
      </c>
      <c r="C5087" s="275" t="s">
        <v>8975</v>
      </c>
      <c r="D5087" s="275" t="s">
        <v>8976</v>
      </c>
      <c r="E5087" s="275" t="s">
        <v>966</v>
      </c>
      <c r="F5087" s="274"/>
      <c r="G5087" s="274"/>
      <c r="H5087" s="274"/>
      <c r="I5087" s="274"/>
      <c r="J5087" s="274"/>
      <c r="K5087" s="274"/>
      <c r="L5087" s="274"/>
      <c r="M5087" s="274"/>
      <c r="N5087" s="274"/>
      <c r="O5087" s="274"/>
      <c r="P5087" s="274"/>
      <c r="Q5087" s="274"/>
    </row>
    <row r="5088" spans="1:17" x14ac:dyDescent="0.2">
      <c r="A5088" s="275">
        <v>211008768</v>
      </c>
      <c r="B5088" s="275" t="s">
        <v>8977</v>
      </c>
      <c r="C5088" s="275" t="s">
        <v>8978</v>
      </c>
      <c r="D5088" s="275" t="s">
        <v>8979</v>
      </c>
      <c r="E5088" s="275" t="s">
        <v>343</v>
      </c>
      <c r="F5088" s="274"/>
      <c r="G5088" s="274"/>
      <c r="H5088" s="274"/>
      <c r="I5088" s="274"/>
      <c r="J5088" s="274"/>
      <c r="K5088" s="274"/>
      <c r="L5088" s="274"/>
      <c r="M5088" s="274"/>
      <c r="N5088" s="274"/>
      <c r="O5088" s="274"/>
      <c r="P5088" s="274"/>
      <c r="Q5088" s="274"/>
    </row>
    <row r="5089" spans="1:17" x14ac:dyDescent="0.2">
      <c r="A5089" s="275">
        <v>211008769</v>
      </c>
      <c r="B5089" s="275" t="s">
        <v>8980</v>
      </c>
      <c r="C5089" s="275" t="s">
        <v>8981</v>
      </c>
      <c r="D5089" s="275" t="s">
        <v>8982</v>
      </c>
      <c r="E5089" s="275" t="s">
        <v>343</v>
      </c>
      <c r="F5089" s="274"/>
      <c r="G5089" s="274"/>
      <c r="H5089" s="274"/>
      <c r="I5089" s="274"/>
      <c r="J5089" s="274"/>
      <c r="K5089" s="274"/>
      <c r="L5089" s="274"/>
      <c r="M5089" s="274"/>
      <c r="N5089" s="274"/>
      <c r="O5089" s="274"/>
      <c r="P5089" s="274"/>
      <c r="Q5089" s="274"/>
    </row>
    <row r="5090" spans="1:17" x14ac:dyDescent="0.2">
      <c r="A5090" s="275">
        <v>211008770</v>
      </c>
      <c r="B5090" s="275" t="s">
        <v>8983</v>
      </c>
      <c r="C5090" s="275" t="s">
        <v>8984</v>
      </c>
      <c r="D5090" s="275" t="s">
        <v>8985</v>
      </c>
      <c r="E5090" s="275" t="s">
        <v>343</v>
      </c>
      <c r="F5090" s="274"/>
      <c r="G5090" s="274"/>
      <c r="H5090" s="274"/>
      <c r="I5090" s="274"/>
      <c r="J5090" s="274"/>
      <c r="K5090" s="274"/>
      <c r="L5090" s="274"/>
      <c r="M5090" s="274"/>
      <c r="N5090" s="274"/>
      <c r="O5090" s="274"/>
      <c r="P5090" s="274"/>
      <c r="Q5090" s="274"/>
    </row>
    <row r="5091" spans="1:17" x14ac:dyDescent="0.2">
      <c r="A5091" s="275">
        <v>211008771</v>
      </c>
      <c r="B5091" s="275" t="s">
        <v>8986</v>
      </c>
      <c r="C5091" s="275" t="s">
        <v>8845</v>
      </c>
      <c r="D5091" s="275" t="s">
        <v>8987</v>
      </c>
      <c r="E5091" s="275" t="s">
        <v>343</v>
      </c>
      <c r="F5091" s="274"/>
      <c r="G5091" s="274"/>
      <c r="H5091" s="274"/>
      <c r="I5091" s="274"/>
      <c r="J5091" s="274"/>
      <c r="K5091" s="274"/>
      <c r="L5091" s="274"/>
      <c r="M5091" s="274"/>
      <c r="N5091" s="274"/>
      <c r="O5091" s="274"/>
      <c r="P5091" s="274"/>
      <c r="Q5091" s="274"/>
    </row>
    <row r="5092" spans="1:17" x14ac:dyDescent="0.2">
      <c r="A5092" s="275">
        <v>211008772</v>
      </c>
      <c r="B5092" s="275" t="s">
        <v>8988</v>
      </c>
      <c r="C5092" s="275" t="s">
        <v>8989</v>
      </c>
      <c r="D5092" s="275" t="s">
        <v>4259</v>
      </c>
      <c r="E5092" s="275" t="s">
        <v>343</v>
      </c>
      <c r="F5092" s="274"/>
      <c r="G5092" s="274"/>
      <c r="H5092" s="274"/>
      <c r="I5092" s="274"/>
      <c r="J5092" s="274"/>
      <c r="K5092" s="274"/>
      <c r="L5092" s="274"/>
      <c r="M5092" s="274"/>
      <c r="N5092" s="274"/>
      <c r="O5092" s="274"/>
      <c r="P5092" s="274"/>
      <c r="Q5092" s="274"/>
    </row>
    <row r="5093" spans="1:17" x14ac:dyDescent="0.2">
      <c r="A5093" s="275">
        <v>211008773</v>
      </c>
      <c r="B5093" s="275" t="s">
        <v>8990</v>
      </c>
      <c r="C5093" s="275" t="s">
        <v>8991</v>
      </c>
      <c r="D5093" s="275" t="s">
        <v>8992</v>
      </c>
      <c r="E5093" s="275" t="s">
        <v>343</v>
      </c>
      <c r="F5093" s="274"/>
      <c r="G5093" s="274"/>
      <c r="H5093" s="274"/>
      <c r="I5093" s="274"/>
      <c r="J5093" s="274"/>
      <c r="K5093" s="274"/>
      <c r="L5093" s="274"/>
      <c r="M5093" s="274"/>
      <c r="N5093" s="274"/>
      <c r="O5093" s="274"/>
      <c r="P5093" s="274"/>
      <c r="Q5093" s="274"/>
    </row>
    <row r="5094" spans="1:17" x14ac:dyDescent="0.2">
      <c r="A5094" s="275">
        <v>211008774</v>
      </c>
      <c r="B5094" s="275" t="s">
        <v>8993</v>
      </c>
      <c r="C5094" s="275" t="s">
        <v>8994</v>
      </c>
      <c r="D5094" s="275" t="s">
        <v>8995</v>
      </c>
      <c r="E5094" s="275" t="s">
        <v>343</v>
      </c>
      <c r="F5094" s="274"/>
      <c r="G5094" s="274"/>
      <c r="H5094" s="274"/>
      <c r="I5094" s="274"/>
      <c r="J5094" s="274"/>
      <c r="K5094" s="274"/>
      <c r="L5094" s="274"/>
      <c r="M5094" s="274"/>
      <c r="N5094" s="274"/>
      <c r="O5094" s="274"/>
      <c r="P5094" s="274"/>
      <c r="Q5094" s="274"/>
    </row>
    <row r="5095" spans="1:17" x14ac:dyDescent="0.2">
      <c r="A5095" s="275">
        <v>211008775</v>
      </c>
      <c r="B5095" s="275" t="s">
        <v>8996</v>
      </c>
      <c r="C5095" s="275" t="s">
        <v>8997</v>
      </c>
      <c r="D5095" s="275" t="s">
        <v>8998</v>
      </c>
      <c r="E5095" s="275" t="s">
        <v>343</v>
      </c>
      <c r="F5095" s="274"/>
      <c r="G5095" s="274"/>
      <c r="H5095" s="274"/>
      <c r="I5095" s="274"/>
      <c r="J5095" s="274"/>
      <c r="K5095" s="274"/>
      <c r="L5095" s="274"/>
      <c r="M5095" s="274"/>
      <c r="N5095" s="274"/>
      <c r="O5095" s="274"/>
      <c r="P5095" s="274"/>
      <c r="Q5095" s="274"/>
    </row>
    <row r="5096" spans="1:17" x14ac:dyDescent="0.2">
      <c r="A5096" s="275">
        <v>211008776</v>
      </c>
      <c r="B5096" s="275" t="s">
        <v>8999</v>
      </c>
      <c r="C5096" s="275" t="s">
        <v>8797</v>
      </c>
      <c r="D5096" s="275" t="s">
        <v>9000</v>
      </c>
      <c r="E5096" s="275" t="s">
        <v>343</v>
      </c>
      <c r="F5096" s="274"/>
      <c r="G5096" s="274"/>
      <c r="H5096" s="274"/>
      <c r="I5096" s="274"/>
      <c r="J5096" s="274"/>
      <c r="K5096" s="274"/>
      <c r="L5096" s="274"/>
      <c r="M5096" s="274"/>
      <c r="N5096" s="274"/>
      <c r="O5096" s="274"/>
      <c r="P5096" s="274"/>
      <c r="Q5096" s="274"/>
    </row>
    <row r="5097" spans="1:17" x14ac:dyDescent="0.2">
      <c r="A5097" s="275">
        <v>211008777</v>
      </c>
      <c r="B5097" s="275" t="s">
        <v>9001</v>
      </c>
      <c r="C5097" s="275" t="s">
        <v>9002</v>
      </c>
      <c r="D5097" s="275" t="s">
        <v>9003</v>
      </c>
      <c r="E5097" s="275" t="s">
        <v>343</v>
      </c>
      <c r="F5097" s="274"/>
      <c r="G5097" s="274"/>
      <c r="H5097" s="274"/>
      <c r="I5097" s="274"/>
      <c r="J5097" s="274"/>
      <c r="K5097" s="274"/>
      <c r="L5097" s="274"/>
      <c r="M5097" s="274"/>
      <c r="N5097" s="274"/>
      <c r="O5097" s="274"/>
      <c r="P5097" s="274"/>
      <c r="Q5097" s="274"/>
    </row>
    <row r="5098" spans="1:17" x14ac:dyDescent="0.2">
      <c r="A5098" s="275">
        <v>211009889</v>
      </c>
      <c r="B5098" s="275" t="s">
        <v>9004</v>
      </c>
      <c r="C5098" s="275" t="s">
        <v>9005</v>
      </c>
      <c r="D5098" s="275" t="s">
        <v>9006</v>
      </c>
      <c r="E5098" s="275" t="s">
        <v>966</v>
      </c>
      <c r="F5098" s="274"/>
      <c r="G5098" s="274"/>
      <c r="H5098" s="274"/>
      <c r="I5098" s="274"/>
      <c r="J5098" s="274"/>
      <c r="K5098" s="274"/>
      <c r="L5098" s="274"/>
      <c r="M5098" s="274"/>
      <c r="N5098" s="274"/>
      <c r="O5098" s="274"/>
      <c r="P5098" s="274"/>
      <c r="Q5098" s="274"/>
    </row>
    <row r="5099" spans="1:17" x14ac:dyDescent="0.2">
      <c r="A5099" s="275">
        <v>211008779</v>
      </c>
      <c r="B5099" s="275" t="s">
        <v>9007</v>
      </c>
      <c r="C5099" s="275" t="s">
        <v>9008</v>
      </c>
      <c r="D5099" s="275" t="s">
        <v>9009</v>
      </c>
      <c r="E5099" s="275" t="s">
        <v>343</v>
      </c>
      <c r="F5099" s="274"/>
      <c r="G5099" s="274"/>
      <c r="H5099" s="274"/>
      <c r="I5099" s="274"/>
      <c r="J5099" s="274"/>
      <c r="K5099" s="274"/>
      <c r="L5099" s="274"/>
      <c r="M5099" s="274"/>
      <c r="N5099" s="274"/>
      <c r="O5099" s="274"/>
      <c r="P5099" s="274"/>
      <c r="Q5099" s="274"/>
    </row>
    <row r="5100" spans="1:17" x14ac:dyDescent="0.2">
      <c r="A5100" s="275">
        <v>211009890</v>
      </c>
      <c r="B5100" s="275" t="s">
        <v>9010</v>
      </c>
      <c r="C5100" s="275" t="s">
        <v>9011</v>
      </c>
      <c r="D5100" s="275" t="s">
        <v>9012</v>
      </c>
      <c r="E5100" s="275" t="s">
        <v>966</v>
      </c>
      <c r="F5100" s="274"/>
      <c r="G5100" s="274"/>
      <c r="H5100" s="274"/>
      <c r="I5100" s="274"/>
      <c r="J5100" s="274"/>
      <c r="K5100" s="274"/>
      <c r="L5100" s="274"/>
      <c r="M5100" s="274"/>
      <c r="N5100" s="274"/>
      <c r="O5100" s="274"/>
      <c r="P5100" s="274"/>
      <c r="Q5100" s="274"/>
    </row>
    <row r="5101" spans="1:17" x14ac:dyDescent="0.2">
      <c r="A5101" s="275">
        <v>211008781</v>
      </c>
      <c r="B5101" s="275" t="s">
        <v>9013</v>
      </c>
      <c r="C5101" s="275" t="s">
        <v>9014</v>
      </c>
      <c r="D5101" s="275" t="s">
        <v>9015</v>
      </c>
      <c r="E5101" s="275" t="s">
        <v>343</v>
      </c>
      <c r="F5101" s="274"/>
      <c r="G5101" s="274"/>
      <c r="H5101" s="274"/>
      <c r="I5101" s="274"/>
      <c r="J5101" s="274"/>
      <c r="K5101" s="274"/>
      <c r="L5101" s="274"/>
      <c r="M5101" s="274"/>
      <c r="N5101" s="274"/>
      <c r="O5101" s="274"/>
      <c r="P5101" s="274"/>
      <c r="Q5101" s="274"/>
    </row>
    <row r="5102" spans="1:17" x14ac:dyDescent="0.2">
      <c r="A5102" s="275">
        <v>211008782</v>
      </c>
      <c r="B5102" s="275" t="s">
        <v>9016</v>
      </c>
      <c r="C5102" s="275" t="s">
        <v>9017</v>
      </c>
      <c r="D5102" s="275" t="s">
        <v>9018</v>
      </c>
      <c r="E5102" s="275" t="s">
        <v>343</v>
      </c>
      <c r="F5102" s="274"/>
      <c r="G5102" s="274"/>
      <c r="H5102" s="274"/>
      <c r="I5102" s="274"/>
      <c r="J5102" s="274"/>
      <c r="K5102" s="274"/>
      <c r="L5102" s="274"/>
      <c r="M5102" s="274"/>
      <c r="N5102" s="274"/>
      <c r="O5102" s="274"/>
      <c r="P5102" s="274"/>
      <c r="Q5102" s="274"/>
    </row>
    <row r="5103" spans="1:17" x14ac:dyDescent="0.2">
      <c r="A5103" s="275">
        <v>211008783</v>
      </c>
      <c r="B5103" s="275" t="s">
        <v>9019</v>
      </c>
      <c r="C5103" s="275" t="s">
        <v>9020</v>
      </c>
      <c r="D5103" s="275" t="s">
        <v>9021</v>
      </c>
      <c r="E5103" s="275" t="s">
        <v>343</v>
      </c>
      <c r="F5103" s="274"/>
      <c r="G5103" s="274"/>
      <c r="H5103" s="274"/>
      <c r="I5103" s="274"/>
      <c r="J5103" s="274"/>
      <c r="K5103" s="274"/>
      <c r="L5103" s="274"/>
      <c r="M5103" s="274"/>
      <c r="N5103" s="274"/>
      <c r="O5103" s="274"/>
      <c r="P5103" s="274"/>
      <c r="Q5103" s="274"/>
    </row>
    <row r="5104" spans="1:17" x14ac:dyDescent="0.2">
      <c r="A5104" s="275">
        <v>211010034</v>
      </c>
      <c r="B5104" s="275" t="s">
        <v>9022</v>
      </c>
      <c r="C5104" s="275" t="s">
        <v>9023</v>
      </c>
      <c r="D5104" s="275" t="s">
        <v>9024</v>
      </c>
      <c r="E5104" s="275" t="s">
        <v>966</v>
      </c>
      <c r="F5104" s="274"/>
      <c r="G5104" s="274"/>
      <c r="H5104" s="274"/>
      <c r="I5104" s="274"/>
      <c r="J5104" s="274"/>
      <c r="K5104" s="274"/>
      <c r="L5104" s="274"/>
      <c r="M5104" s="274"/>
      <c r="N5104" s="274"/>
      <c r="O5104" s="274"/>
      <c r="P5104" s="274"/>
      <c r="Q5104" s="274"/>
    </row>
    <row r="5105" spans="1:17" x14ac:dyDescent="0.2">
      <c r="A5105" s="275">
        <v>211008785</v>
      </c>
      <c r="B5105" s="275" t="s">
        <v>9025</v>
      </c>
      <c r="C5105" s="275" t="s">
        <v>9026</v>
      </c>
      <c r="D5105" s="275" t="s">
        <v>9027</v>
      </c>
      <c r="E5105" s="275" t="s">
        <v>343</v>
      </c>
      <c r="F5105" s="274"/>
      <c r="G5105" s="274"/>
      <c r="H5105" s="274"/>
      <c r="I5105" s="274"/>
      <c r="J5105" s="274"/>
      <c r="K5105" s="274"/>
      <c r="L5105" s="274"/>
      <c r="M5105" s="274"/>
      <c r="N5105" s="274"/>
      <c r="O5105" s="274"/>
      <c r="P5105" s="274"/>
      <c r="Q5105" s="274"/>
    </row>
    <row r="5106" spans="1:17" x14ac:dyDescent="0.2">
      <c r="A5106" s="275">
        <v>211008786</v>
      </c>
      <c r="B5106" s="275" t="s">
        <v>9028</v>
      </c>
      <c r="C5106" s="275" t="s">
        <v>9029</v>
      </c>
      <c r="D5106" s="275" t="s">
        <v>9030</v>
      </c>
      <c r="E5106" s="275" t="s">
        <v>343</v>
      </c>
      <c r="F5106" s="274"/>
      <c r="G5106" s="274"/>
      <c r="H5106" s="274"/>
      <c r="I5106" s="274"/>
      <c r="J5106" s="274"/>
      <c r="K5106" s="274"/>
      <c r="L5106" s="274"/>
      <c r="M5106" s="274"/>
      <c r="N5106" s="274"/>
      <c r="O5106" s="274"/>
      <c r="P5106" s="274"/>
      <c r="Q5106" s="274"/>
    </row>
    <row r="5107" spans="1:17" x14ac:dyDescent="0.2">
      <c r="A5107" s="275">
        <v>211009891</v>
      </c>
      <c r="B5107" s="275" t="s">
        <v>9031</v>
      </c>
      <c r="C5107" s="275" t="s">
        <v>9032</v>
      </c>
      <c r="D5107" s="275" t="s">
        <v>9033</v>
      </c>
      <c r="E5107" s="275" t="s">
        <v>966</v>
      </c>
      <c r="F5107" s="274"/>
      <c r="G5107" s="274"/>
      <c r="H5107" s="274"/>
      <c r="I5107" s="274"/>
      <c r="J5107" s="274"/>
      <c r="K5107" s="274"/>
      <c r="L5107" s="274"/>
      <c r="M5107" s="274"/>
      <c r="N5107" s="274"/>
      <c r="O5107" s="274"/>
      <c r="P5107" s="274"/>
      <c r="Q5107" s="274"/>
    </row>
    <row r="5108" spans="1:17" x14ac:dyDescent="0.2">
      <c r="A5108" s="275">
        <v>211008788</v>
      </c>
      <c r="B5108" s="275" t="s">
        <v>9034</v>
      </c>
      <c r="C5108" s="275" t="s">
        <v>8759</v>
      </c>
      <c r="D5108" s="275" t="s">
        <v>9035</v>
      </c>
      <c r="E5108" s="275" t="s">
        <v>332</v>
      </c>
      <c r="F5108" s="274"/>
      <c r="G5108" s="274"/>
      <c r="H5108" s="274"/>
      <c r="I5108" s="274"/>
      <c r="J5108" s="274"/>
      <c r="K5108" s="274"/>
      <c r="L5108" s="274"/>
      <c r="M5108" s="274"/>
      <c r="N5108" s="274"/>
      <c r="O5108" s="274"/>
      <c r="P5108" s="274"/>
      <c r="Q5108" s="274"/>
    </row>
    <row r="5109" spans="1:17" x14ac:dyDescent="0.2">
      <c r="A5109" s="275">
        <v>211008789</v>
      </c>
      <c r="B5109" s="275" t="s">
        <v>9036</v>
      </c>
      <c r="C5109" s="275" t="s">
        <v>9037</v>
      </c>
      <c r="D5109" s="275" t="s">
        <v>9038</v>
      </c>
      <c r="E5109" s="275" t="s">
        <v>343</v>
      </c>
      <c r="F5109" s="274"/>
      <c r="G5109" s="274"/>
      <c r="H5109" s="274"/>
      <c r="I5109" s="274"/>
      <c r="J5109" s="274"/>
      <c r="K5109" s="274"/>
      <c r="L5109" s="274"/>
      <c r="M5109" s="274"/>
      <c r="N5109" s="274"/>
      <c r="O5109" s="274"/>
      <c r="P5109" s="274"/>
      <c r="Q5109" s="274"/>
    </row>
    <row r="5110" spans="1:17" x14ac:dyDescent="0.2">
      <c r="A5110" s="275">
        <v>211008790</v>
      </c>
      <c r="B5110" s="275" t="s">
        <v>9039</v>
      </c>
      <c r="C5110" s="275" t="s">
        <v>9040</v>
      </c>
      <c r="D5110" s="275" t="s">
        <v>9041</v>
      </c>
      <c r="E5110" s="275" t="s">
        <v>343</v>
      </c>
      <c r="F5110" s="274"/>
      <c r="G5110" s="274"/>
      <c r="H5110" s="274"/>
      <c r="I5110" s="274"/>
      <c r="J5110" s="274"/>
      <c r="K5110" s="274"/>
      <c r="L5110" s="274"/>
      <c r="M5110" s="274"/>
      <c r="N5110" s="274"/>
      <c r="O5110" s="274"/>
      <c r="P5110" s="274"/>
      <c r="Q5110" s="274"/>
    </row>
    <row r="5111" spans="1:17" x14ac:dyDescent="0.2">
      <c r="A5111" s="275">
        <v>211010035</v>
      </c>
      <c r="B5111" s="275" t="s">
        <v>9042</v>
      </c>
      <c r="C5111" s="275" t="s">
        <v>9043</v>
      </c>
      <c r="D5111" s="275" t="s">
        <v>9044</v>
      </c>
      <c r="E5111" s="275" t="s">
        <v>966</v>
      </c>
      <c r="F5111" s="274"/>
      <c r="G5111" s="274"/>
      <c r="H5111" s="274"/>
      <c r="I5111" s="274"/>
      <c r="J5111" s="274"/>
      <c r="K5111" s="274"/>
      <c r="L5111" s="274"/>
      <c r="M5111" s="274"/>
      <c r="N5111" s="274"/>
      <c r="O5111" s="274"/>
      <c r="P5111" s="274"/>
      <c r="Q5111" s="274"/>
    </row>
    <row r="5112" spans="1:17" x14ac:dyDescent="0.2">
      <c r="A5112" s="275">
        <v>211008792</v>
      </c>
      <c r="B5112" s="275" t="s">
        <v>9045</v>
      </c>
      <c r="C5112" s="275" t="s">
        <v>9046</v>
      </c>
      <c r="D5112" s="275" t="s">
        <v>9047</v>
      </c>
      <c r="E5112" s="275" t="s">
        <v>343</v>
      </c>
      <c r="F5112" s="274"/>
      <c r="G5112" s="274"/>
      <c r="H5112" s="274"/>
      <c r="I5112" s="274"/>
      <c r="J5112" s="274"/>
      <c r="K5112" s="274"/>
      <c r="L5112" s="274"/>
      <c r="M5112" s="274"/>
      <c r="N5112" s="274"/>
      <c r="O5112" s="274"/>
      <c r="P5112" s="274"/>
      <c r="Q5112" s="274"/>
    </row>
    <row r="5113" spans="1:17" x14ac:dyDescent="0.2">
      <c r="A5113" s="275">
        <v>211008793</v>
      </c>
      <c r="B5113" s="275" t="s">
        <v>9048</v>
      </c>
      <c r="C5113" s="275" t="s">
        <v>9026</v>
      </c>
      <c r="D5113" s="275" t="s">
        <v>9049</v>
      </c>
      <c r="E5113" s="275" t="s">
        <v>343</v>
      </c>
      <c r="F5113" s="274"/>
      <c r="G5113" s="274"/>
      <c r="H5113" s="274"/>
      <c r="I5113" s="274"/>
      <c r="J5113" s="274"/>
      <c r="K5113" s="274"/>
      <c r="L5113" s="274"/>
      <c r="M5113" s="274"/>
      <c r="N5113" s="274"/>
      <c r="O5113" s="274"/>
      <c r="P5113" s="274"/>
      <c r="Q5113" s="274"/>
    </row>
    <row r="5114" spans="1:17" x14ac:dyDescent="0.2">
      <c r="A5114" s="275">
        <v>211010036</v>
      </c>
      <c r="B5114" s="275" t="s">
        <v>9050</v>
      </c>
      <c r="C5114" s="275" t="s">
        <v>9051</v>
      </c>
      <c r="D5114" s="275" t="s">
        <v>9052</v>
      </c>
      <c r="E5114" s="275" t="s">
        <v>966</v>
      </c>
      <c r="F5114" s="274"/>
      <c r="G5114" s="274"/>
      <c r="H5114" s="274"/>
      <c r="I5114" s="274"/>
      <c r="J5114" s="274"/>
      <c r="K5114" s="274"/>
      <c r="L5114" s="274"/>
      <c r="M5114" s="274"/>
      <c r="N5114" s="274"/>
      <c r="O5114" s="274"/>
      <c r="P5114" s="274"/>
      <c r="Q5114" s="274"/>
    </row>
    <row r="5115" spans="1:17" x14ac:dyDescent="0.2">
      <c r="A5115" s="275">
        <v>211009892</v>
      </c>
      <c r="B5115" s="275" t="s">
        <v>9053</v>
      </c>
      <c r="C5115" s="275" t="s">
        <v>9054</v>
      </c>
      <c r="D5115" s="275" t="s">
        <v>9055</v>
      </c>
      <c r="E5115" s="275" t="s">
        <v>966</v>
      </c>
      <c r="F5115" s="274"/>
      <c r="G5115" s="274"/>
      <c r="H5115" s="274"/>
      <c r="I5115" s="274"/>
      <c r="J5115" s="274"/>
      <c r="K5115" s="274"/>
      <c r="L5115" s="274"/>
      <c r="M5115" s="274"/>
      <c r="N5115" s="274"/>
      <c r="O5115" s="274"/>
      <c r="P5115" s="274"/>
      <c r="Q5115" s="274"/>
    </row>
    <row r="5116" spans="1:17" x14ac:dyDescent="0.2">
      <c r="A5116" s="275">
        <v>211008797</v>
      </c>
      <c r="B5116" s="275" t="s">
        <v>9056</v>
      </c>
      <c r="C5116" s="275" t="s">
        <v>9057</v>
      </c>
      <c r="D5116" s="275" t="s">
        <v>9058</v>
      </c>
      <c r="E5116" s="275" t="s">
        <v>343</v>
      </c>
      <c r="F5116" s="274"/>
      <c r="G5116" s="274"/>
      <c r="H5116" s="274"/>
      <c r="I5116" s="274"/>
      <c r="J5116" s="274"/>
      <c r="K5116" s="274"/>
      <c r="L5116" s="274"/>
      <c r="M5116" s="274"/>
      <c r="N5116" s="274"/>
      <c r="O5116" s="274"/>
      <c r="P5116" s="274"/>
      <c r="Q5116" s="274"/>
    </row>
    <row r="5117" spans="1:17" x14ac:dyDescent="0.2">
      <c r="A5117" s="275">
        <v>211008798</v>
      </c>
      <c r="B5117" s="275" t="s">
        <v>9059</v>
      </c>
      <c r="C5117" s="275" t="s">
        <v>9060</v>
      </c>
      <c r="D5117" s="275" t="s">
        <v>9061</v>
      </c>
      <c r="E5117" s="275" t="s">
        <v>343</v>
      </c>
      <c r="F5117" s="274"/>
      <c r="G5117" s="274"/>
      <c r="H5117" s="274"/>
      <c r="I5117" s="274"/>
      <c r="J5117" s="274"/>
      <c r="K5117" s="274"/>
      <c r="L5117" s="274"/>
      <c r="M5117" s="274"/>
      <c r="N5117" s="274"/>
      <c r="O5117" s="274"/>
      <c r="P5117" s="274"/>
      <c r="Q5117" s="274"/>
    </row>
    <row r="5118" spans="1:17" x14ac:dyDescent="0.2">
      <c r="A5118" s="275">
        <v>211008799</v>
      </c>
      <c r="B5118" s="275" t="s">
        <v>9062</v>
      </c>
      <c r="C5118" s="275" t="s">
        <v>9063</v>
      </c>
      <c r="D5118" s="275" t="s">
        <v>9064</v>
      </c>
      <c r="E5118" s="275" t="s">
        <v>343</v>
      </c>
      <c r="F5118" s="274"/>
      <c r="G5118" s="274"/>
      <c r="H5118" s="274"/>
      <c r="I5118" s="274"/>
      <c r="J5118" s="274"/>
      <c r="K5118" s="274"/>
      <c r="L5118" s="274"/>
      <c r="M5118" s="274"/>
      <c r="N5118" s="274"/>
      <c r="O5118" s="274"/>
      <c r="P5118" s="274"/>
      <c r="Q5118" s="274"/>
    </row>
    <row r="5119" spans="1:17" x14ac:dyDescent="0.2">
      <c r="A5119" s="275">
        <v>211008800</v>
      </c>
      <c r="B5119" s="275" t="s">
        <v>9065</v>
      </c>
      <c r="C5119" s="275" t="s">
        <v>8778</v>
      </c>
      <c r="D5119" s="275" t="s">
        <v>9066</v>
      </c>
      <c r="E5119" s="275" t="s">
        <v>343</v>
      </c>
      <c r="F5119" s="274"/>
      <c r="G5119" s="274"/>
      <c r="H5119" s="274"/>
      <c r="I5119" s="274"/>
      <c r="J5119" s="274"/>
      <c r="K5119" s="274"/>
      <c r="L5119" s="274"/>
      <c r="M5119" s="274"/>
      <c r="N5119" s="274"/>
      <c r="O5119" s="274"/>
      <c r="P5119" s="274"/>
      <c r="Q5119" s="274"/>
    </row>
    <row r="5120" spans="1:17" x14ac:dyDescent="0.2">
      <c r="A5120" s="275">
        <v>211008801</v>
      </c>
      <c r="B5120" s="275" t="s">
        <v>9067</v>
      </c>
      <c r="C5120" s="275" t="s">
        <v>9068</v>
      </c>
      <c r="D5120" s="275" t="s">
        <v>9069</v>
      </c>
      <c r="E5120" s="275" t="s">
        <v>343</v>
      </c>
      <c r="F5120" s="274"/>
      <c r="G5120" s="274"/>
      <c r="H5120" s="274"/>
      <c r="I5120" s="274"/>
      <c r="J5120" s="274"/>
      <c r="K5120" s="274"/>
      <c r="L5120" s="274"/>
      <c r="M5120" s="274"/>
      <c r="N5120" s="274"/>
      <c r="O5120" s="274"/>
      <c r="P5120" s="274"/>
      <c r="Q5120" s="274"/>
    </row>
    <row r="5121" spans="1:17" x14ac:dyDescent="0.2">
      <c r="A5121" s="275">
        <v>211008802</v>
      </c>
      <c r="B5121" s="275" t="s">
        <v>9070</v>
      </c>
      <c r="C5121" s="275" t="s">
        <v>9071</v>
      </c>
      <c r="D5121" s="275" t="s">
        <v>9072</v>
      </c>
      <c r="E5121" s="275" t="s">
        <v>332</v>
      </c>
      <c r="F5121" s="274"/>
      <c r="G5121" s="274"/>
      <c r="H5121" s="274"/>
      <c r="I5121" s="274"/>
      <c r="J5121" s="274"/>
      <c r="K5121" s="274"/>
      <c r="L5121" s="274"/>
      <c r="M5121" s="274"/>
      <c r="N5121" s="274"/>
      <c r="O5121" s="274"/>
      <c r="P5121" s="274"/>
      <c r="Q5121" s="274"/>
    </row>
    <row r="5122" spans="1:17" x14ac:dyDescent="0.2">
      <c r="A5122" s="275">
        <v>211008803</v>
      </c>
      <c r="B5122" s="275" t="s">
        <v>9073</v>
      </c>
      <c r="C5122" s="275" t="s">
        <v>9074</v>
      </c>
      <c r="D5122" s="275" t="s">
        <v>9075</v>
      </c>
      <c r="E5122" s="275" t="s">
        <v>332</v>
      </c>
      <c r="F5122" s="274"/>
      <c r="G5122" s="274"/>
      <c r="H5122" s="274"/>
      <c r="I5122" s="274"/>
      <c r="J5122" s="274"/>
      <c r="K5122" s="274"/>
      <c r="L5122" s="274"/>
      <c r="M5122" s="274"/>
      <c r="N5122" s="274"/>
      <c r="O5122" s="274"/>
      <c r="P5122" s="274"/>
      <c r="Q5122" s="274"/>
    </row>
    <row r="5123" spans="1:17" x14ac:dyDescent="0.2">
      <c r="A5123" s="275">
        <v>211008804</v>
      </c>
      <c r="B5123" s="275" t="s">
        <v>9076</v>
      </c>
      <c r="C5123" s="275" t="s">
        <v>8778</v>
      </c>
      <c r="D5123" s="275" t="s">
        <v>9077</v>
      </c>
      <c r="E5123" s="275" t="s">
        <v>343</v>
      </c>
      <c r="F5123" s="274"/>
      <c r="G5123" s="274"/>
      <c r="H5123" s="274"/>
      <c r="I5123" s="274"/>
      <c r="J5123" s="274"/>
      <c r="K5123" s="274"/>
      <c r="L5123" s="274"/>
      <c r="M5123" s="274"/>
      <c r="N5123" s="274"/>
      <c r="O5123" s="274"/>
      <c r="P5123" s="274"/>
      <c r="Q5123" s="274"/>
    </row>
    <row r="5124" spans="1:17" x14ac:dyDescent="0.2">
      <c r="A5124" s="275">
        <v>211010037</v>
      </c>
      <c r="B5124" s="275" t="s">
        <v>9078</v>
      </c>
      <c r="C5124" s="275" t="s">
        <v>9079</v>
      </c>
      <c r="D5124" s="275" t="s">
        <v>9080</v>
      </c>
      <c r="E5124" s="275" t="s">
        <v>966</v>
      </c>
      <c r="F5124" s="274"/>
      <c r="G5124" s="274"/>
      <c r="H5124" s="274"/>
      <c r="I5124" s="274"/>
      <c r="J5124" s="274"/>
      <c r="K5124" s="274"/>
      <c r="L5124" s="274"/>
      <c r="M5124" s="274"/>
      <c r="N5124" s="274"/>
      <c r="O5124" s="274"/>
      <c r="P5124" s="274"/>
      <c r="Q5124" s="274"/>
    </row>
    <row r="5125" spans="1:17" x14ac:dyDescent="0.2">
      <c r="A5125" s="275">
        <v>211008806</v>
      </c>
      <c r="B5125" s="275" t="s">
        <v>9081</v>
      </c>
      <c r="C5125" s="275" t="s">
        <v>9082</v>
      </c>
      <c r="D5125" s="275" t="s">
        <v>9083</v>
      </c>
      <c r="E5125" s="275" t="s">
        <v>343</v>
      </c>
      <c r="F5125" s="274"/>
      <c r="G5125" s="274"/>
      <c r="H5125" s="274"/>
      <c r="I5125" s="274"/>
      <c r="J5125" s="274"/>
      <c r="K5125" s="274"/>
      <c r="L5125" s="274"/>
      <c r="M5125" s="274"/>
      <c r="N5125" s="274"/>
      <c r="O5125" s="274"/>
      <c r="P5125" s="274"/>
      <c r="Q5125" s="274"/>
    </row>
    <row r="5126" spans="1:17" x14ac:dyDescent="0.2">
      <c r="A5126" s="275">
        <v>211008807</v>
      </c>
      <c r="B5126" s="275" t="s">
        <v>9084</v>
      </c>
      <c r="C5126" s="275" t="s">
        <v>9085</v>
      </c>
      <c r="D5126" s="275" t="s">
        <v>9086</v>
      </c>
      <c r="E5126" s="275" t="s">
        <v>343</v>
      </c>
      <c r="F5126" s="274"/>
      <c r="G5126" s="274"/>
      <c r="H5126" s="274"/>
      <c r="I5126" s="274"/>
      <c r="J5126" s="274"/>
      <c r="K5126" s="274"/>
      <c r="L5126" s="274"/>
      <c r="M5126" s="274"/>
      <c r="N5126" s="274"/>
      <c r="O5126" s="274"/>
      <c r="P5126" s="274"/>
      <c r="Q5126" s="274"/>
    </row>
    <row r="5127" spans="1:17" x14ac:dyDescent="0.2">
      <c r="A5127" s="275">
        <v>211008808</v>
      </c>
      <c r="B5127" s="275" t="s">
        <v>9087</v>
      </c>
      <c r="C5127" s="275" t="s">
        <v>9088</v>
      </c>
      <c r="D5127" s="275" t="s">
        <v>9089</v>
      </c>
      <c r="E5127" s="275" t="s">
        <v>343</v>
      </c>
      <c r="F5127" s="274"/>
      <c r="G5127" s="274"/>
      <c r="H5127" s="274"/>
      <c r="I5127" s="274"/>
      <c r="J5127" s="274"/>
      <c r="K5127" s="274"/>
      <c r="L5127" s="274"/>
      <c r="M5127" s="274"/>
      <c r="N5127" s="274"/>
      <c r="O5127" s="274"/>
      <c r="P5127" s="274"/>
      <c r="Q5127" s="274"/>
    </row>
    <row r="5128" spans="1:17" x14ac:dyDescent="0.2">
      <c r="A5128" s="275">
        <v>211008809</v>
      </c>
      <c r="B5128" s="275" t="s">
        <v>9090</v>
      </c>
      <c r="C5128" s="275" t="s">
        <v>8931</v>
      </c>
      <c r="D5128" s="275" t="s">
        <v>9091</v>
      </c>
      <c r="E5128" s="275" t="s">
        <v>332</v>
      </c>
      <c r="F5128" s="274"/>
      <c r="G5128" s="274"/>
      <c r="H5128" s="274"/>
      <c r="I5128" s="274"/>
      <c r="J5128" s="274"/>
      <c r="K5128" s="274"/>
      <c r="L5128" s="274"/>
      <c r="M5128" s="274"/>
      <c r="N5128" s="274"/>
      <c r="O5128" s="274"/>
      <c r="P5128" s="274"/>
      <c r="Q5128" s="274"/>
    </row>
    <row r="5129" spans="1:17" x14ac:dyDescent="0.2">
      <c r="A5129" s="275">
        <v>211008810</v>
      </c>
      <c r="B5129" s="275" t="s">
        <v>9092</v>
      </c>
      <c r="C5129" s="275" t="s">
        <v>9093</v>
      </c>
      <c r="D5129" s="275" t="s">
        <v>9091</v>
      </c>
      <c r="E5129" s="275" t="s">
        <v>332</v>
      </c>
      <c r="F5129" s="274"/>
      <c r="G5129" s="274"/>
      <c r="H5129" s="274"/>
      <c r="I5129" s="274"/>
      <c r="J5129" s="274"/>
      <c r="K5129" s="274"/>
      <c r="L5129" s="274"/>
      <c r="M5129" s="274"/>
      <c r="N5129" s="274"/>
      <c r="O5129" s="274"/>
      <c r="P5129" s="274"/>
      <c r="Q5129" s="274"/>
    </row>
    <row r="5130" spans="1:17" x14ac:dyDescent="0.2">
      <c r="A5130" s="275">
        <v>211008811</v>
      </c>
      <c r="B5130" s="275" t="s">
        <v>9094</v>
      </c>
      <c r="C5130" s="275" t="s">
        <v>9026</v>
      </c>
      <c r="D5130" s="275" t="s">
        <v>9095</v>
      </c>
      <c r="E5130" s="275" t="s">
        <v>343</v>
      </c>
      <c r="F5130" s="274"/>
      <c r="G5130" s="274"/>
      <c r="H5130" s="274"/>
      <c r="I5130" s="274"/>
      <c r="J5130" s="274"/>
      <c r="K5130" s="274"/>
      <c r="L5130" s="274"/>
      <c r="M5130" s="274"/>
      <c r="N5130" s="274"/>
      <c r="O5130" s="274"/>
      <c r="P5130" s="274"/>
      <c r="Q5130" s="274"/>
    </row>
    <row r="5131" spans="1:17" x14ac:dyDescent="0.2">
      <c r="A5131" s="275">
        <v>211008812</v>
      </c>
      <c r="B5131" s="275" t="s">
        <v>9096</v>
      </c>
      <c r="C5131" s="275" t="s">
        <v>9017</v>
      </c>
      <c r="D5131" s="275" t="s">
        <v>9097</v>
      </c>
      <c r="E5131" s="275" t="s">
        <v>343</v>
      </c>
      <c r="F5131" s="274"/>
      <c r="G5131" s="274"/>
      <c r="H5131" s="274"/>
      <c r="I5131" s="274"/>
      <c r="J5131" s="274"/>
      <c r="K5131" s="274"/>
      <c r="L5131" s="274"/>
      <c r="M5131" s="274"/>
      <c r="N5131" s="274"/>
      <c r="O5131" s="274"/>
      <c r="P5131" s="274"/>
      <c r="Q5131" s="274"/>
    </row>
    <row r="5132" spans="1:17" x14ac:dyDescent="0.2">
      <c r="A5132" s="275">
        <v>211008813</v>
      </c>
      <c r="B5132" s="275" t="s">
        <v>9098</v>
      </c>
      <c r="C5132" s="275" t="s">
        <v>9099</v>
      </c>
      <c r="D5132" s="275" t="s">
        <v>9100</v>
      </c>
      <c r="E5132" s="275" t="s">
        <v>332</v>
      </c>
      <c r="F5132" s="274"/>
      <c r="G5132" s="274"/>
      <c r="H5132" s="274"/>
      <c r="I5132" s="274"/>
      <c r="J5132" s="274"/>
      <c r="K5132" s="274"/>
      <c r="L5132" s="274"/>
      <c r="M5132" s="274"/>
      <c r="N5132" s="274"/>
      <c r="O5132" s="274"/>
      <c r="P5132" s="274"/>
      <c r="Q5132" s="274"/>
    </row>
    <row r="5133" spans="1:17" x14ac:dyDescent="0.2">
      <c r="A5133" s="275">
        <v>211008814</v>
      </c>
      <c r="B5133" s="275" t="s">
        <v>9101</v>
      </c>
      <c r="C5133" s="275" t="s">
        <v>8966</v>
      </c>
      <c r="D5133" s="275" t="s">
        <v>9102</v>
      </c>
      <c r="E5133" s="275" t="s">
        <v>343</v>
      </c>
      <c r="F5133" s="274"/>
      <c r="G5133" s="274"/>
      <c r="H5133" s="274"/>
      <c r="I5133" s="274"/>
      <c r="J5133" s="274"/>
      <c r="K5133" s="274"/>
      <c r="L5133" s="274"/>
      <c r="M5133" s="274"/>
      <c r="N5133" s="274"/>
      <c r="O5133" s="274"/>
      <c r="P5133" s="274"/>
      <c r="Q5133" s="274"/>
    </row>
    <row r="5134" spans="1:17" x14ac:dyDescent="0.2">
      <c r="A5134" s="275">
        <v>211008815</v>
      </c>
      <c r="B5134" s="275" t="s">
        <v>9103</v>
      </c>
      <c r="C5134" s="275" t="s">
        <v>9104</v>
      </c>
      <c r="D5134" s="275" t="s">
        <v>9105</v>
      </c>
      <c r="E5134" s="275" t="s">
        <v>343</v>
      </c>
      <c r="F5134" s="274"/>
      <c r="G5134" s="274"/>
      <c r="H5134" s="274"/>
      <c r="I5134" s="274"/>
      <c r="J5134" s="274"/>
      <c r="K5134" s="274"/>
      <c r="L5134" s="274"/>
      <c r="M5134" s="274"/>
      <c r="N5134" s="274"/>
      <c r="O5134" s="274"/>
      <c r="P5134" s="274"/>
      <c r="Q5134" s="274"/>
    </row>
    <row r="5135" spans="1:17" x14ac:dyDescent="0.2">
      <c r="A5135" s="275">
        <v>211008816</v>
      </c>
      <c r="B5135" s="275" t="s">
        <v>9106</v>
      </c>
      <c r="C5135" s="275" t="s">
        <v>9107</v>
      </c>
      <c r="D5135" s="275" t="s">
        <v>9108</v>
      </c>
      <c r="E5135" s="275" t="s">
        <v>332</v>
      </c>
      <c r="F5135" s="274"/>
      <c r="G5135" s="274"/>
      <c r="H5135" s="274"/>
      <c r="I5135" s="274"/>
      <c r="J5135" s="274"/>
      <c r="K5135" s="274"/>
      <c r="L5135" s="274"/>
      <c r="M5135" s="274"/>
      <c r="N5135" s="274"/>
      <c r="O5135" s="274"/>
      <c r="P5135" s="274"/>
      <c r="Q5135" s="274"/>
    </row>
    <row r="5136" spans="1:17" x14ac:dyDescent="0.2">
      <c r="A5136" s="275">
        <v>211008817</v>
      </c>
      <c r="B5136" s="275" t="s">
        <v>9109</v>
      </c>
      <c r="C5136" s="275" t="s">
        <v>9110</v>
      </c>
      <c r="D5136" s="275" t="s">
        <v>9108</v>
      </c>
      <c r="E5136" s="275" t="s">
        <v>332</v>
      </c>
      <c r="F5136" s="274"/>
      <c r="G5136" s="274"/>
      <c r="H5136" s="274"/>
      <c r="I5136" s="274"/>
      <c r="J5136" s="274"/>
      <c r="K5136" s="274"/>
      <c r="L5136" s="274"/>
      <c r="M5136" s="274"/>
      <c r="N5136" s="274"/>
      <c r="O5136" s="274"/>
      <c r="P5136" s="274"/>
      <c r="Q5136" s="274"/>
    </row>
    <row r="5137" spans="1:17" x14ac:dyDescent="0.2">
      <c r="A5137" s="275">
        <v>211008818</v>
      </c>
      <c r="B5137" s="275" t="s">
        <v>9111</v>
      </c>
      <c r="C5137" s="275" t="s">
        <v>9112</v>
      </c>
      <c r="D5137" s="275" t="s">
        <v>9113</v>
      </c>
      <c r="E5137" s="275" t="s">
        <v>332</v>
      </c>
      <c r="F5137" s="274"/>
      <c r="G5137" s="274"/>
      <c r="H5137" s="274"/>
      <c r="I5137" s="274"/>
      <c r="J5137" s="274"/>
      <c r="K5137" s="274"/>
      <c r="L5137" s="274"/>
      <c r="M5137" s="274"/>
      <c r="N5137" s="274"/>
      <c r="O5137" s="274"/>
      <c r="P5137" s="274"/>
      <c r="Q5137" s="274"/>
    </row>
    <row r="5138" spans="1:17" x14ac:dyDescent="0.2">
      <c r="A5138" s="275">
        <v>211008819</v>
      </c>
      <c r="B5138" s="275" t="s">
        <v>9114</v>
      </c>
      <c r="C5138" s="275" t="s">
        <v>9017</v>
      </c>
      <c r="D5138" s="275" t="s">
        <v>9115</v>
      </c>
      <c r="E5138" s="275" t="s">
        <v>343</v>
      </c>
      <c r="F5138" s="274"/>
      <c r="G5138" s="274"/>
      <c r="H5138" s="274"/>
      <c r="I5138" s="274"/>
      <c r="J5138" s="274"/>
      <c r="K5138" s="274"/>
      <c r="L5138" s="274"/>
      <c r="M5138" s="274"/>
      <c r="N5138" s="274"/>
      <c r="O5138" s="274"/>
      <c r="P5138" s="274"/>
      <c r="Q5138" s="274"/>
    </row>
    <row r="5139" spans="1:17" x14ac:dyDescent="0.2">
      <c r="A5139" s="275">
        <v>211008820</v>
      </c>
      <c r="B5139" s="275" t="s">
        <v>9116</v>
      </c>
      <c r="C5139" s="275" t="s">
        <v>9117</v>
      </c>
      <c r="D5139" s="275" t="s">
        <v>9118</v>
      </c>
      <c r="E5139" s="275" t="s">
        <v>343</v>
      </c>
      <c r="F5139" s="274"/>
      <c r="G5139" s="274"/>
      <c r="H5139" s="274"/>
      <c r="I5139" s="274"/>
      <c r="J5139" s="274"/>
      <c r="K5139" s="274"/>
      <c r="L5139" s="274"/>
      <c r="M5139" s="274"/>
      <c r="N5139" s="274"/>
      <c r="O5139" s="274"/>
      <c r="P5139" s="274"/>
      <c r="Q5139" s="274"/>
    </row>
    <row r="5140" spans="1:17" x14ac:dyDescent="0.2">
      <c r="A5140" s="275">
        <v>211008821</v>
      </c>
      <c r="B5140" s="275" t="s">
        <v>9119</v>
      </c>
      <c r="C5140" s="275" t="s">
        <v>9120</v>
      </c>
      <c r="D5140" s="275" t="s">
        <v>9121</v>
      </c>
      <c r="E5140" s="275" t="s">
        <v>343</v>
      </c>
      <c r="F5140" s="274"/>
      <c r="G5140" s="274"/>
      <c r="H5140" s="274"/>
      <c r="I5140" s="274"/>
      <c r="J5140" s="274"/>
      <c r="K5140" s="274"/>
      <c r="L5140" s="274"/>
      <c r="M5140" s="274"/>
      <c r="N5140" s="274"/>
      <c r="O5140" s="274"/>
      <c r="P5140" s="274"/>
      <c r="Q5140" s="274"/>
    </row>
    <row r="5141" spans="1:17" x14ac:dyDescent="0.2">
      <c r="A5141" s="275">
        <v>211008822</v>
      </c>
      <c r="B5141" s="275" t="s">
        <v>9122</v>
      </c>
      <c r="C5141" s="275" t="s">
        <v>9123</v>
      </c>
      <c r="D5141" s="275" t="s">
        <v>9124</v>
      </c>
      <c r="E5141" s="275" t="s">
        <v>332</v>
      </c>
      <c r="F5141" s="274"/>
      <c r="G5141" s="274"/>
      <c r="H5141" s="274"/>
      <c r="I5141" s="274"/>
      <c r="J5141" s="274"/>
      <c r="K5141" s="274"/>
      <c r="L5141" s="274"/>
      <c r="M5141" s="274"/>
      <c r="N5141" s="274"/>
      <c r="O5141" s="274"/>
      <c r="P5141" s="274"/>
      <c r="Q5141" s="274"/>
    </row>
    <row r="5142" spans="1:17" x14ac:dyDescent="0.2">
      <c r="A5142" s="275">
        <v>211008823</v>
      </c>
      <c r="B5142" s="275" t="s">
        <v>9125</v>
      </c>
      <c r="C5142" s="275" t="s">
        <v>9126</v>
      </c>
      <c r="D5142" s="275" t="s">
        <v>9124</v>
      </c>
      <c r="E5142" s="275" t="s">
        <v>332</v>
      </c>
      <c r="F5142" s="274"/>
      <c r="G5142" s="274"/>
      <c r="H5142" s="274"/>
      <c r="I5142" s="274"/>
      <c r="J5142" s="274"/>
      <c r="K5142" s="274"/>
      <c r="L5142" s="274"/>
      <c r="M5142" s="274"/>
      <c r="N5142" s="274"/>
      <c r="O5142" s="274"/>
      <c r="P5142" s="274"/>
      <c r="Q5142" s="274"/>
    </row>
    <row r="5143" spans="1:17" x14ac:dyDescent="0.2">
      <c r="A5143" s="275">
        <v>211008824</v>
      </c>
      <c r="B5143" s="275" t="s">
        <v>9127</v>
      </c>
      <c r="C5143" s="275" t="s">
        <v>8710</v>
      </c>
      <c r="D5143" s="275" t="s">
        <v>9128</v>
      </c>
      <c r="E5143" s="275" t="s">
        <v>332</v>
      </c>
      <c r="F5143" s="274"/>
      <c r="G5143" s="274"/>
      <c r="H5143" s="274"/>
      <c r="I5143" s="274"/>
      <c r="J5143" s="274"/>
      <c r="K5143" s="274"/>
      <c r="L5143" s="274"/>
      <c r="M5143" s="274"/>
      <c r="N5143" s="274"/>
      <c r="O5143" s="274"/>
      <c r="P5143" s="274"/>
      <c r="Q5143" s="274"/>
    </row>
    <row r="5144" spans="1:17" x14ac:dyDescent="0.2">
      <c r="A5144" s="275">
        <v>211008825</v>
      </c>
      <c r="B5144" s="275" t="s">
        <v>9129</v>
      </c>
      <c r="C5144" s="275" t="s">
        <v>8762</v>
      </c>
      <c r="D5144" s="275" t="s">
        <v>9130</v>
      </c>
      <c r="E5144" s="275" t="s">
        <v>332</v>
      </c>
      <c r="F5144" s="274"/>
      <c r="G5144" s="274"/>
      <c r="H5144" s="274"/>
      <c r="I5144" s="274"/>
      <c r="J5144" s="274"/>
      <c r="K5144" s="274"/>
      <c r="L5144" s="274"/>
      <c r="M5144" s="274"/>
      <c r="N5144" s="274"/>
      <c r="O5144" s="274"/>
      <c r="P5144" s="274"/>
      <c r="Q5144" s="274"/>
    </row>
    <row r="5145" spans="1:17" x14ac:dyDescent="0.2">
      <c r="A5145" s="275">
        <v>211008826</v>
      </c>
      <c r="B5145" s="275" t="s">
        <v>9131</v>
      </c>
      <c r="C5145" s="275" t="s">
        <v>9132</v>
      </c>
      <c r="D5145" s="275" t="s">
        <v>9133</v>
      </c>
      <c r="E5145" s="275" t="s">
        <v>343</v>
      </c>
      <c r="F5145" s="274"/>
      <c r="G5145" s="274"/>
      <c r="H5145" s="274"/>
      <c r="I5145" s="274"/>
      <c r="J5145" s="274"/>
      <c r="K5145" s="274"/>
      <c r="L5145" s="274"/>
      <c r="M5145" s="274"/>
      <c r="N5145" s="274"/>
      <c r="O5145" s="274"/>
      <c r="P5145" s="274"/>
      <c r="Q5145" s="274"/>
    </row>
    <row r="5146" spans="1:17" x14ac:dyDescent="0.2">
      <c r="A5146" s="275">
        <v>211008827</v>
      </c>
      <c r="B5146" s="275" t="s">
        <v>9134</v>
      </c>
      <c r="C5146" s="275" t="s">
        <v>9135</v>
      </c>
      <c r="D5146" s="275" t="s">
        <v>9136</v>
      </c>
      <c r="E5146" s="275" t="s">
        <v>343</v>
      </c>
      <c r="F5146" s="274"/>
      <c r="G5146" s="274"/>
      <c r="H5146" s="274"/>
      <c r="I5146" s="274"/>
      <c r="J5146" s="274"/>
      <c r="K5146" s="274"/>
      <c r="L5146" s="274"/>
      <c r="M5146" s="274"/>
      <c r="N5146" s="274"/>
      <c r="O5146" s="274"/>
      <c r="P5146" s="274"/>
      <c r="Q5146" s="274"/>
    </row>
    <row r="5147" spans="1:17" x14ac:dyDescent="0.2">
      <c r="A5147" s="275">
        <v>211008828</v>
      </c>
      <c r="B5147" s="275" t="s">
        <v>9137</v>
      </c>
      <c r="C5147" s="275" t="s">
        <v>9138</v>
      </c>
      <c r="D5147" s="275" t="s">
        <v>9139</v>
      </c>
      <c r="E5147" s="275" t="s">
        <v>343</v>
      </c>
      <c r="F5147" s="274"/>
      <c r="G5147" s="274"/>
      <c r="H5147" s="274"/>
      <c r="I5147" s="274"/>
      <c r="J5147" s="274"/>
      <c r="K5147" s="274"/>
      <c r="L5147" s="274"/>
      <c r="M5147" s="274"/>
      <c r="N5147" s="274"/>
      <c r="O5147" s="274"/>
      <c r="P5147" s="274"/>
      <c r="Q5147" s="274"/>
    </row>
    <row r="5148" spans="1:17" x14ac:dyDescent="0.2">
      <c r="A5148" s="275">
        <v>211008829</v>
      </c>
      <c r="B5148" s="275" t="s">
        <v>9140</v>
      </c>
      <c r="C5148" s="275" t="s">
        <v>9141</v>
      </c>
      <c r="D5148" s="275" t="s">
        <v>9142</v>
      </c>
      <c r="E5148" s="275" t="s">
        <v>343</v>
      </c>
      <c r="F5148" s="274"/>
      <c r="G5148" s="274"/>
      <c r="H5148" s="274"/>
      <c r="I5148" s="274"/>
      <c r="J5148" s="274"/>
      <c r="K5148" s="274"/>
      <c r="L5148" s="274"/>
      <c r="M5148" s="274"/>
      <c r="N5148" s="274"/>
      <c r="O5148" s="274"/>
      <c r="P5148" s="274"/>
      <c r="Q5148" s="274"/>
    </row>
    <row r="5149" spans="1:17" x14ac:dyDescent="0.2">
      <c r="A5149" s="275">
        <v>211008830</v>
      </c>
      <c r="B5149" s="275" t="s">
        <v>9143</v>
      </c>
      <c r="C5149" s="275" t="s">
        <v>8874</v>
      </c>
      <c r="D5149" s="275" t="s">
        <v>9144</v>
      </c>
      <c r="E5149" s="275" t="s">
        <v>343</v>
      </c>
      <c r="F5149" s="274"/>
      <c r="G5149" s="274"/>
      <c r="H5149" s="274"/>
      <c r="I5149" s="274"/>
      <c r="J5149" s="274"/>
      <c r="K5149" s="274"/>
      <c r="L5149" s="274"/>
      <c r="M5149" s="274"/>
      <c r="N5149" s="274"/>
      <c r="O5149" s="274"/>
      <c r="P5149" s="274"/>
      <c r="Q5149" s="274"/>
    </row>
    <row r="5150" spans="1:17" x14ac:dyDescent="0.2">
      <c r="A5150" s="275">
        <v>211008831</v>
      </c>
      <c r="B5150" s="275" t="s">
        <v>9145</v>
      </c>
      <c r="C5150" s="275" t="s">
        <v>9146</v>
      </c>
      <c r="D5150" s="275" t="s">
        <v>9147</v>
      </c>
      <c r="E5150" s="275" t="s">
        <v>343</v>
      </c>
      <c r="F5150" s="274"/>
      <c r="G5150" s="274"/>
      <c r="H5150" s="274"/>
      <c r="I5150" s="274"/>
      <c r="J5150" s="274"/>
      <c r="K5150" s="274"/>
      <c r="L5150" s="274"/>
      <c r="M5150" s="274"/>
      <c r="N5150" s="274"/>
      <c r="O5150" s="274"/>
      <c r="P5150" s="274"/>
      <c r="Q5150" s="274"/>
    </row>
    <row r="5151" spans="1:17" x14ac:dyDescent="0.2">
      <c r="A5151" s="275">
        <v>211008832</v>
      </c>
      <c r="B5151" s="275" t="s">
        <v>9148</v>
      </c>
      <c r="C5151" s="275" t="s">
        <v>9149</v>
      </c>
      <c r="D5151" s="275" t="s">
        <v>9150</v>
      </c>
      <c r="E5151" s="275" t="s">
        <v>343</v>
      </c>
      <c r="F5151" s="274"/>
      <c r="G5151" s="274"/>
      <c r="H5151" s="274"/>
      <c r="I5151" s="274"/>
      <c r="J5151" s="274"/>
      <c r="K5151" s="274"/>
      <c r="L5151" s="274"/>
      <c r="M5151" s="274"/>
      <c r="N5151" s="274"/>
      <c r="O5151" s="274"/>
      <c r="P5151" s="274"/>
      <c r="Q5151" s="274"/>
    </row>
    <row r="5152" spans="1:17" x14ac:dyDescent="0.2">
      <c r="A5152" s="275">
        <v>211009893</v>
      </c>
      <c r="B5152" s="275" t="s">
        <v>9151</v>
      </c>
      <c r="C5152" s="275" t="s">
        <v>9152</v>
      </c>
      <c r="D5152" s="275" t="s">
        <v>9153</v>
      </c>
      <c r="E5152" s="275" t="s">
        <v>966</v>
      </c>
      <c r="F5152" s="274"/>
      <c r="G5152" s="274"/>
      <c r="H5152" s="274"/>
      <c r="I5152" s="274"/>
      <c r="J5152" s="274"/>
      <c r="K5152" s="274"/>
      <c r="L5152" s="274"/>
      <c r="M5152" s="274"/>
      <c r="N5152" s="274"/>
      <c r="O5152" s="274"/>
      <c r="P5152" s="274"/>
      <c r="Q5152" s="274"/>
    </row>
    <row r="5153" spans="1:17" x14ac:dyDescent="0.2">
      <c r="A5153" s="275">
        <v>211008834</v>
      </c>
      <c r="B5153" s="275" t="s">
        <v>9154</v>
      </c>
      <c r="C5153" s="275" t="s">
        <v>9155</v>
      </c>
      <c r="D5153" s="275" t="s">
        <v>9156</v>
      </c>
      <c r="E5153" s="275" t="s">
        <v>343</v>
      </c>
      <c r="F5153" s="274"/>
      <c r="G5153" s="274"/>
      <c r="H5153" s="274"/>
      <c r="I5153" s="274"/>
      <c r="J5153" s="274"/>
      <c r="K5153" s="274"/>
      <c r="L5153" s="274"/>
      <c r="M5153" s="274"/>
      <c r="N5153" s="274"/>
      <c r="O5153" s="274"/>
      <c r="P5153" s="274"/>
      <c r="Q5153" s="274"/>
    </row>
    <row r="5154" spans="1:17" x14ac:dyDescent="0.2">
      <c r="A5154" s="275">
        <v>211009894</v>
      </c>
      <c r="B5154" s="275" t="s">
        <v>9157</v>
      </c>
      <c r="C5154" s="275" t="s">
        <v>9158</v>
      </c>
      <c r="D5154" s="275" t="s">
        <v>9159</v>
      </c>
      <c r="E5154" s="275" t="s">
        <v>336</v>
      </c>
      <c r="F5154" s="274"/>
      <c r="G5154" s="274"/>
      <c r="H5154" s="274"/>
      <c r="I5154" s="274"/>
      <c r="J5154" s="274"/>
      <c r="K5154" s="274"/>
      <c r="L5154" s="274"/>
      <c r="M5154" s="274"/>
      <c r="N5154" s="274"/>
      <c r="O5154" s="274"/>
      <c r="P5154" s="274"/>
      <c r="Q5154" s="274"/>
    </row>
    <row r="5155" spans="1:17" x14ac:dyDescent="0.2">
      <c r="A5155" s="275">
        <v>211008836</v>
      </c>
      <c r="B5155" s="275" t="s">
        <v>9160</v>
      </c>
      <c r="C5155" s="275" t="s">
        <v>9161</v>
      </c>
      <c r="D5155" s="275" t="s">
        <v>9162</v>
      </c>
      <c r="E5155" s="275" t="s">
        <v>343</v>
      </c>
      <c r="F5155" s="274"/>
      <c r="G5155" s="274"/>
      <c r="H5155" s="274"/>
      <c r="I5155" s="274"/>
      <c r="J5155" s="274"/>
      <c r="K5155" s="274"/>
      <c r="L5155" s="274"/>
      <c r="M5155" s="274"/>
      <c r="N5155" s="274"/>
      <c r="O5155" s="274"/>
      <c r="P5155" s="274"/>
      <c r="Q5155" s="274"/>
    </row>
    <row r="5156" spans="1:17" x14ac:dyDescent="0.2">
      <c r="A5156" s="275">
        <v>211008837</v>
      </c>
      <c r="B5156" s="275" t="s">
        <v>9163</v>
      </c>
      <c r="C5156" s="275" t="s">
        <v>9164</v>
      </c>
      <c r="D5156" s="275" t="s">
        <v>9165</v>
      </c>
      <c r="E5156" s="275" t="s">
        <v>343</v>
      </c>
      <c r="F5156" s="274"/>
      <c r="G5156" s="274"/>
      <c r="H5156" s="274"/>
      <c r="I5156" s="274"/>
      <c r="J5156" s="274"/>
      <c r="K5156" s="274"/>
      <c r="L5156" s="274"/>
      <c r="M5156" s="274"/>
      <c r="N5156" s="274"/>
      <c r="O5156" s="274"/>
      <c r="P5156" s="274"/>
      <c r="Q5156" s="274"/>
    </row>
    <row r="5157" spans="1:17" x14ac:dyDescent="0.2">
      <c r="A5157" s="275">
        <v>211008838</v>
      </c>
      <c r="B5157" s="275" t="s">
        <v>9166</v>
      </c>
      <c r="C5157" s="275" t="s">
        <v>9167</v>
      </c>
      <c r="D5157" s="275" t="s">
        <v>9168</v>
      </c>
      <c r="E5157" s="275" t="s">
        <v>332</v>
      </c>
      <c r="F5157" s="274"/>
      <c r="G5157" s="274"/>
      <c r="H5157" s="274"/>
      <c r="I5157" s="274"/>
      <c r="J5157" s="274"/>
      <c r="K5157" s="274"/>
      <c r="L5157" s="274"/>
      <c r="M5157" s="274"/>
      <c r="N5157" s="274"/>
      <c r="O5157" s="274"/>
      <c r="P5157" s="274"/>
      <c r="Q5157" s="274"/>
    </row>
    <row r="5158" spans="1:17" x14ac:dyDescent="0.2">
      <c r="A5158" s="275">
        <v>211008839</v>
      </c>
      <c r="B5158" s="275" t="s">
        <v>9169</v>
      </c>
      <c r="C5158" s="275" t="s">
        <v>9074</v>
      </c>
      <c r="D5158" s="275" t="s">
        <v>9170</v>
      </c>
      <c r="E5158" s="275" t="s">
        <v>332</v>
      </c>
      <c r="F5158" s="274"/>
      <c r="G5158" s="274"/>
      <c r="H5158" s="274"/>
      <c r="I5158" s="274"/>
      <c r="J5158" s="274"/>
      <c r="K5158" s="274"/>
      <c r="L5158" s="274"/>
      <c r="M5158" s="274"/>
      <c r="N5158" s="274"/>
      <c r="O5158" s="274"/>
      <c r="P5158" s="274"/>
      <c r="Q5158" s="274"/>
    </row>
    <row r="5159" spans="1:17" x14ac:dyDescent="0.2">
      <c r="A5159" s="275">
        <v>211008840</v>
      </c>
      <c r="B5159" s="275" t="s">
        <v>9171</v>
      </c>
      <c r="C5159" s="275" t="s">
        <v>9172</v>
      </c>
      <c r="D5159" s="275" t="s">
        <v>9173</v>
      </c>
      <c r="E5159" s="275" t="s">
        <v>343</v>
      </c>
      <c r="F5159" s="274"/>
      <c r="G5159" s="274"/>
      <c r="H5159" s="274"/>
      <c r="I5159" s="274"/>
      <c r="J5159" s="274"/>
      <c r="K5159" s="274"/>
      <c r="L5159" s="274"/>
      <c r="M5159" s="274"/>
      <c r="N5159" s="274"/>
      <c r="O5159" s="274"/>
      <c r="P5159" s="274"/>
      <c r="Q5159" s="274"/>
    </row>
    <row r="5160" spans="1:17" x14ac:dyDescent="0.2">
      <c r="A5160" s="275">
        <v>211008841</v>
      </c>
      <c r="B5160" s="275" t="s">
        <v>9174</v>
      </c>
      <c r="C5160" s="275" t="s">
        <v>9175</v>
      </c>
      <c r="D5160" s="275" t="s">
        <v>1951</v>
      </c>
      <c r="E5160" s="275" t="s">
        <v>343</v>
      </c>
      <c r="F5160" s="274"/>
      <c r="G5160" s="274"/>
      <c r="H5160" s="274"/>
      <c r="I5160" s="274"/>
      <c r="J5160" s="274"/>
      <c r="K5160" s="274"/>
      <c r="L5160" s="274"/>
      <c r="M5160" s="274"/>
      <c r="N5160" s="274"/>
      <c r="O5160" s="274"/>
      <c r="P5160" s="274"/>
      <c r="Q5160" s="274"/>
    </row>
    <row r="5161" spans="1:17" x14ac:dyDescent="0.2">
      <c r="A5161" s="275">
        <v>211008842</v>
      </c>
      <c r="B5161" s="275" t="s">
        <v>9176</v>
      </c>
      <c r="C5161" s="275" t="s">
        <v>9177</v>
      </c>
      <c r="D5161" s="275" t="s">
        <v>9178</v>
      </c>
      <c r="E5161" s="275" t="s">
        <v>343</v>
      </c>
      <c r="F5161" s="274"/>
      <c r="G5161" s="274"/>
      <c r="H5161" s="274"/>
      <c r="I5161" s="274"/>
      <c r="J5161" s="274"/>
      <c r="K5161" s="274"/>
      <c r="L5161" s="274"/>
      <c r="M5161" s="274"/>
      <c r="N5161" s="274"/>
      <c r="O5161" s="274"/>
      <c r="P5161" s="274"/>
      <c r="Q5161" s="274"/>
    </row>
    <row r="5162" spans="1:17" x14ac:dyDescent="0.2">
      <c r="A5162" s="275">
        <v>211008843</v>
      </c>
      <c r="B5162" s="275" t="s">
        <v>9179</v>
      </c>
      <c r="C5162" s="275" t="s">
        <v>9180</v>
      </c>
      <c r="D5162" s="275" t="s">
        <v>9181</v>
      </c>
      <c r="E5162" s="275" t="s">
        <v>343</v>
      </c>
      <c r="F5162" s="274"/>
      <c r="G5162" s="274"/>
      <c r="H5162" s="274"/>
      <c r="I5162" s="274"/>
      <c r="J5162" s="274"/>
      <c r="K5162" s="274"/>
      <c r="L5162" s="274"/>
      <c r="M5162" s="274"/>
      <c r="N5162" s="274"/>
      <c r="O5162" s="274"/>
      <c r="P5162" s="274"/>
      <c r="Q5162" s="274"/>
    </row>
    <row r="5163" spans="1:17" x14ac:dyDescent="0.2">
      <c r="A5163" s="275">
        <v>211008844</v>
      </c>
      <c r="B5163" s="275" t="s">
        <v>9182</v>
      </c>
      <c r="C5163" s="275" t="s">
        <v>9183</v>
      </c>
      <c r="D5163" s="275" t="s">
        <v>9184</v>
      </c>
      <c r="E5163" s="275" t="s">
        <v>343</v>
      </c>
      <c r="F5163" s="274"/>
      <c r="G5163" s="274"/>
      <c r="H5163" s="274"/>
      <c r="I5163" s="274"/>
      <c r="J5163" s="274"/>
      <c r="K5163" s="274"/>
      <c r="L5163" s="274"/>
      <c r="M5163" s="274"/>
      <c r="N5163" s="274"/>
      <c r="O5163" s="274"/>
      <c r="P5163" s="274"/>
      <c r="Q5163" s="274"/>
    </row>
    <row r="5164" spans="1:17" x14ac:dyDescent="0.2">
      <c r="A5164" s="275">
        <v>211008845</v>
      </c>
      <c r="B5164" s="275" t="s">
        <v>9185</v>
      </c>
      <c r="C5164" s="275" t="s">
        <v>9186</v>
      </c>
      <c r="D5164" s="275" t="s">
        <v>1975</v>
      </c>
      <c r="E5164" s="275" t="s">
        <v>343</v>
      </c>
      <c r="F5164" s="274"/>
      <c r="G5164" s="274"/>
      <c r="H5164" s="274"/>
      <c r="I5164" s="274"/>
      <c r="J5164" s="274"/>
      <c r="K5164" s="274"/>
      <c r="L5164" s="274"/>
      <c r="M5164" s="274"/>
      <c r="N5164" s="274"/>
      <c r="O5164" s="274"/>
      <c r="P5164" s="274"/>
      <c r="Q5164" s="274"/>
    </row>
    <row r="5165" spans="1:17" x14ac:dyDescent="0.2">
      <c r="A5165" s="275">
        <v>211008846</v>
      </c>
      <c r="B5165" s="275" t="s">
        <v>9187</v>
      </c>
      <c r="C5165" s="275" t="s">
        <v>9188</v>
      </c>
      <c r="D5165" s="275" t="s">
        <v>9189</v>
      </c>
      <c r="E5165" s="275" t="s">
        <v>343</v>
      </c>
      <c r="F5165" s="274"/>
      <c r="G5165" s="274"/>
      <c r="H5165" s="274"/>
      <c r="I5165" s="274"/>
      <c r="J5165" s="274"/>
      <c r="K5165" s="274"/>
      <c r="L5165" s="274"/>
      <c r="M5165" s="274"/>
      <c r="N5165" s="274"/>
      <c r="O5165" s="274"/>
      <c r="P5165" s="274"/>
      <c r="Q5165" s="274"/>
    </row>
    <row r="5166" spans="1:17" x14ac:dyDescent="0.2">
      <c r="A5166" s="275">
        <v>211008847</v>
      </c>
      <c r="B5166" s="275" t="s">
        <v>9190</v>
      </c>
      <c r="C5166" s="275" t="s">
        <v>9191</v>
      </c>
      <c r="D5166" s="275" t="s">
        <v>9192</v>
      </c>
      <c r="E5166" s="275" t="s">
        <v>332</v>
      </c>
      <c r="F5166" s="274"/>
      <c r="G5166" s="274"/>
      <c r="H5166" s="274"/>
      <c r="I5166" s="274"/>
      <c r="J5166" s="274"/>
      <c r="K5166" s="274"/>
      <c r="L5166" s="274"/>
      <c r="M5166" s="274"/>
      <c r="N5166" s="274"/>
      <c r="O5166" s="274"/>
      <c r="P5166" s="274"/>
      <c r="Q5166" s="274"/>
    </row>
    <row r="5167" spans="1:17" x14ac:dyDescent="0.2">
      <c r="A5167" s="275">
        <v>211008848</v>
      </c>
      <c r="B5167" s="275" t="s">
        <v>9193</v>
      </c>
      <c r="C5167" s="275" t="s">
        <v>8778</v>
      </c>
      <c r="D5167" s="275" t="s">
        <v>9194</v>
      </c>
      <c r="E5167" s="275" t="s">
        <v>343</v>
      </c>
      <c r="F5167" s="274"/>
      <c r="G5167" s="274"/>
      <c r="H5167" s="274"/>
      <c r="I5167" s="274"/>
      <c r="J5167" s="274"/>
      <c r="K5167" s="274"/>
      <c r="L5167" s="274"/>
      <c r="M5167" s="274"/>
      <c r="N5167" s="274"/>
      <c r="O5167" s="274"/>
      <c r="P5167" s="274"/>
      <c r="Q5167" s="274"/>
    </row>
    <row r="5168" spans="1:17" x14ac:dyDescent="0.2">
      <c r="A5168" s="275">
        <v>211008849</v>
      </c>
      <c r="B5168" s="275" t="s">
        <v>9195</v>
      </c>
      <c r="C5168" s="275" t="s">
        <v>9196</v>
      </c>
      <c r="D5168" s="275" t="s">
        <v>9197</v>
      </c>
      <c r="E5168" s="275" t="s">
        <v>332</v>
      </c>
      <c r="F5168" s="274"/>
      <c r="G5168" s="274"/>
      <c r="H5168" s="274"/>
      <c r="I5168" s="274"/>
      <c r="J5168" s="274"/>
      <c r="K5168" s="274"/>
      <c r="L5168" s="274"/>
      <c r="M5168" s="274"/>
      <c r="N5168" s="274"/>
      <c r="O5168" s="274"/>
      <c r="P5168" s="274"/>
      <c r="Q5168" s="274"/>
    </row>
    <row r="5169" spans="1:17" x14ac:dyDescent="0.2">
      <c r="A5169" s="275">
        <v>211009895</v>
      </c>
      <c r="B5169" s="275" t="s">
        <v>9198</v>
      </c>
      <c r="C5169" s="275" t="s">
        <v>9199</v>
      </c>
      <c r="D5169" s="275" t="s">
        <v>9200</v>
      </c>
      <c r="E5169" s="275" t="s">
        <v>336</v>
      </c>
      <c r="F5169" s="274"/>
      <c r="G5169" s="274"/>
      <c r="H5169" s="274"/>
      <c r="I5169" s="274"/>
      <c r="J5169" s="274"/>
      <c r="K5169" s="274"/>
      <c r="L5169" s="274"/>
      <c r="M5169" s="274"/>
      <c r="N5169" s="274"/>
      <c r="O5169" s="274"/>
      <c r="P5169" s="274"/>
      <c r="Q5169" s="274"/>
    </row>
    <row r="5170" spans="1:17" x14ac:dyDescent="0.2">
      <c r="A5170" s="275">
        <v>211009896</v>
      </c>
      <c r="B5170" s="275" t="s">
        <v>9201</v>
      </c>
      <c r="C5170" s="275" t="s">
        <v>9202</v>
      </c>
      <c r="D5170" s="275" t="s">
        <v>9203</v>
      </c>
      <c r="E5170" s="275" t="s">
        <v>336</v>
      </c>
      <c r="F5170" s="274"/>
      <c r="G5170" s="274"/>
      <c r="H5170" s="274"/>
      <c r="I5170" s="274"/>
      <c r="J5170" s="274"/>
      <c r="K5170" s="274"/>
      <c r="L5170" s="274"/>
      <c r="M5170" s="274"/>
      <c r="N5170" s="274"/>
      <c r="O5170" s="274"/>
      <c r="P5170" s="274"/>
      <c r="Q5170" s="274"/>
    </row>
    <row r="5171" spans="1:17" x14ac:dyDescent="0.2">
      <c r="A5171" s="275">
        <v>211008852</v>
      </c>
      <c r="B5171" s="275" t="s">
        <v>9204</v>
      </c>
      <c r="C5171" s="275" t="s">
        <v>9205</v>
      </c>
      <c r="D5171" s="275" t="s">
        <v>9206</v>
      </c>
      <c r="E5171" s="275" t="s">
        <v>343</v>
      </c>
      <c r="F5171" s="274"/>
      <c r="G5171" s="274"/>
      <c r="H5171" s="274"/>
      <c r="I5171" s="274"/>
      <c r="J5171" s="274"/>
      <c r="K5171" s="274"/>
      <c r="L5171" s="274"/>
      <c r="M5171" s="274"/>
      <c r="N5171" s="274"/>
      <c r="O5171" s="274"/>
      <c r="P5171" s="274"/>
      <c r="Q5171" s="274"/>
    </row>
    <row r="5172" spans="1:17" x14ac:dyDescent="0.2">
      <c r="A5172" s="275">
        <v>211008853</v>
      </c>
      <c r="B5172" s="275" t="s">
        <v>9207</v>
      </c>
      <c r="C5172" s="275" t="s">
        <v>9208</v>
      </c>
      <c r="D5172" s="275" t="s">
        <v>9209</v>
      </c>
      <c r="E5172" s="275" t="s">
        <v>332</v>
      </c>
      <c r="F5172" s="274"/>
      <c r="G5172" s="274"/>
      <c r="H5172" s="274"/>
      <c r="I5172" s="274"/>
      <c r="J5172" s="274"/>
      <c r="K5172" s="274"/>
      <c r="L5172" s="274"/>
      <c r="M5172" s="274"/>
      <c r="N5172" s="274"/>
      <c r="O5172" s="274"/>
      <c r="P5172" s="274"/>
      <c r="Q5172" s="274"/>
    </row>
    <row r="5173" spans="1:17" x14ac:dyDescent="0.2">
      <c r="A5173" s="275">
        <v>211008854</v>
      </c>
      <c r="B5173" s="275" t="s">
        <v>9210</v>
      </c>
      <c r="C5173" s="275" t="s">
        <v>8860</v>
      </c>
      <c r="D5173" s="275" t="s">
        <v>2763</v>
      </c>
      <c r="E5173" s="275" t="s">
        <v>332</v>
      </c>
      <c r="F5173" s="274"/>
      <c r="G5173" s="274"/>
      <c r="H5173" s="274"/>
      <c r="I5173" s="274"/>
      <c r="J5173" s="274"/>
      <c r="K5173" s="274"/>
      <c r="L5173" s="274"/>
      <c r="M5173" s="274"/>
      <c r="N5173" s="274"/>
      <c r="O5173" s="274"/>
      <c r="P5173" s="274"/>
      <c r="Q5173" s="274"/>
    </row>
    <row r="5174" spans="1:17" x14ac:dyDescent="0.2">
      <c r="A5174" s="275">
        <v>211008855</v>
      </c>
      <c r="B5174" s="275" t="s">
        <v>9211</v>
      </c>
      <c r="C5174" s="275" t="s">
        <v>9212</v>
      </c>
      <c r="D5174" s="275" t="s">
        <v>9213</v>
      </c>
      <c r="E5174" s="275" t="s">
        <v>332</v>
      </c>
      <c r="F5174" s="274"/>
      <c r="G5174" s="274"/>
      <c r="H5174" s="274"/>
      <c r="I5174" s="274"/>
      <c r="J5174" s="274"/>
      <c r="K5174" s="274"/>
      <c r="L5174" s="274"/>
      <c r="M5174" s="274"/>
      <c r="N5174" s="274"/>
      <c r="O5174" s="274"/>
      <c r="P5174" s="274"/>
      <c r="Q5174" s="274"/>
    </row>
    <row r="5175" spans="1:17" x14ac:dyDescent="0.2">
      <c r="A5175" s="275">
        <v>211008856</v>
      </c>
      <c r="B5175" s="275" t="s">
        <v>9214</v>
      </c>
      <c r="C5175" s="275" t="s">
        <v>9215</v>
      </c>
      <c r="D5175" s="275" t="s">
        <v>9216</v>
      </c>
      <c r="E5175" s="275" t="s">
        <v>343</v>
      </c>
      <c r="F5175" s="274"/>
      <c r="G5175" s="274"/>
      <c r="H5175" s="274"/>
      <c r="I5175" s="274"/>
      <c r="J5175" s="274"/>
      <c r="K5175" s="274"/>
      <c r="L5175" s="274"/>
      <c r="M5175" s="274"/>
      <c r="N5175" s="274"/>
      <c r="O5175" s="274"/>
      <c r="P5175" s="274"/>
      <c r="Q5175" s="274"/>
    </row>
    <row r="5176" spans="1:17" x14ac:dyDescent="0.2">
      <c r="A5176" s="275">
        <v>211008857</v>
      </c>
      <c r="B5176" s="275" t="s">
        <v>9217</v>
      </c>
      <c r="C5176" s="275" t="s">
        <v>9074</v>
      </c>
      <c r="D5176" s="275" t="s">
        <v>2101</v>
      </c>
      <c r="E5176" s="275" t="s">
        <v>332</v>
      </c>
      <c r="F5176" s="274"/>
      <c r="G5176" s="274"/>
      <c r="H5176" s="274"/>
      <c r="I5176" s="274"/>
      <c r="J5176" s="274"/>
      <c r="K5176" s="274"/>
      <c r="L5176" s="274"/>
      <c r="M5176" s="274"/>
      <c r="N5176" s="274"/>
      <c r="O5176" s="274"/>
      <c r="P5176" s="274"/>
      <c r="Q5176" s="274"/>
    </row>
    <row r="5177" spans="1:17" x14ac:dyDescent="0.2">
      <c r="A5177" s="275">
        <v>211008858</v>
      </c>
      <c r="B5177" s="275" t="s">
        <v>9218</v>
      </c>
      <c r="C5177" s="275" t="s">
        <v>9219</v>
      </c>
      <c r="D5177" s="275" t="s">
        <v>1919</v>
      </c>
      <c r="E5177" s="275" t="s">
        <v>343</v>
      </c>
      <c r="F5177" s="274"/>
      <c r="G5177" s="274"/>
      <c r="H5177" s="274"/>
      <c r="I5177" s="274"/>
      <c r="J5177" s="274"/>
      <c r="K5177" s="274"/>
      <c r="L5177" s="274"/>
      <c r="M5177" s="274"/>
      <c r="N5177" s="274"/>
      <c r="O5177" s="274"/>
      <c r="P5177" s="274"/>
      <c r="Q5177" s="274"/>
    </row>
    <row r="5178" spans="1:17" x14ac:dyDescent="0.2">
      <c r="A5178" s="275">
        <v>211008859</v>
      </c>
      <c r="B5178" s="275" t="s">
        <v>9220</v>
      </c>
      <c r="C5178" s="275" t="s">
        <v>9221</v>
      </c>
      <c r="D5178" s="275" t="s">
        <v>9222</v>
      </c>
      <c r="E5178" s="275" t="s">
        <v>343</v>
      </c>
      <c r="F5178" s="274"/>
      <c r="G5178" s="274"/>
      <c r="H5178" s="274"/>
      <c r="I5178" s="274"/>
      <c r="J5178" s="274"/>
      <c r="K5178" s="274"/>
      <c r="L5178" s="274"/>
      <c r="M5178" s="274"/>
      <c r="N5178" s="274"/>
      <c r="O5178" s="274"/>
      <c r="P5178" s="274"/>
      <c r="Q5178" s="274"/>
    </row>
    <row r="5179" spans="1:17" x14ac:dyDescent="0.2">
      <c r="A5179" s="275">
        <v>211008860</v>
      </c>
      <c r="B5179" s="275" t="s">
        <v>9223</v>
      </c>
      <c r="C5179" s="275" t="s">
        <v>9224</v>
      </c>
      <c r="D5179" s="275" t="s">
        <v>9225</v>
      </c>
      <c r="E5179" s="275" t="s">
        <v>343</v>
      </c>
      <c r="F5179" s="274"/>
      <c r="G5179" s="274"/>
      <c r="H5179" s="274"/>
      <c r="I5179" s="274"/>
      <c r="J5179" s="274"/>
      <c r="K5179" s="274"/>
      <c r="L5179" s="274"/>
      <c r="M5179" s="274"/>
      <c r="N5179" s="274"/>
      <c r="O5179" s="274"/>
      <c r="P5179" s="274"/>
      <c r="Q5179" s="274"/>
    </row>
    <row r="5180" spans="1:17" x14ac:dyDescent="0.2">
      <c r="A5180" s="275">
        <v>211008861</v>
      </c>
      <c r="B5180" s="275" t="s">
        <v>9226</v>
      </c>
      <c r="C5180" s="275" t="s">
        <v>9227</v>
      </c>
      <c r="D5180" s="275" t="s">
        <v>9228</v>
      </c>
      <c r="E5180" s="275" t="s">
        <v>343</v>
      </c>
      <c r="F5180" s="274"/>
      <c r="G5180" s="274"/>
      <c r="H5180" s="274"/>
      <c r="I5180" s="274"/>
      <c r="J5180" s="274"/>
      <c r="K5180" s="274"/>
      <c r="L5180" s="274"/>
      <c r="M5180" s="274"/>
      <c r="N5180" s="274"/>
      <c r="O5180" s="274"/>
      <c r="P5180" s="274"/>
      <c r="Q5180" s="274"/>
    </row>
    <row r="5181" spans="1:17" x14ac:dyDescent="0.2">
      <c r="A5181" s="275">
        <v>211008862</v>
      </c>
      <c r="B5181" s="275" t="s">
        <v>9229</v>
      </c>
      <c r="C5181" s="275" t="s">
        <v>9230</v>
      </c>
      <c r="D5181" s="275" t="s">
        <v>9231</v>
      </c>
      <c r="E5181" s="275" t="s">
        <v>343</v>
      </c>
      <c r="F5181" s="274"/>
      <c r="G5181" s="274"/>
      <c r="H5181" s="274"/>
      <c r="I5181" s="274"/>
      <c r="J5181" s="274"/>
      <c r="K5181" s="274"/>
      <c r="L5181" s="274"/>
      <c r="M5181" s="274"/>
      <c r="N5181" s="274"/>
      <c r="O5181" s="274"/>
      <c r="P5181" s="274"/>
      <c r="Q5181" s="274"/>
    </row>
    <row r="5182" spans="1:17" x14ac:dyDescent="0.2">
      <c r="A5182" s="275">
        <v>211008863</v>
      </c>
      <c r="B5182" s="275" t="s">
        <v>9232</v>
      </c>
      <c r="C5182" s="275" t="s">
        <v>9233</v>
      </c>
      <c r="D5182" s="275" t="s">
        <v>9234</v>
      </c>
      <c r="E5182" s="275" t="s">
        <v>343</v>
      </c>
      <c r="F5182" s="274"/>
      <c r="G5182" s="274"/>
      <c r="H5182" s="274"/>
      <c r="I5182" s="274"/>
      <c r="J5182" s="274"/>
      <c r="K5182" s="274"/>
      <c r="L5182" s="274"/>
      <c r="M5182" s="274"/>
      <c r="N5182" s="274"/>
      <c r="O5182" s="274"/>
      <c r="P5182" s="274"/>
      <c r="Q5182" s="274"/>
    </row>
    <row r="5183" spans="1:17" x14ac:dyDescent="0.2">
      <c r="A5183" s="275">
        <v>211008864</v>
      </c>
      <c r="B5183" s="275" t="s">
        <v>9235</v>
      </c>
      <c r="C5183" s="275" t="s">
        <v>9236</v>
      </c>
      <c r="D5183" s="275" t="s">
        <v>9237</v>
      </c>
      <c r="E5183" s="275" t="s">
        <v>343</v>
      </c>
      <c r="F5183" s="274"/>
      <c r="G5183" s="274"/>
      <c r="H5183" s="274"/>
      <c r="I5183" s="274"/>
      <c r="J5183" s="274"/>
      <c r="K5183" s="274"/>
      <c r="L5183" s="274"/>
      <c r="M5183" s="274"/>
      <c r="N5183" s="274"/>
      <c r="O5183" s="274"/>
      <c r="P5183" s="274"/>
      <c r="Q5183" s="274"/>
    </row>
    <row r="5184" spans="1:17" x14ac:dyDescent="0.2">
      <c r="A5184" s="275">
        <v>211008865</v>
      </c>
      <c r="B5184" s="275" t="s">
        <v>9238</v>
      </c>
      <c r="C5184" s="275" t="s">
        <v>9239</v>
      </c>
      <c r="D5184" s="275" t="s">
        <v>9240</v>
      </c>
      <c r="E5184" s="275" t="s">
        <v>332</v>
      </c>
      <c r="F5184" s="274"/>
      <c r="G5184" s="274"/>
      <c r="H5184" s="274"/>
      <c r="I5184" s="274"/>
      <c r="J5184" s="274"/>
      <c r="K5184" s="274"/>
      <c r="L5184" s="274"/>
      <c r="M5184" s="274"/>
      <c r="N5184" s="274"/>
      <c r="O5184" s="274"/>
      <c r="P5184" s="274"/>
      <c r="Q5184" s="274"/>
    </row>
    <row r="5185" spans="1:17" x14ac:dyDescent="0.2">
      <c r="A5185" s="275">
        <v>211008866</v>
      </c>
      <c r="B5185" s="275" t="s">
        <v>9241</v>
      </c>
      <c r="C5185" s="275" t="s">
        <v>9242</v>
      </c>
      <c r="D5185" s="275" t="s">
        <v>9240</v>
      </c>
      <c r="E5185" s="275" t="s">
        <v>332</v>
      </c>
      <c r="F5185" s="274"/>
      <c r="G5185" s="274"/>
      <c r="H5185" s="274"/>
      <c r="I5185" s="274"/>
      <c r="J5185" s="274"/>
      <c r="K5185" s="274"/>
      <c r="L5185" s="274"/>
      <c r="M5185" s="274"/>
      <c r="N5185" s="274"/>
      <c r="O5185" s="274"/>
      <c r="P5185" s="274"/>
      <c r="Q5185" s="274"/>
    </row>
    <row r="5186" spans="1:17" x14ac:dyDescent="0.2">
      <c r="A5186" s="275">
        <v>211008867</v>
      </c>
      <c r="B5186" s="275" t="s">
        <v>9243</v>
      </c>
      <c r="C5186" s="275" t="s">
        <v>9244</v>
      </c>
      <c r="D5186" s="275" t="s">
        <v>9245</v>
      </c>
      <c r="E5186" s="275" t="s">
        <v>332</v>
      </c>
      <c r="F5186" s="274"/>
      <c r="G5186" s="274"/>
      <c r="H5186" s="274"/>
      <c r="I5186" s="274"/>
      <c r="J5186" s="274"/>
      <c r="K5186" s="274"/>
      <c r="L5186" s="274"/>
      <c r="M5186" s="274"/>
      <c r="N5186" s="274"/>
      <c r="O5186" s="274"/>
      <c r="P5186" s="274"/>
      <c r="Q5186" s="274"/>
    </row>
    <row r="5187" spans="1:17" x14ac:dyDescent="0.2">
      <c r="A5187" s="275">
        <v>211008868</v>
      </c>
      <c r="B5187" s="275" t="s">
        <v>9246</v>
      </c>
      <c r="C5187" s="275" t="s">
        <v>9247</v>
      </c>
      <c r="D5187" s="275" t="s">
        <v>9248</v>
      </c>
      <c r="E5187" s="275" t="s">
        <v>332</v>
      </c>
      <c r="F5187" s="274"/>
      <c r="G5187" s="274"/>
      <c r="H5187" s="274"/>
      <c r="I5187" s="274"/>
      <c r="J5187" s="274"/>
      <c r="K5187" s="274"/>
      <c r="L5187" s="274"/>
      <c r="M5187" s="274"/>
      <c r="N5187" s="274"/>
      <c r="O5187" s="274"/>
      <c r="P5187" s="274"/>
      <c r="Q5187" s="274"/>
    </row>
    <row r="5188" spans="1:17" x14ac:dyDescent="0.2">
      <c r="A5188" s="275">
        <v>211008869</v>
      </c>
      <c r="B5188" s="275" t="s">
        <v>9249</v>
      </c>
      <c r="C5188" s="275" t="s">
        <v>9250</v>
      </c>
      <c r="D5188" s="275" t="s">
        <v>9251</v>
      </c>
      <c r="E5188" s="275" t="s">
        <v>332</v>
      </c>
      <c r="F5188" s="274"/>
      <c r="G5188" s="274"/>
      <c r="H5188" s="274"/>
      <c r="I5188" s="274"/>
      <c r="J5188" s="274"/>
      <c r="K5188" s="274"/>
      <c r="L5188" s="274"/>
      <c r="M5188" s="274"/>
      <c r="N5188" s="274"/>
      <c r="O5188" s="274"/>
      <c r="P5188" s="274"/>
      <c r="Q5188" s="274"/>
    </row>
    <row r="5189" spans="1:17" x14ac:dyDescent="0.2">
      <c r="A5189" s="275">
        <v>211008870</v>
      </c>
      <c r="B5189" s="275" t="s">
        <v>9252</v>
      </c>
      <c r="C5189" s="275" t="s">
        <v>9212</v>
      </c>
      <c r="D5189" s="275" t="s">
        <v>9253</v>
      </c>
      <c r="E5189" s="275" t="s">
        <v>332</v>
      </c>
      <c r="F5189" s="274"/>
      <c r="G5189" s="274"/>
      <c r="H5189" s="274"/>
      <c r="I5189" s="274"/>
      <c r="J5189" s="274"/>
      <c r="K5189" s="274"/>
      <c r="L5189" s="274"/>
      <c r="M5189" s="274"/>
      <c r="N5189" s="274"/>
      <c r="O5189" s="274"/>
      <c r="P5189" s="274"/>
      <c r="Q5189" s="274"/>
    </row>
    <row r="5190" spans="1:17" x14ac:dyDescent="0.2">
      <c r="A5190" s="275">
        <v>211008871</v>
      </c>
      <c r="B5190" s="275" t="s">
        <v>9254</v>
      </c>
      <c r="C5190" s="275" t="s">
        <v>8931</v>
      </c>
      <c r="D5190" s="275" t="s">
        <v>9255</v>
      </c>
      <c r="E5190" s="275" t="s">
        <v>332</v>
      </c>
      <c r="F5190" s="274"/>
      <c r="G5190" s="274"/>
      <c r="H5190" s="274"/>
      <c r="I5190" s="274"/>
      <c r="J5190" s="274"/>
      <c r="K5190" s="274"/>
      <c r="L5190" s="274"/>
      <c r="M5190" s="274"/>
      <c r="N5190" s="274"/>
      <c r="O5190" s="274"/>
      <c r="P5190" s="274"/>
      <c r="Q5190" s="274"/>
    </row>
    <row r="5191" spans="1:17" x14ac:dyDescent="0.2">
      <c r="A5191" s="275">
        <v>211008872</v>
      </c>
      <c r="B5191" s="275" t="s">
        <v>9256</v>
      </c>
      <c r="C5191" s="275" t="s">
        <v>9257</v>
      </c>
      <c r="D5191" s="275" t="s">
        <v>9255</v>
      </c>
      <c r="E5191" s="275" t="s">
        <v>332</v>
      </c>
      <c r="F5191" s="274"/>
      <c r="G5191" s="274"/>
      <c r="H5191" s="274"/>
      <c r="I5191" s="274"/>
      <c r="J5191" s="274"/>
      <c r="K5191" s="274"/>
      <c r="L5191" s="274"/>
      <c r="M5191" s="274"/>
      <c r="N5191" s="274"/>
      <c r="O5191" s="274"/>
      <c r="P5191" s="274"/>
      <c r="Q5191" s="274"/>
    </row>
    <row r="5192" spans="1:17" x14ac:dyDescent="0.2">
      <c r="A5192" s="275">
        <v>211008873</v>
      </c>
      <c r="B5192" s="275" t="s">
        <v>9258</v>
      </c>
      <c r="C5192" s="275" t="s">
        <v>9212</v>
      </c>
      <c r="D5192" s="275" t="s">
        <v>9255</v>
      </c>
      <c r="E5192" s="275" t="s">
        <v>332</v>
      </c>
      <c r="F5192" s="274"/>
      <c r="G5192" s="274"/>
      <c r="H5192" s="274"/>
      <c r="I5192" s="274"/>
      <c r="J5192" s="274"/>
      <c r="K5192" s="274"/>
      <c r="L5192" s="274"/>
      <c r="M5192" s="274"/>
      <c r="N5192" s="274"/>
      <c r="O5192" s="274"/>
      <c r="P5192" s="274"/>
      <c r="Q5192" s="274"/>
    </row>
    <row r="5193" spans="1:17" x14ac:dyDescent="0.2">
      <c r="A5193" s="275">
        <v>211008874</v>
      </c>
      <c r="B5193" s="275" t="s">
        <v>9259</v>
      </c>
      <c r="C5193" s="275" t="s">
        <v>8931</v>
      </c>
      <c r="D5193" s="275" t="s">
        <v>9260</v>
      </c>
      <c r="E5193" s="275" t="s">
        <v>332</v>
      </c>
      <c r="F5193" s="274"/>
      <c r="G5193" s="274"/>
      <c r="H5193" s="274"/>
      <c r="I5193" s="274"/>
      <c r="J5193" s="274"/>
      <c r="K5193" s="274"/>
      <c r="L5193" s="274"/>
      <c r="M5193" s="274"/>
      <c r="N5193" s="274"/>
      <c r="O5193" s="274"/>
      <c r="P5193" s="274"/>
      <c r="Q5193" s="274"/>
    </row>
    <row r="5194" spans="1:17" x14ac:dyDescent="0.2">
      <c r="A5194" s="275">
        <v>211008875</v>
      </c>
      <c r="B5194" s="275" t="s">
        <v>9261</v>
      </c>
      <c r="C5194" s="275" t="s">
        <v>9262</v>
      </c>
      <c r="D5194" s="275" t="s">
        <v>5385</v>
      </c>
      <c r="E5194" s="275" t="s">
        <v>332</v>
      </c>
      <c r="F5194" s="274"/>
      <c r="G5194" s="274"/>
      <c r="H5194" s="274"/>
      <c r="I5194" s="274"/>
      <c r="J5194" s="274"/>
      <c r="K5194" s="274"/>
      <c r="L5194" s="274"/>
      <c r="M5194" s="274"/>
      <c r="N5194" s="274"/>
      <c r="O5194" s="274"/>
      <c r="P5194" s="274"/>
      <c r="Q5194" s="274"/>
    </row>
    <row r="5195" spans="1:17" x14ac:dyDescent="0.2">
      <c r="A5195" s="275">
        <v>211009897</v>
      </c>
      <c r="B5195" s="275" t="s">
        <v>9263</v>
      </c>
      <c r="C5195" s="275" t="s">
        <v>9264</v>
      </c>
      <c r="D5195" s="275" t="s">
        <v>9265</v>
      </c>
      <c r="E5195" s="275" t="s">
        <v>336</v>
      </c>
      <c r="F5195" s="274"/>
      <c r="G5195" s="274"/>
      <c r="H5195" s="274"/>
      <c r="I5195" s="274"/>
      <c r="J5195" s="274"/>
      <c r="K5195" s="274"/>
      <c r="L5195" s="274"/>
      <c r="M5195" s="274"/>
      <c r="N5195" s="274"/>
      <c r="O5195" s="274"/>
      <c r="P5195" s="274"/>
      <c r="Q5195" s="274"/>
    </row>
    <row r="5196" spans="1:17" x14ac:dyDescent="0.2">
      <c r="A5196" s="275">
        <v>211008877</v>
      </c>
      <c r="B5196" s="275" t="s">
        <v>9266</v>
      </c>
      <c r="C5196" s="275" t="s">
        <v>8931</v>
      </c>
      <c r="D5196" s="275" t="s">
        <v>3857</v>
      </c>
      <c r="E5196" s="275" t="s">
        <v>332</v>
      </c>
      <c r="F5196" s="274"/>
      <c r="G5196" s="274"/>
      <c r="H5196" s="274"/>
      <c r="I5196" s="274"/>
      <c r="J5196" s="274"/>
      <c r="K5196" s="274"/>
      <c r="L5196" s="274"/>
      <c r="M5196" s="274"/>
      <c r="N5196" s="274"/>
      <c r="O5196" s="274"/>
      <c r="P5196" s="274"/>
      <c r="Q5196" s="274"/>
    </row>
    <row r="5197" spans="1:17" x14ac:dyDescent="0.2">
      <c r="A5197" s="275">
        <v>211008878</v>
      </c>
      <c r="B5197" s="275" t="s">
        <v>9267</v>
      </c>
      <c r="C5197" s="275" t="s">
        <v>9268</v>
      </c>
      <c r="D5197" s="275" t="s">
        <v>9269</v>
      </c>
      <c r="E5197" s="275" t="s">
        <v>343</v>
      </c>
      <c r="F5197" s="274"/>
      <c r="G5197" s="274"/>
      <c r="H5197" s="274"/>
      <c r="I5197" s="274"/>
      <c r="J5197" s="274"/>
      <c r="K5197" s="274"/>
      <c r="L5197" s="274"/>
      <c r="M5197" s="274"/>
      <c r="N5197" s="274"/>
      <c r="O5197" s="274"/>
      <c r="P5197" s="274"/>
      <c r="Q5197" s="274"/>
    </row>
    <row r="5198" spans="1:17" x14ac:dyDescent="0.2">
      <c r="A5198" s="275">
        <v>211008879</v>
      </c>
      <c r="B5198" s="275" t="s">
        <v>9270</v>
      </c>
      <c r="C5198" s="275" t="s">
        <v>9271</v>
      </c>
      <c r="D5198" s="275" t="s">
        <v>9272</v>
      </c>
      <c r="E5198" s="275" t="s">
        <v>343</v>
      </c>
      <c r="F5198" s="274"/>
      <c r="G5198" s="274"/>
      <c r="H5198" s="274"/>
      <c r="I5198" s="274"/>
      <c r="J5198" s="274"/>
      <c r="K5198" s="274"/>
      <c r="L5198" s="274"/>
      <c r="M5198" s="274"/>
      <c r="N5198" s="274"/>
      <c r="O5198" s="274"/>
      <c r="P5198" s="274"/>
      <c r="Q5198" s="274"/>
    </row>
    <row r="5199" spans="1:17" x14ac:dyDescent="0.2">
      <c r="A5199" s="275">
        <v>211008880</v>
      </c>
      <c r="B5199" s="275" t="s">
        <v>9273</v>
      </c>
      <c r="C5199" s="275" t="s">
        <v>8726</v>
      </c>
      <c r="D5199" s="275" t="s">
        <v>9274</v>
      </c>
      <c r="E5199" s="275" t="s">
        <v>332</v>
      </c>
      <c r="F5199" s="274"/>
      <c r="G5199" s="274"/>
      <c r="H5199" s="274"/>
      <c r="I5199" s="274"/>
      <c r="J5199" s="274"/>
      <c r="K5199" s="274"/>
      <c r="L5199" s="274"/>
      <c r="M5199" s="274"/>
      <c r="N5199" s="274"/>
      <c r="O5199" s="274"/>
      <c r="P5199" s="274"/>
      <c r="Q5199" s="274"/>
    </row>
    <row r="5200" spans="1:17" x14ac:dyDescent="0.2">
      <c r="A5200" s="275">
        <v>211008881</v>
      </c>
      <c r="B5200" s="275" t="s">
        <v>9275</v>
      </c>
      <c r="C5200" s="275" t="s">
        <v>8937</v>
      </c>
      <c r="D5200" s="275" t="s">
        <v>9276</v>
      </c>
      <c r="E5200" s="275" t="s">
        <v>343</v>
      </c>
      <c r="F5200" s="274"/>
      <c r="G5200" s="274"/>
      <c r="H5200" s="274"/>
      <c r="I5200" s="274"/>
      <c r="J5200" s="274"/>
      <c r="K5200" s="274"/>
      <c r="L5200" s="274"/>
      <c r="M5200" s="274"/>
      <c r="N5200" s="274"/>
      <c r="O5200" s="274"/>
      <c r="P5200" s="274"/>
      <c r="Q5200" s="274"/>
    </row>
    <row r="5201" spans="1:17" x14ac:dyDescent="0.2">
      <c r="A5201" s="275">
        <v>211008882</v>
      </c>
      <c r="B5201" s="275" t="s">
        <v>9277</v>
      </c>
      <c r="C5201" s="275" t="s">
        <v>9278</v>
      </c>
      <c r="D5201" s="275" t="s">
        <v>9279</v>
      </c>
      <c r="E5201" s="275" t="s">
        <v>343</v>
      </c>
      <c r="F5201" s="274"/>
      <c r="G5201" s="274"/>
      <c r="H5201" s="274"/>
      <c r="I5201" s="274"/>
      <c r="J5201" s="274"/>
      <c r="K5201" s="274"/>
      <c r="L5201" s="274"/>
      <c r="M5201" s="274"/>
      <c r="N5201" s="274"/>
      <c r="O5201" s="274"/>
      <c r="P5201" s="274"/>
      <c r="Q5201" s="274"/>
    </row>
    <row r="5202" spans="1:17" x14ac:dyDescent="0.2">
      <c r="A5202" s="275">
        <v>211008883</v>
      </c>
      <c r="B5202" s="275" t="s">
        <v>9280</v>
      </c>
      <c r="C5202" s="275" t="s">
        <v>9281</v>
      </c>
      <c r="D5202" s="275" t="s">
        <v>9282</v>
      </c>
      <c r="E5202" s="275" t="s">
        <v>343</v>
      </c>
      <c r="F5202" s="274"/>
      <c r="G5202" s="274"/>
      <c r="H5202" s="274"/>
      <c r="I5202" s="274"/>
      <c r="J5202" s="274"/>
      <c r="K5202" s="274"/>
      <c r="L5202" s="274"/>
      <c r="M5202" s="274"/>
      <c r="N5202" s="274"/>
      <c r="O5202" s="274"/>
      <c r="P5202" s="274"/>
      <c r="Q5202" s="274"/>
    </row>
    <row r="5203" spans="1:17" x14ac:dyDescent="0.2">
      <c r="A5203" s="275">
        <v>211008884</v>
      </c>
      <c r="B5203" s="275" t="s">
        <v>9283</v>
      </c>
      <c r="C5203" s="275" t="s">
        <v>8931</v>
      </c>
      <c r="D5203" s="275" t="s">
        <v>9284</v>
      </c>
      <c r="E5203" s="275" t="s">
        <v>332</v>
      </c>
      <c r="F5203" s="274"/>
      <c r="G5203" s="274"/>
      <c r="H5203" s="274"/>
      <c r="I5203" s="274"/>
      <c r="J5203" s="274"/>
      <c r="K5203" s="274"/>
      <c r="L5203" s="274"/>
      <c r="M5203" s="274"/>
      <c r="N5203" s="274"/>
      <c r="O5203" s="274"/>
      <c r="P5203" s="274"/>
      <c r="Q5203" s="274"/>
    </row>
    <row r="5204" spans="1:17" x14ac:dyDescent="0.2">
      <c r="A5204" s="275">
        <v>211008885</v>
      </c>
      <c r="B5204" s="275" t="s">
        <v>9285</v>
      </c>
      <c r="C5204" s="275" t="s">
        <v>9286</v>
      </c>
      <c r="D5204" s="275" t="s">
        <v>9287</v>
      </c>
      <c r="E5204" s="275" t="s">
        <v>343</v>
      </c>
      <c r="F5204" s="274"/>
      <c r="G5204" s="274"/>
      <c r="H5204" s="274"/>
      <c r="I5204" s="274"/>
      <c r="J5204" s="274"/>
      <c r="K5204" s="274"/>
      <c r="L5204" s="274"/>
      <c r="M5204" s="274"/>
      <c r="N5204" s="274"/>
      <c r="O5204" s="274"/>
      <c r="P5204" s="274"/>
      <c r="Q5204" s="274"/>
    </row>
    <row r="5205" spans="1:17" x14ac:dyDescent="0.2">
      <c r="A5205" s="275">
        <v>211008886</v>
      </c>
      <c r="B5205" s="275" t="s">
        <v>9288</v>
      </c>
      <c r="C5205" s="275" t="s">
        <v>9289</v>
      </c>
      <c r="D5205" s="275" t="s">
        <v>9290</v>
      </c>
      <c r="E5205" s="275" t="s">
        <v>343</v>
      </c>
      <c r="F5205" s="274"/>
      <c r="G5205" s="274"/>
      <c r="H5205" s="274"/>
      <c r="I5205" s="274"/>
      <c r="J5205" s="274"/>
      <c r="K5205" s="274"/>
      <c r="L5205" s="274"/>
      <c r="M5205" s="274"/>
      <c r="N5205" s="274"/>
      <c r="O5205" s="274"/>
      <c r="P5205" s="274"/>
      <c r="Q5205" s="274"/>
    </row>
    <row r="5206" spans="1:17" x14ac:dyDescent="0.2">
      <c r="A5206" s="275">
        <v>211008887</v>
      </c>
      <c r="B5206" s="275" t="s">
        <v>9291</v>
      </c>
      <c r="C5206" s="275" t="s">
        <v>9292</v>
      </c>
      <c r="D5206" s="275" t="s">
        <v>9293</v>
      </c>
      <c r="E5206" s="275" t="s">
        <v>343</v>
      </c>
      <c r="F5206" s="274"/>
      <c r="G5206" s="274"/>
      <c r="H5206" s="274"/>
      <c r="I5206" s="274"/>
      <c r="J5206" s="274"/>
      <c r="K5206" s="274"/>
      <c r="L5206" s="274"/>
      <c r="M5206" s="274"/>
      <c r="N5206" s="274"/>
      <c r="O5206" s="274"/>
      <c r="P5206" s="274"/>
      <c r="Q5206" s="274"/>
    </row>
    <row r="5207" spans="1:17" x14ac:dyDescent="0.2">
      <c r="A5207" s="275">
        <v>211008888</v>
      </c>
      <c r="B5207" s="275" t="s">
        <v>9294</v>
      </c>
      <c r="C5207" s="275" t="s">
        <v>9295</v>
      </c>
      <c r="D5207" s="275" t="s">
        <v>9296</v>
      </c>
      <c r="E5207" s="275" t="s">
        <v>343</v>
      </c>
      <c r="F5207" s="274"/>
      <c r="G5207" s="274"/>
      <c r="H5207" s="274"/>
      <c r="I5207" s="274"/>
      <c r="J5207" s="274"/>
      <c r="K5207" s="274"/>
      <c r="L5207" s="274"/>
      <c r="M5207" s="274"/>
      <c r="N5207" s="274"/>
      <c r="O5207" s="274"/>
      <c r="P5207" s="274"/>
      <c r="Q5207" s="274"/>
    </row>
    <row r="5208" spans="1:17" x14ac:dyDescent="0.2">
      <c r="A5208" s="275">
        <v>211008889</v>
      </c>
      <c r="B5208" s="275" t="s">
        <v>9297</v>
      </c>
      <c r="C5208" s="275" t="s">
        <v>9298</v>
      </c>
      <c r="D5208" s="275" t="s">
        <v>9299</v>
      </c>
      <c r="E5208" s="275" t="s">
        <v>343</v>
      </c>
      <c r="F5208" s="274"/>
      <c r="G5208" s="274"/>
      <c r="H5208" s="274"/>
      <c r="I5208" s="274"/>
      <c r="J5208" s="274"/>
      <c r="K5208" s="274"/>
      <c r="L5208" s="274"/>
      <c r="M5208" s="274"/>
      <c r="N5208" s="274"/>
      <c r="O5208" s="274"/>
      <c r="P5208" s="274"/>
      <c r="Q5208" s="274"/>
    </row>
    <row r="5209" spans="1:17" x14ac:dyDescent="0.2">
      <c r="A5209" s="275">
        <v>211008890</v>
      </c>
      <c r="B5209" s="275" t="s">
        <v>9300</v>
      </c>
      <c r="C5209" s="275" t="s">
        <v>8822</v>
      </c>
      <c r="D5209" s="275" t="s">
        <v>9301</v>
      </c>
      <c r="E5209" s="275" t="s">
        <v>343</v>
      </c>
      <c r="F5209" s="274"/>
      <c r="G5209" s="274"/>
      <c r="H5209" s="274"/>
      <c r="I5209" s="274"/>
      <c r="J5209" s="274"/>
      <c r="K5209" s="274"/>
      <c r="L5209" s="274"/>
      <c r="M5209" s="274"/>
      <c r="N5209" s="274"/>
      <c r="O5209" s="274"/>
      <c r="P5209" s="274"/>
      <c r="Q5209" s="274"/>
    </row>
    <row r="5210" spans="1:17" x14ac:dyDescent="0.2">
      <c r="A5210" s="275">
        <v>211009898</v>
      </c>
      <c r="B5210" s="275" t="s">
        <v>9302</v>
      </c>
      <c r="C5210" s="275" t="s">
        <v>9303</v>
      </c>
      <c r="D5210" s="275" t="s">
        <v>9304</v>
      </c>
      <c r="E5210" s="275" t="s">
        <v>336</v>
      </c>
      <c r="F5210" s="274"/>
      <c r="G5210" s="274"/>
      <c r="H5210" s="274"/>
      <c r="I5210" s="274"/>
      <c r="J5210" s="274"/>
      <c r="K5210" s="274"/>
      <c r="L5210" s="274"/>
      <c r="M5210" s="274"/>
      <c r="N5210" s="274"/>
      <c r="O5210" s="274"/>
      <c r="P5210" s="274"/>
      <c r="Q5210" s="274"/>
    </row>
    <row r="5211" spans="1:17" x14ac:dyDescent="0.2">
      <c r="A5211" s="275">
        <v>211008892</v>
      </c>
      <c r="B5211" s="275" t="s">
        <v>9305</v>
      </c>
      <c r="C5211" s="275" t="s">
        <v>9306</v>
      </c>
      <c r="D5211" s="275" t="s">
        <v>9307</v>
      </c>
      <c r="E5211" s="275" t="s">
        <v>343</v>
      </c>
      <c r="F5211" s="274"/>
      <c r="G5211" s="274"/>
      <c r="H5211" s="274"/>
      <c r="I5211" s="274"/>
      <c r="J5211" s="274"/>
      <c r="K5211" s="274"/>
      <c r="L5211" s="274"/>
      <c r="M5211" s="274"/>
      <c r="N5211" s="274"/>
      <c r="O5211" s="274"/>
      <c r="P5211" s="274"/>
      <c r="Q5211" s="274"/>
    </row>
    <row r="5212" spans="1:17" x14ac:dyDescent="0.2">
      <c r="A5212" s="275">
        <v>211008893</v>
      </c>
      <c r="B5212" s="275" t="s">
        <v>9308</v>
      </c>
      <c r="C5212" s="275" t="s">
        <v>9309</v>
      </c>
      <c r="D5212" s="275" t="s">
        <v>9310</v>
      </c>
      <c r="E5212" s="275" t="s">
        <v>343</v>
      </c>
      <c r="F5212" s="274"/>
      <c r="G5212" s="274"/>
      <c r="H5212" s="274"/>
      <c r="I5212" s="274"/>
      <c r="J5212" s="274"/>
      <c r="K5212" s="274"/>
      <c r="L5212" s="274"/>
      <c r="M5212" s="274"/>
      <c r="N5212" s="274"/>
      <c r="O5212" s="274"/>
      <c r="P5212" s="274"/>
      <c r="Q5212" s="274"/>
    </row>
    <row r="5213" spans="1:17" x14ac:dyDescent="0.2">
      <c r="A5213" s="275">
        <v>211008894</v>
      </c>
      <c r="B5213" s="275" t="s">
        <v>9311</v>
      </c>
      <c r="C5213" s="275" t="s">
        <v>9230</v>
      </c>
      <c r="D5213" s="275" t="s">
        <v>9312</v>
      </c>
      <c r="E5213" s="275" t="s">
        <v>343</v>
      </c>
      <c r="F5213" s="274"/>
      <c r="G5213" s="274"/>
      <c r="H5213" s="274"/>
      <c r="I5213" s="274"/>
      <c r="J5213" s="274"/>
      <c r="K5213" s="274"/>
      <c r="L5213" s="274"/>
      <c r="M5213" s="274"/>
      <c r="N5213" s="274"/>
      <c r="O5213" s="274"/>
      <c r="P5213" s="274"/>
      <c r="Q5213" s="274"/>
    </row>
    <row r="5214" spans="1:17" x14ac:dyDescent="0.2">
      <c r="A5214" s="275">
        <v>211008895</v>
      </c>
      <c r="B5214" s="275" t="s">
        <v>9313</v>
      </c>
      <c r="C5214" s="275" t="s">
        <v>9314</v>
      </c>
      <c r="D5214" s="275" t="s">
        <v>9315</v>
      </c>
      <c r="E5214" s="275" t="s">
        <v>343</v>
      </c>
      <c r="F5214" s="274"/>
      <c r="G5214" s="274"/>
      <c r="H5214" s="274"/>
      <c r="I5214" s="274"/>
      <c r="J5214" s="274"/>
      <c r="K5214" s="274"/>
      <c r="L5214" s="274"/>
      <c r="M5214" s="274"/>
      <c r="N5214" s="274"/>
      <c r="O5214" s="274"/>
      <c r="P5214" s="274"/>
      <c r="Q5214" s="274"/>
    </row>
    <row r="5215" spans="1:17" x14ac:dyDescent="0.2">
      <c r="A5215" s="275">
        <v>211008896</v>
      </c>
      <c r="B5215" s="275" t="s">
        <v>9316</v>
      </c>
      <c r="C5215" s="275" t="s">
        <v>9317</v>
      </c>
      <c r="D5215" s="275" t="s">
        <v>9318</v>
      </c>
      <c r="E5215" s="275" t="s">
        <v>343</v>
      </c>
      <c r="F5215" s="274"/>
      <c r="G5215" s="274"/>
      <c r="H5215" s="274"/>
      <c r="I5215" s="274"/>
      <c r="J5215" s="274"/>
      <c r="K5215" s="274"/>
      <c r="L5215" s="274"/>
      <c r="M5215" s="274"/>
      <c r="N5215" s="274"/>
      <c r="O5215" s="274"/>
      <c r="P5215" s="274"/>
      <c r="Q5215" s="274"/>
    </row>
    <row r="5216" spans="1:17" x14ac:dyDescent="0.2">
      <c r="A5216" s="275">
        <v>211008897</v>
      </c>
      <c r="B5216" s="275" t="s">
        <v>9319</v>
      </c>
      <c r="C5216" s="275" t="s">
        <v>9320</v>
      </c>
      <c r="D5216" s="275" t="s">
        <v>9321</v>
      </c>
      <c r="E5216" s="275" t="s">
        <v>343</v>
      </c>
      <c r="F5216" s="274"/>
      <c r="G5216" s="274"/>
      <c r="H5216" s="274"/>
      <c r="I5216" s="274"/>
      <c r="J5216" s="274"/>
      <c r="K5216" s="274"/>
      <c r="L5216" s="274"/>
      <c r="M5216" s="274"/>
      <c r="N5216" s="274"/>
      <c r="O5216" s="274"/>
      <c r="P5216" s="274"/>
      <c r="Q5216" s="274"/>
    </row>
    <row r="5217" spans="1:17" x14ac:dyDescent="0.2">
      <c r="A5217" s="275">
        <v>211008898</v>
      </c>
      <c r="B5217" s="275" t="s">
        <v>9322</v>
      </c>
      <c r="C5217" s="275" t="s">
        <v>9323</v>
      </c>
      <c r="D5217" s="275" t="s">
        <v>1799</v>
      </c>
      <c r="E5217" s="275" t="s">
        <v>343</v>
      </c>
      <c r="F5217" s="274"/>
      <c r="G5217" s="274"/>
      <c r="H5217" s="274"/>
      <c r="I5217" s="274"/>
      <c r="J5217" s="274"/>
      <c r="K5217" s="274"/>
      <c r="L5217" s="274"/>
      <c r="M5217" s="274"/>
      <c r="N5217" s="274"/>
      <c r="O5217" s="274"/>
      <c r="P5217" s="274"/>
      <c r="Q5217" s="274"/>
    </row>
    <row r="5218" spans="1:17" x14ac:dyDescent="0.2">
      <c r="A5218" s="275">
        <v>211008899</v>
      </c>
      <c r="B5218" s="275" t="s">
        <v>9324</v>
      </c>
      <c r="C5218" s="275" t="s">
        <v>9325</v>
      </c>
      <c r="D5218" s="275" t="s">
        <v>9326</v>
      </c>
      <c r="E5218" s="275" t="s">
        <v>332</v>
      </c>
      <c r="F5218" s="274"/>
      <c r="G5218" s="274"/>
      <c r="H5218" s="274"/>
      <c r="I5218" s="274"/>
      <c r="J5218" s="274"/>
      <c r="K5218" s="274"/>
      <c r="L5218" s="274"/>
      <c r="M5218" s="274"/>
      <c r="N5218" s="274"/>
      <c r="O5218" s="274"/>
      <c r="P5218" s="274"/>
      <c r="Q5218" s="274"/>
    </row>
    <row r="5219" spans="1:17" x14ac:dyDescent="0.2">
      <c r="A5219" s="275">
        <v>211008900</v>
      </c>
      <c r="B5219" s="275" t="s">
        <v>9327</v>
      </c>
      <c r="C5219" s="275" t="s">
        <v>9212</v>
      </c>
      <c r="D5219" s="275" t="s">
        <v>9328</v>
      </c>
      <c r="E5219" s="275" t="s">
        <v>332</v>
      </c>
      <c r="F5219" s="274"/>
      <c r="G5219" s="274"/>
      <c r="H5219" s="274"/>
      <c r="I5219" s="274"/>
      <c r="J5219" s="274"/>
      <c r="K5219" s="274"/>
      <c r="L5219" s="274"/>
      <c r="M5219" s="274"/>
      <c r="N5219" s="274"/>
      <c r="O5219" s="274"/>
      <c r="P5219" s="274"/>
      <c r="Q5219" s="274"/>
    </row>
    <row r="5220" spans="1:17" x14ac:dyDescent="0.2">
      <c r="A5220" s="275">
        <v>211008901</v>
      </c>
      <c r="B5220" s="275" t="s">
        <v>9329</v>
      </c>
      <c r="C5220" s="275" t="s">
        <v>9330</v>
      </c>
      <c r="D5220" s="275" t="s">
        <v>9331</v>
      </c>
      <c r="E5220" s="275" t="s">
        <v>343</v>
      </c>
      <c r="F5220" s="274"/>
      <c r="G5220" s="274"/>
      <c r="H5220" s="274"/>
      <c r="I5220" s="274"/>
      <c r="J5220" s="274"/>
      <c r="K5220" s="274"/>
      <c r="L5220" s="274"/>
      <c r="M5220" s="274"/>
      <c r="N5220" s="274"/>
      <c r="O5220" s="274"/>
      <c r="P5220" s="274"/>
      <c r="Q5220" s="274"/>
    </row>
    <row r="5221" spans="1:17" x14ac:dyDescent="0.2">
      <c r="A5221" s="275">
        <v>211009899</v>
      </c>
      <c r="B5221" s="275" t="s">
        <v>9332</v>
      </c>
      <c r="C5221" s="275" t="s">
        <v>9333</v>
      </c>
      <c r="D5221" s="275" t="s">
        <v>9334</v>
      </c>
      <c r="E5221" s="275" t="s">
        <v>336</v>
      </c>
      <c r="F5221" s="274"/>
      <c r="G5221" s="274"/>
      <c r="H5221" s="274"/>
      <c r="I5221" s="274"/>
      <c r="J5221" s="274"/>
      <c r="K5221" s="274"/>
      <c r="L5221" s="274"/>
      <c r="M5221" s="274"/>
      <c r="N5221" s="274"/>
      <c r="O5221" s="274"/>
      <c r="P5221" s="274"/>
      <c r="Q5221" s="274"/>
    </row>
    <row r="5222" spans="1:17" x14ac:dyDescent="0.2">
      <c r="A5222" s="275">
        <v>211008903</v>
      </c>
      <c r="B5222" s="275" t="s">
        <v>9335</v>
      </c>
      <c r="C5222" s="275" t="s">
        <v>9336</v>
      </c>
      <c r="D5222" s="275" t="s">
        <v>9337</v>
      </c>
      <c r="E5222" s="275" t="s">
        <v>343</v>
      </c>
      <c r="F5222" s="274"/>
      <c r="G5222" s="274"/>
      <c r="H5222" s="274"/>
      <c r="I5222" s="274"/>
      <c r="J5222" s="274"/>
      <c r="K5222" s="274"/>
      <c r="L5222" s="274"/>
      <c r="M5222" s="274"/>
      <c r="N5222" s="274"/>
      <c r="O5222" s="274"/>
      <c r="P5222" s="274"/>
      <c r="Q5222" s="274"/>
    </row>
    <row r="5223" spans="1:17" x14ac:dyDescent="0.2">
      <c r="A5223" s="275">
        <v>211008939</v>
      </c>
      <c r="B5223" s="275" t="s">
        <v>9338</v>
      </c>
      <c r="C5223" s="275" t="s">
        <v>9339</v>
      </c>
      <c r="D5223" s="275" t="s">
        <v>9340</v>
      </c>
      <c r="E5223" s="275" t="s">
        <v>356</v>
      </c>
      <c r="F5223" s="274"/>
      <c r="G5223" s="274"/>
      <c r="H5223" s="274"/>
      <c r="I5223" s="274"/>
      <c r="J5223" s="274"/>
      <c r="K5223" s="274"/>
      <c r="L5223" s="274"/>
      <c r="M5223" s="274"/>
      <c r="N5223" s="274"/>
      <c r="O5223" s="274"/>
      <c r="P5223" s="274"/>
      <c r="Q5223" s="274"/>
    </row>
    <row r="5224" spans="1:17" x14ac:dyDescent="0.2">
      <c r="A5224" s="275">
        <v>211009083</v>
      </c>
      <c r="B5224" s="275" t="s">
        <v>9341</v>
      </c>
      <c r="C5224" s="275" t="s">
        <v>9342</v>
      </c>
      <c r="D5224" s="275" t="s">
        <v>9274</v>
      </c>
      <c r="E5224" s="275" t="s">
        <v>332</v>
      </c>
      <c r="F5224" s="274"/>
      <c r="G5224" s="274"/>
      <c r="H5224" s="274"/>
      <c r="I5224" s="274"/>
      <c r="J5224" s="274"/>
      <c r="K5224" s="274"/>
      <c r="L5224" s="274"/>
      <c r="M5224" s="274"/>
      <c r="N5224" s="274"/>
      <c r="O5224" s="274"/>
      <c r="P5224" s="274"/>
      <c r="Q5224" s="274"/>
    </row>
    <row r="5225" spans="1:17" x14ac:dyDescent="0.2">
      <c r="A5225" s="275">
        <v>211009125</v>
      </c>
      <c r="B5225" s="275" t="s">
        <v>9343</v>
      </c>
      <c r="C5225" s="275" t="s">
        <v>9344</v>
      </c>
      <c r="D5225" s="275" t="s">
        <v>9345</v>
      </c>
      <c r="E5225" s="275" t="s">
        <v>9346</v>
      </c>
      <c r="F5225" s="274"/>
      <c r="G5225" s="274"/>
      <c r="H5225" s="274"/>
      <c r="I5225" s="274"/>
      <c r="J5225" s="274"/>
      <c r="K5225" s="274"/>
      <c r="L5225" s="274"/>
      <c r="M5225" s="274"/>
      <c r="N5225" s="274"/>
      <c r="O5225" s="274"/>
      <c r="P5225" s="274"/>
      <c r="Q5225" s="274"/>
    </row>
    <row r="5226" spans="1:17" x14ac:dyDescent="0.2">
      <c r="A5226" s="275">
        <v>211009126</v>
      </c>
      <c r="B5226" s="275" t="s">
        <v>9347</v>
      </c>
      <c r="C5226" s="275" t="s">
        <v>9348</v>
      </c>
      <c r="D5226" s="275" t="s">
        <v>9349</v>
      </c>
      <c r="E5226" s="275" t="s">
        <v>3236</v>
      </c>
      <c r="F5226" s="274"/>
      <c r="G5226" s="274"/>
      <c r="H5226" s="274"/>
      <c r="I5226" s="274"/>
      <c r="J5226" s="274"/>
      <c r="K5226" s="274"/>
      <c r="L5226" s="274"/>
      <c r="M5226" s="274"/>
      <c r="N5226" s="274"/>
      <c r="O5226" s="274"/>
      <c r="P5226" s="274"/>
      <c r="Q5226" s="274"/>
    </row>
    <row r="5227" spans="1:17" x14ac:dyDescent="0.2">
      <c r="A5227" s="275">
        <v>211009127</v>
      </c>
      <c r="B5227" s="275" t="s">
        <v>9350</v>
      </c>
      <c r="C5227" s="275" t="s">
        <v>9351</v>
      </c>
      <c r="D5227" s="275" t="s">
        <v>9352</v>
      </c>
      <c r="E5227" s="275" t="s">
        <v>3236</v>
      </c>
      <c r="F5227" s="274"/>
      <c r="G5227" s="274"/>
      <c r="H5227" s="274"/>
      <c r="I5227" s="274"/>
      <c r="J5227" s="274"/>
      <c r="K5227" s="274"/>
      <c r="L5227" s="274"/>
      <c r="M5227" s="274"/>
      <c r="N5227" s="274"/>
      <c r="O5227" s="274"/>
      <c r="P5227" s="274"/>
      <c r="Q5227" s="274"/>
    </row>
    <row r="5228" spans="1:17" x14ac:dyDescent="0.2">
      <c r="A5228" s="275">
        <v>211009128</v>
      </c>
      <c r="B5228" s="275" t="s">
        <v>9353</v>
      </c>
      <c r="C5228" s="275" t="s">
        <v>9354</v>
      </c>
      <c r="D5228" s="275" t="s">
        <v>9355</v>
      </c>
      <c r="E5228" s="275" t="s">
        <v>3236</v>
      </c>
      <c r="F5228" s="274"/>
      <c r="G5228" s="274"/>
      <c r="H5228" s="274"/>
      <c r="I5228" s="274"/>
      <c r="J5228" s="274"/>
      <c r="K5228" s="274"/>
      <c r="L5228" s="274"/>
      <c r="M5228" s="274"/>
      <c r="N5228" s="274"/>
      <c r="O5228" s="274"/>
      <c r="P5228" s="274"/>
      <c r="Q5228" s="274"/>
    </row>
    <row r="5229" spans="1:17" x14ac:dyDescent="0.2">
      <c r="A5229" s="275">
        <v>211009129</v>
      </c>
      <c r="B5229" s="275" t="s">
        <v>9356</v>
      </c>
      <c r="C5229" s="275" t="s">
        <v>9357</v>
      </c>
      <c r="D5229" s="275" t="s">
        <v>9358</v>
      </c>
      <c r="E5229" s="275" t="s">
        <v>3236</v>
      </c>
      <c r="F5229" s="274"/>
      <c r="G5229" s="274"/>
      <c r="H5229" s="274"/>
      <c r="I5229" s="274"/>
      <c r="J5229" s="274"/>
      <c r="K5229" s="274"/>
      <c r="L5229" s="274"/>
      <c r="M5229" s="274"/>
      <c r="N5229" s="274"/>
      <c r="O5229" s="274"/>
      <c r="P5229" s="274"/>
      <c r="Q5229" s="274"/>
    </row>
    <row r="5230" spans="1:17" x14ac:dyDescent="0.2">
      <c r="A5230" s="275">
        <v>211009130</v>
      </c>
      <c r="B5230" s="275" t="s">
        <v>9359</v>
      </c>
      <c r="C5230" s="275" t="s">
        <v>9360</v>
      </c>
      <c r="D5230" s="275" t="s">
        <v>9361</v>
      </c>
      <c r="E5230" s="275" t="s">
        <v>3236</v>
      </c>
      <c r="F5230" s="274"/>
      <c r="G5230" s="274"/>
      <c r="H5230" s="274"/>
      <c r="I5230" s="274"/>
      <c r="J5230" s="274"/>
      <c r="K5230" s="274"/>
      <c r="L5230" s="274"/>
      <c r="M5230" s="274"/>
      <c r="N5230" s="274"/>
      <c r="O5230" s="274"/>
      <c r="P5230" s="274"/>
      <c r="Q5230" s="274"/>
    </row>
    <row r="5231" spans="1:17" x14ac:dyDescent="0.2">
      <c r="A5231" s="275">
        <v>211009131</v>
      </c>
      <c r="B5231" s="275" t="s">
        <v>9362</v>
      </c>
      <c r="C5231" s="275" t="s">
        <v>9363</v>
      </c>
      <c r="D5231" s="275" t="s">
        <v>9364</v>
      </c>
      <c r="E5231" s="275" t="s">
        <v>902</v>
      </c>
      <c r="F5231" s="274"/>
      <c r="G5231" s="274"/>
      <c r="H5231" s="274"/>
      <c r="I5231" s="274"/>
      <c r="J5231" s="274"/>
      <c r="K5231" s="274"/>
      <c r="L5231" s="274"/>
      <c r="M5231" s="274"/>
      <c r="N5231" s="274"/>
      <c r="O5231" s="274"/>
      <c r="P5231" s="274"/>
      <c r="Q5231" s="274"/>
    </row>
    <row r="5232" spans="1:17" x14ac:dyDescent="0.2">
      <c r="A5232" s="275">
        <v>211009132</v>
      </c>
      <c r="B5232" s="275" t="s">
        <v>9365</v>
      </c>
      <c r="C5232" s="275" t="s">
        <v>9366</v>
      </c>
      <c r="D5232" s="275" t="s">
        <v>9367</v>
      </c>
      <c r="E5232" s="275" t="s">
        <v>902</v>
      </c>
      <c r="F5232" s="274"/>
      <c r="G5232" s="274"/>
      <c r="H5232" s="274"/>
      <c r="I5232" s="274"/>
      <c r="J5232" s="274"/>
      <c r="K5232" s="274"/>
      <c r="L5232" s="274"/>
      <c r="M5232" s="274"/>
      <c r="N5232" s="274"/>
      <c r="O5232" s="274"/>
      <c r="P5232" s="274"/>
      <c r="Q5232" s="274"/>
    </row>
    <row r="5233" spans="1:17" x14ac:dyDescent="0.2">
      <c r="A5233" s="275">
        <v>211009133</v>
      </c>
      <c r="B5233" s="275" t="s">
        <v>9368</v>
      </c>
      <c r="C5233" s="275" t="s">
        <v>9369</v>
      </c>
      <c r="D5233" s="275" t="s">
        <v>3658</v>
      </c>
      <c r="E5233" s="275" t="s">
        <v>902</v>
      </c>
      <c r="F5233" s="274"/>
      <c r="G5233" s="274"/>
      <c r="H5233" s="274"/>
      <c r="I5233" s="274"/>
      <c r="J5233" s="274"/>
      <c r="K5233" s="274"/>
      <c r="L5233" s="274"/>
      <c r="M5233" s="274"/>
      <c r="N5233" s="274"/>
      <c r="O5233" s="274"/>
      <c r="P5233" s="274"/>
      <c r="Q5233" s="274"/>
    </row>
    <row r="5234" spans="1:17" x14ac:dyDescent="0.2">
      <c r="A5234" s="275">
        <v>211009134</v>
      </c>
      <c r="B5234" s="275" t="s">
        <v>9370</v>
      </c>
      <c r="C5234" s="275" t="s">
        <v>9371</v>
      </c>
      <c r="D5234" s="275" t="s">
        <v>9372</v>
      </c>
      <c r="E5234" s="275" t="s">
        <v>902</v>
      </c>
      <c r="F5234" s="274"/>
      <c r="G5234" s="274"/>
      <c r="H5234" s="274"/>
      <c r="I5234" s="274"/>
      <c r="J5234" s="274"/>
      <c r="K5234" s="274"/>
      <c r="L5234" s="274"/>
      <c r="M5234" s="274"/>
      <c r="N5234" s="274"/>
      <c r="O5234" s="274"/>
      <c r="P5234" s="274"/>
      <c r="Q5234" s="274"/>
    </row>
    <row r="5235" spans="1:17" x14ac:dyDescent="0.2">
      <c r="A5235" s="275">
        <v>211009135</v>
      </c>
      <c r="B5235" s="275" t="s">
        <v>9373</v>
      </c>
      <c r="C5235" s="275" t="s">
        <v>9374</v>
      </c>
      <c r="D5235" s="275" t="s">
        <v>9375</v>
      </c>
      <c r="E5235" s="275" t="s">
        <v>902</v>
      </c>
      <c r="F5235" s="274"/>
      <c r="G5235" s="274"/>
      <c r="H5235" s="274"/>
      <c r="I5235" s="274"/>
      <c r="J5235" s="274"/>
      <c r="K5235" s="274"/>
      <c r="L5235" s="274"/>
      <c r="M5235" s="274"/>
      <c r="N5235" s="274"/>
      <c r="O5235" s="274"/>
      <c r="P5235" s="274"/>
      <c r="Q5235" s="274"/>
    </row>
    <row r="5236" spans="1:17" x14ac:dyDescent="0.2">
      <c r="A5236" s="275">
        <v>211009136</v>
      </c>
      <c r="B5236" s="275" t="s">
        <v>9376</v>
      </c>
      <c r="C5236" s="275" t="s">
        <v>9377</v>
      </c>
      <c r="D5236" s="275" t="s">
        <v>9378</v>
      </c>
      <c r="E5236" s="275" t="s">
        <v>902</v>
      </c>
      <c r="F5236" s="274"/>
      <c r="G5236" s="274"/>
      <c r="H5236" s="274"/>
      <c r="I5236" s="274"/>
      <c r="J5236" s="274"/>
      <c r="K5236" s="274"/>
      <c r="L5236" s="274"/>
      <c r="M5236" s="274"/>
      <c r="N5236" s="274"/>
      <c r="O5236" s="274"/>
      <c r="P5236" s="274"/>
      <c r="Q5236" s="274"/>
    </row>
    <row r="5237" spans="1:17" x14ac:dyDescent="0.2">
      <c r="A5237" s="275">
        <v>211009137</v>
      </c>
      <c r="B5237" s="275" t="s">
        <v>9379</v>
      </c>
      <c r="C5237" s="275" t="s">
        <v>9380</v>
      </c>
      <c r="D5237" s="275" t="s">
        <v>9381</v>
      </c>
      <c r="E5237" s="275" t="s">
        <v>902</v>
      </c>
      <c r="F5237" s="274"/>
      <c r="G5237" s="274"/>
      <c r="H5237" s="274"/>
      <c r="I5237" s="274"/>
      <c r="J5237" s="274"/>
      <c r="K5237" s="274"/>
      <c r="L5237" s="274"/>
      <c r="M5237" s="274"/>
      <c r="N5237" s="274"/>
      <c r="O5237" s="274"/>
      <c r="P5237" s="274"/>
      <c r="Q5237" s="274"/>
    </row>
    <row r="5238" spans="1:17" x14ac:dyDescent="0.2">
      <c r="A5238" s="275">
        <v>211009138</v>
      </c>
      <c r="B5238" s="275" t="s">
        <v>9382</v>
      </c>
      <c r="C5238" s="275" t="s">
        <v>9383</v>
      </c>
      <c r="D5238" s="275" t="s">
        <v>9384</v>
      </c>
      <c r="E5238" s="275" t="s">
        <v>902</v>
      </c>
      <c r="F5238" s="274"/>
      <c r="G5238" s="274"/>
      <c r="H5238" s="274"/>
      <c r="I5238" s="274"/>
      <c r="J5238" s="274"/>
      <c r="K5238" s="274"/>
      <c r="L5238" s="274"/>
      <c r="M5238" s="274"/>
      <c r="N5238" s="274"/>
      <c r="O5238" s="274"/>
      <c r="P5238" s="274"/>
      <c r="Q5238" s="274"/>
    </row>
    <row r="5239" spans="1:17" x14ac:dyDescent="0.2">
      <c r="A5239" s="275">
        <v>211009139</v>
      </c>
      <c r="B5239" s="275" t="s">
        <v>9385</v>
      </c>
      <c r="C5239" s="275" t="s">
        <v>9386</v>
      </c>
      <c r="D5239" s="275" t="s">
        <v>9387</v>
      </c>
      <c r="E5239" s="275" t="s">
        <v>902</v>
      </c>
      <c r="F5239" s="274"/>
      <c r="G5239" s="274"/>
      <c r="H5239" s="274"/>
      <c r="I5239" s="274"/>
      <c r="J5239" s="274"/>
      <c r="K5239" s="274"/>
      <c r="L5239" s="274"/>
      <c r="M5239" s="274"/>
      <c r="N5239" s="274"/>
      <c r="O5239" s="274"/>
      <c r="P5239" s="274"/>
      <c r="Q5239" s="274"/>
    </row>
    <row r="5240" spans="1:17" x14ac:dyDescent="0.2">
      <c r="A5240" s="275">
        <v>211009140</v>
      </c>
      <c r="B5240" s="275" t="s">
        <v>9388</v>
      </c>
      <c r="C5240" s="275" t="s">
        <v>9389</v>
      </c>
      <c r="D5240" s="275" t="s">
        <v>9390</v>
      </c>
      <c r="E5240" s="275" t="s">
        <v>902</v>
      </c>
      <c r="F5240" s="274"/>
      <c r="G5240" s="274"/>
      <c r="H5240" s="274"/>
      <c r="I5240" s="274"/>
      <c r="J5240" s="274"/>
      <c r="K5240" s="274"/>
      <c r="L5240" s="274"/>
      <c r="M5240" s="274"/>
      <c r="N5240" s="274"/>
      <c r="O5240" s="274"/>
      <c r="P5240" s="274"/>
      <c r="Q5240" s="274"/>
    </row>
    <row r="5241" spans="1:17" x14ac:dyDescent="0.2">
      <c r="A5241" s="275">
        <v>211009141</v>
      </c>
      <c r="B5241" s="275" t="s">
        <v>9391</v>
      </c>
      <c r="C5241" s="275" t="s">
        <v>9392</v>
      </c>
      <c r="D5241" s="275" t="s">
        <v>5176</v>
      </c>
      <c r="E5241" s="275" t="s">
        <v>902</v>
      </c>
      <c r="F5241" s="274"/>
      <c r="G5241" s="274"/>
      <c r="H5241" s="274"/>
      <c r="I5241" s="274"/>
      <c r="J5241" s="274"/>
      <c r="K5241" s="274"/>
      <c r="L5241" s="274"/>
      <c r="M5241" s="274"/>
      <c r="N5241" s="274"/>
      <c r="O5241" s="274"/>
      <c r="P5241" s="274"/>
      <c r="Q5241" s="274"/>
    </row>
    <row r="5242" spans="1:17" x14ac:dyDescent="0.2">
      <c r="A5242" s="275">
        <v>211009142</v>
      </c>
      <c r="B5242" s="275" t="s">
        <v>9393</v>
      </c>
      <c r="C5242" s="275" t="s">
        <v>9394</v>
      </c>
      <c r="D5242" s="275" t="s">
        <v>9395</v>
      </c>
      <c r="E5242" s="275" t="s">
        <v>902</v>
      </c>
      <c r="F5242" s="274"/>
      <c r="G5242" s="274"/>
      <c r="H5242" s="274"/>
      <c r="I5242" s="274"/>
      <c r="J5242" s="274"/>
      <c r="K5242" s="274"/>
      <c r="L5242" s="274"/>
      <c r="M5242" s="274"/>
      <c r="N5242" s="274"/>
      <c r="O5242" s="274"/>
      <c r="P5242" s="274"/>
      <c r="Q5242" s="274"/>
    </row>
    <row r="5243" spans="1:17" x14ac:dyDescent="0.2">
      <c r="A5243" s="275">
        <v>211009143</v>
      </c>
      <c r="B5243" s="275" t="s">
        <v>9396</v>
      </c>
      <c r="C5243" s="275" t="s">
        <v>9397</v>
      </c>
      <c r="D5243" s="275" t="s">
        <v>7708</v>
      </c>
      <c r="E5243" s="275" t="s">
        <v>902</v>
      </c>
      <c r="F5243" s="274"/>
      <c r="G5243" s="274"/>
      <c r="H5243" s="274"/>
      <c r="I5243" s="274"/>
      <c r="J5243" s="274"/>
      <c r="K5243" s="274"/>
      <c r="L5243" s="274"/>
      <c r="M5243" s="274"/>
      <c r="N5243" s="274"/>
      <c r="O5243" s="274"/>
      <c r="P5243" s="274"/>
      <c r="Q5243" s="274"/>
    </row>
    <row r="5244" spans="1:17" x14ac:dyDescent="0.2">
      <c r="A5244" s="275">
        <v>211009144</v>
      </c>
      <c r="B5244" s="275" t="s">
        <v>9398</v>
      </c>
      <c r="C5244" s="275" t="s">
        <v>9399</v>
      </c>
      <c r="D5244" s="275" t="s">
        <v>9400</v>
      </c>
      <c r="E5244" s="275" t="s">
        <v>902</v>
      </c>
      <c r="F5244" s="274"/>
      <c r="G5244" s="274"/>
      <c r="H5244" s="274"/>
      <c r="I5244" s="274"/>
      <c r="J5244" s="274"/>
      <c r="K5244" s="274"/>
      <c r="L5244" s="274"/>
      <c r="M5244" s="274"/>
      <c r="N5244" s="274"/>
      <c r="O5244" s="274"/>
      <c r="P5244" s="274"/>
      <c r="Q5244" s="274"/>
    </row>
    <row r="5245" spans="1:17" x14ac:dyDescent="0.2">
      <c r="A5245" s="275">
        <v>211009145</v>
      </c>
      <c r="B5245" s="275" t="s">
        <v>9401</v>
      </c>
      <c r="C5245" s="275" t="s">
        <v>9402</v>
      </c>
      <c r="D5245" s="275" t="s">
        <v>9364</v>
      </c>
      <c r="E5245" s="275" t="s">
        <v>902</v>
      </c>
      <c r="F5245" s="274"/>
      <c r="G5245" s="274"/>
      <c r="H5245" s="274"/>
      <c r="I5245" s="274"/>
      <c r="J5245" s="274"/>
      <c r="K5245" s="274"/>
      <c r="L5245" s="274"/>
      <c r="M5245" s="274"/>
      <c r="N5245" s="274"/>
      <c r="O5245" s="274"/>
      <c r="P5245" s="274"/>
      <c r="Q5245" s="274"/>
    </row>
    <row r="5246" spans="1:17" x14ac:dyDescent="0.2">
      <c r="A5246" s="275">
        <v>211009146</v>
      </c>
      <c r="B5246" s="275" t="s">
        <v>9403</v>
      </c>
      <c r="C5246" s="275" t="s">
        <v>9404</v>
      </c>
      <c r="D5246" s="275" t="s">
        <v>9405</v>
      </c>
      <c r="E5246" s="275" t="s">
        <v>902</v>
      </c>
      <c r="F5246" s="274"/>
      <c r="G5246" s="274"/>
      <c r="H5246" s="274"/>
      <c r="I5246" s="274"/>
      <c r="J5246" s="274"/>
      <c r="K5246" s="274"/>
      <c r="L5246" s="274"/>
      <c r="M5246" s="274"/>
      <c r="N5246" s="274"/>
      <c r="O5246" s="274"/>
      <c r="P5246" s="274"/>
      <c r="Q5246" s="274"/>
    </row>
    <row r="5247" spans="1:17" x14ac:dyDescent="0.2">
      <c r="A5247" s="275">
        <v>211009147</v>
      </c>
      <c r="B5247" s="275" t="s">
        <v>9406</v>
      </c>
      <c r="C5247" s="275" t="s">
        <v>9407</v>
      </c>
      <c r="D5247" s="275" t="s">
        <v>9408</v>
      </c>
      <c r="E5247" s="275" t="s">
        <v>902</v>
      </c>
      <c r="F5247" s="274"/>
      <c r="G5247" s="274"/>
      <c r="H5247" s="274"/>
      <c r="I5247" s="274"/>
      <c r="J5247" s="274"/>
      <c r="K5247" s="274"/>
      <c r="L5247" s="274"/>
      <c r="M5247" s="274"/>
      <c r="N5247" s="274"/>
      <c r="O5247" s="274"/>
      <c r="P5247" s="274"/>
      <c r="Q5247" s="274"/>
    </row>
    <row r="5248" spans="1:17" x14ac:dyDescent="0.2">
      <c r="A5248" s="275">
        <v>211009148</v>
      </c>
      <c r="B5248" s="275" t="s">
        <v>9409</v>
      </c>
      <c r="C5248" s="275" t="s">
        <v>9410</v>
      </c>
      <c r="D5248" s="275" t="s">
        <v>9411</v>
      </c>
      <c r="E5248" s="275" t="s">
        <v>9412</v>
      </c>
      <c r="F5248" s="274"/>
      <c r="G5248" s="274"/>
      <c r="H5248" s="274"/>
      <c r="I5248" s="274"/>
      <c r="J5248" s="274"/>
      <c r="K5248" s="274"/>
      <c r="L5248" s="274"/>
      <c r="M5248" s="274"/>
      <c r="N5248" s="274"/>
      <c r="O5248" s="274"/>
      <c r="P5248" s="274"/>
      <c r="Q5248" s="274"/>
    </row>
    <row r="5249" spans="1:17" x14ac:dyDescent="0.2">
      <c r="A5249" s="275">
        <v>211009149</v>
      </c>
      <c r="B5249" s="275" t="s">
        <v>9413</v>
      </c>
      <c r="C5249" s="275" t="s">
        <v>9414</v>
      </c>
      <c r="D5249" s="275" t="s">
        <v>9415</v>
      </c>
      <c r="E5249" s="275" t="s">
        <v>9412</v>
      </c>
      <c r="F5249" s="274"/>
      <c r="G5249" s="274"/>
      <c r="H5249" s="274"/>
      <c r="I5249" s="274"/>
      <c r="J5249" s="274"/>
      <c r="K5249" s="274"/>
      <c r="L5249" s="274"/>
      <c r="M5249" s="274"/>
      <c r="N5249" s="274"/>
      <c r="O5249" s="274"/>
      <c r="P5249" s="274"/>
      <c r="Q5249" s="274"/>
    </row>
    <row r="5250" spans="1:17" x14ac:dyDescent="0.2">
      <c r="A5250" s="275">
        <v>211009150</v>
      </c>
      <c r="B5250" s="275" t="s">
        <v>9416</v>
      </c>
      <c r="C5250" s="275" t="s">
        <v>9417</v>
      </c>
      <c r="D5250" s="275" t="s">
        <v>9418</v>
      </c>
      <c r="E5250" s="275" t="s">
        <v>9412</v>
      </c>
      <c r="F5250" s="274"/>
      <c r="G5250" s="274"/>
      <c r="H5250" s="274"/>
      <c r="I5250" s="274"/>
      <c r="J5250" s="274"/>
      <c r="K5250" s="274"/>
      <c r="L5250" s="274"/>
      <c r="M5250" s="274"/>
      <c r="N5250" s="274"/>
      <c r="O5250" s="274"/>
      <c r="P5250" s="274"/>
      <c r="Q5250" s="274"/>
    </row>
    <row r="5251" spans="1:17" x14ac:dyDescent="0.2">
      <c r="A5251" s="275">
        <v>211009151</v>
      </c>
      <c r="B5251" s="275" t="s">
        <v>9419</v>
      </c>
      <c r="C5251" s="275" t="s">
        <v>9420</v>
      </c>
      <c r="D5251" s="275" t="s">
        <v>9421</v>
      </c>
      <c r="E5251" s="275" t="s">
        <v>9412</v>
      </c>
      <c r="F5251" s="274"/>
      <c r="G5251" s="274"/>
      <c r="H5251" s="274"/>
      <c r="I5251" s="274"/>
      <c r="J5251" s="274"/>
      <c r="K5251" s="274"/>
      <c r="L5251" s="274"/>
      <c r="M5251" s="274"/>
      <c r="N5251" s="274"/>
      <c r="O5251" s="274"/>
      <c r="P5251" s="274"/>
      <c r="Q5251" s="274"/>
    </row>
    <row r="5252" spans="1:17" x14ac:dyDescent="0.2">
      <c r="A5252" s="275">
        <v>211009152</v>
      </c>
      <c r="B5252" s="275" t="s">
        <v>9422</v>
      </c>
      <c r="C5252" s="275" t="s">
        <v>9423</v>
      </c>
      <c r="D5252" s="275" t="s">
        <v>9424</v>
      </c>
      <c r="E5252" s="275" t="s">
        <v>9412</v>
      </c>
      <c r="F5252" s="274"/>
      <c r="G5252" s="274"/>
      <c r="H5252" s="274"/>
      <c r="I5252" s="274"/>
      <c r="J5252" s="274"/>
      <c r="K5252" s="274"/>
      <c r="L5252" s="274"/>
      <c r="M5252" s="274"/>
      <c r="N5252" s="274"/>
      <c r="O5252" s="274"/>
      <c r="P5252" s="274"/>
      <c r="Q5252" s="274"/>
    </row>
    <row r="5253" spans="1:17" x14ac:dyDescent="0.2">
      <c r="A5253" s="275">
        <v>211009153</v>
      </c>
      <c r="B5253" s="275" t="s">
        <v>9425</v>
      </c>
      <c r="C5253" s="275" t="s">
        <v>9426</v>
      </c>
      <c r="D5253" s="275" t="s">
        <v>9427</v>
      </c>
      <c r="E5253" s="275" t="s">
        <v>584</v>
      </c>
      <c r="F5253" s="274"/>
      <c r="G5253" s="274"/>
      <c r="H5253" s="274"/>
      <c r="I5253" s="274"/>
      <c r="J5253" s="274"/>
      <c r="K5253" s="274"/>
      <c r="L5253" s="274"/>
      <c r="M5253" s="274"/>
      <c r="N5253" s="274"/>
      <c r="O5253" s="274"/>
      <c r="P5253" s="274"/>
      <c r="Q5253" s="274"/>
    </row>
    <row r="5254" spans="1:17" x14ac:dyDescent="0.2">
      <c r="A5254" s="275">
        <v>211009154</v>
      </c>
      <c r="B5254" s="275" t="s">
        <v>9428</v>
      </c>
      <c r="C5254" s="275" t="s">
        <v>9429</v>
      </c>
      <c r="D5254" s="275" t="s">
        <v>9430</v>
      </c>
      <c r="E5254" s="275" t="s">
        <v>584</v>
      </c>
      <c r="F5254" s="274"/>
      <c r="G5254" s="274"/>
      <c r="H5254" s="274"/>
      <c r="I5254" s="274"/>
      <c r="J5254" s="274"/>
      <c r="K5254" s="274"/>
      <c r="L5254" s="274"/>
      <c r="M5254" s="274"/>
      <c r="N5254" s="274"/>
      <c r="O5254" s="274"/>
      <c r="P5254" s="274"/>
      <c r="Q5254" s="274"/>
    </row>
    <row r="5255" spans="1:17" x14ac:dyDescent="0.2">
      <c r="A5255" s="275">
        <v>211009155</v>
      </c>
      <c r="B5255" s="275" t="s">
        <v>9431</v>
      </c>
      <c r="C5255" s="275" t="s">
        <v>9432</v>
      </c>
      <c r="D5255" s="275" t="s">
        <v>9433</v>
      </c>
      <c r="E5255" s="275" t="s">
        <v>584</v>
      </c>
      <c r="F5255" s="274"/>
      <c r="G5255" s="274"/>
      <c r="H5255" s="274"/>
      <c r="I5255" s="274"/>
      <c r="J5255" s="274"/>
      <c r="K5255" s="274"/>
      <c r="L5255" s="274"/>
      <c r="M5255" s="274"/>
      <c r="N5255" s="274"/>
      <c r="O5255" s="274"/>
      <c r="P5255" s="274"/>
      <c r="Q5255" s="274"/>
    </row>
    <row r="5256" spans="1:17" x14ac:dyDescent="0.2">
      <c r="A5256" s="275">
        <v>211009156</v>
      </c>
      <c r="B5256" s="275" t="s">
        <v>9434</v>
      </c>
      <c r="C5256" s="275" t="s">
        <v>9435</v>
      </c>
      <c r="D5256" s="275" t="s">
        <v>9436</v>
      </c>
      <c r="E5256" s="275" t="s">
        <v>584</v>
      </c>
      <c r="F5256" s="274"/>
      <c r="G5256" s="274"/>
      <c r="H5256" s="274"/>
      <c r="I5256" s="274"/>
      <c r="J5256" s="274"/>
      <c r="K5256" s="274"/>
      <c r="L5256" s="274"/>
      <c r="M5256" s="274"/>
      <c r="N5256" s="274"/>
      <c r="O5256" s="274"/>
      <c r="P5256" s="274"/>
      <c r="Q5256" s="274"/>
    </row>
    <row r="5257" spans="1:17" x14ac:dyDescent="0.2">
      <c r="A5257" s="275">
        <v>211009157</v>
      </c>
      <c r="B5257" s="275" t="s">
        <v>9437</v>
      </c>
      <c r="C5257" s="275" t="s">
        <v>9438</v>
      </c>
      <c r="D5257" s="275" t="s">
        <v>9439</v>
      </c>
      <c r="E5257" s="275" t="s">
        <v>584</v>
      </c>
      <c r="F5257" s="274"/>
      <c r="G5257" s="274"/>
      <c r="H5257" s="274"/>
      <c r="I5257" s="274"/>
      <c r="J5257" s="274"/>
      <c r="K5257" s="274"/>
      <c r="L5257" s="274"/>
      <c r="M5257" s="274"/>
      <c r="N5257" s="274"/>
      <c r="O5257" s="274"/>
      <c r="P5257" s="274"/>
      <c r="Q5257" s="274"/>
    </row>
    <row r="5258" spans="1:17" x14ac:dyDescent="0.2">
      <c r="A5258" s="275">
        <v>211009158</v>
      </c>
      <c r="B5258" s="275" t="s">
        <v>9440</v>
      </c>
      <c r="C5258" s="275" t="s">
        <v>9441</v>
      </c>
      <c r="D5258" s="275" t="s">
        <v>9442</v>
      </c>
      <c r="E5258" s="275" t="s">
        <v>584</v>
      </c>
      <c r="F5258" s="274"/>
      <c r="G5258" s="274"/>
      <c r="H5258" s="274"/>
      <c r="I5258" s="274"/>
      <c r="J5258" s="274"/>
      <c r="K5258" s="274"/>
      <c r="L5258" s="274"/>
      <c r="M5258" s="274"/>
      <c r="N5258" s="274"/>
      <c r="O5258" s="274"/>
      <c r="P5258" s="274"/>
      <c r="Q5258" s="274"/>
    </row>
    <row r="5259" spans="1:17" x14ac:dyDescent="0.2">
      <c r="A5259" s="275">
        <v>211009159</v>
      </c>
      <c r="B5259" s="275" t="s">
        <v>9443</v>
      </c>
      <c r="C5259" s="275" t="s">
        <v>9444</v>
      </c>
      <c r="D5259" s="275" t="s">
        <v>9445</v>
      </c>
      <c r="E5259" s="275" t="s">
        <v>584</v>
      </c>
      <c r="F5259" s="274"/>
      <c r="G5259" s="274"/>
      <c r="H5259" s="274"/>
      <c r="I5259" s="274"/>
      <c r="J5259" s="274"/>
      <c r="K5259" s="274"/>
      <c r="L5259" s="274"/>
      <c r="M5259" s="274"/>
      <c r="N5259" s="274"/>
      <c r="O5259" s="274"/>
      <c r="P5259" s="274"/>
      <c r="Q5259" s="274"/>
    </row>
    <row r="5260" spans="1:17" x14ac:dyDescent="0.2">
      <c r="A5260" s="275">
        <v>211009160</v>
      </c>
      <c r="B5260" s="275" t="s">
        <v>9446</v>
      </c>
      <c r="C5260" s="275" t="s">
        <v>9447</v>
      </c>
      <c r="D5260" s="275" t="s">
        <v>9448</v>
      </c>
      <c r="E5260" s="275" t="s">
        <v>1760</v>
      </c>
      <c r="F5260" s="274"/>
      <c r="G5260" s="274"/>
      <c r="H5260" s="274"/>
      <c r="I5260" s="274"/>
      <c r="J5260" s="274"/>
      <c r="K5260" s="274"/>
      <c r="L5260" s="274"/>
      <c r="M5260" s="274"/>
      <c r="N5260" s="274"/>
      <c r="O5260" s="274"/>
      <c r="P5260" s="274"/>
      <c r="Q5260" s="274"/>
    </row>
    <row r="5261" spans="1:17" x14ac:dyDescent="0.2">
      <c r="A5261" s="275">
        <v>211009161</v>
      </c>
      <c r="B5261" s="275" t="s">
        <v>9449</v>
      </c>
      <c r="C5261" s="275" t="s">
        <v>9450</v>
      </c>
      <c r="D5261" s="275" t="s">
        <v>9451</v>
      </c>
      <c r="E5261" s="275" t="s">
        <v>1760</v>
      </c>
      <c r="F5261" s="274"/>
      <c r="G5261" s="274"/>
      <c r="H5261" s="274"/>
      <c r="I5261" s="274"/>
      <c r="J5261" s="274"/>
      <c r="K5261" s="274"/>
      <c r="L5261" s="274"/>
      <c r="M5261" s="274"/>
      <c r="N5261" s="274"/>
      <c r="O5261" s="274"/>
      <c r="P5261" s="274"/>
      <c r="Q5261" s="274"/>
    </row>
    <row r="5262" spans="1:17" x14ac:dyDescent="0.2">
      <c r="A5262" s="275">
        <v>211009162</v>
      </c>
      <c r="B5262" s="275" t="s">
        <v>9452</v>
      </c>
      <c r="C5262" s="275" t="s">
        <v>9453</v>
      </c>
      <c r="D5262" s="275" t="s">
        <v>9454</v>
      </c>
      <c r="E5262" s="275" t="s">
        <v>1760</v>
      </c>
      <c r="F5262" s="274"/>
      <c r="G5262" s="274"/>
      <c r="H5262" s="274"/>
      <c r="I5262" s="274"/>
      <c r="J5262" s="274"/>
      <c r="K5262" s="274"/>
      <c r="L5262" s="274"/>
      <c r="M5262" s="274"/>
      <c r="N5262" s="274"/>
      <c r="O5262" s="274"/>
      <c r="P5262" s="274"/>
      <c r="Q5262" s="274"/>
    </row>
    <row r="5263" spans="1:17" x14ac:dyDescent="0.2">
      <c r="A5263" s="275">
        <v>211009163</v>
      </c>
      <c r="B5263" s="275" t="s">
        <v>9455</v>
      </c>
      <c r="C5263" s="275" t="s">
        <v>9456</v>
      </c>
      <c r="D5263" s="275" t="s">
        <v>9457</v>
      </c>
      <c r="E5263" s="275" t="s">
        <v>1760</v>
      </c>
      <c r="F5263" s="274"/>
      <c r="G5263" s="274"/>
      <c r="H5263" s="274"/>
      <c r="I5263" s="274"/>
      <c r="J5263" s="274"/>
      <c r="K5263" s="274"/>
      <c r="L5263" s="274"/>
      <c r="M5263" s="274"/>
      <c r="N5263" s="274"/>
      <c r="O5263" s="274"/>
      <c r="P5263" s="274"/>
      <c r="Q5263" s="274"/>
    </row>
    <row r="5264" spans="1:17" x14ac:dyDescent="0.2">
      <c r="A5264" s="275">
        <v>211009164</v>
      </c>
      <c r="B5264" s="275" t="s">
        <v>9458</v>
      </c>
      <c r="C5264" s="275" t="s">
        <v>9459</v>
      </c>
      <c r="D5264" s="275" t="s">
        <v>9460</v>
      </c>
      <c r="E5264" s="275" t="s">
        <v>1760</v>
      </c>
      <c r="F5264" s="274"/>
      <c r="G5264" s="274"/>
      <c r="H5264" s="274"/>
      <c r="I5264" s="274"/>
      <c r="J5264" s="274"/>
      <c r="K5264" s="274"/>
      <c r="L5264" s="274"/>
      <c r="M5264" s="274"/>
      <c r="N5264" s="274"/>
      <c r="O5264" s="274"/>
      <c r="P5264" s="274"/>
      <c r="Q5264" s="274"/>
    </row>
    <row r="5265" spans="1:17" x14ac:dyDescent="0.2">
      <c r="A5265" s="275">
        <v>211009165</v>
      </c>
      <c r="B5265" s="275" t="s">
        <v>9461</v>
      </c>
      <c r="C5265" s="275" t="s">
        <v>9462</v>
      </c>
      <c r="D5265" s="275" t="s">
        <v>9463</v>
      </c>
      <c r="E5265" s="275" t="s">
        <v>1760</v>
      </c>
      <c r="F5265" s="274"/>
      <c r="G5265" s="274"/>
      <c r="H5265" s="274"/>
      <c r="I5265" s="274"/>
      <c r="J5265" s="274"/>
      <c r="K5265" s="274"/>
      <c r="L5265" s="274"/>
      <c r="M5265" s="274"/>
      <c r="N5265" s="274"/>
      <c r="O5265" s="274"/>
      <c r="P5265" s="274"/>
      <c r="Q5265" s="274"/>
    </row>
    <row r="5266" spans="1:17" x14ac:dyDescent="0.2">
      <c r="A5266" s="275">
        <v>211009166</v>
      </c>
      <c r="B5266" s="275" t="s">
        <v>9464</v>
      </c>
      <c r="C5266" s="275" t="s">
        <v>9465</v>
      </c>
      <c r="D5266" s="275" t="s">
        <v>9466</v>
      </c>
      <c r="E5266" s="275" t="s">
        <v>1760</v>
      </c>
      <c r="F5266" s="274"/>
      <c r="G5266" s="274"/>
      <c r="H5266" s="274"/>
      <c r="I5266" s="274"/>
      <c r="J5266" s="274"/>
      <c r="K5266" s="274"/>
      <c r="L5266" s="274"/>
      <c r="M5266" s="274"/>
      <c r="N5266" s="274"/>
      <c r="O5266" s="274"/>
      <c r="P5266" s="274"/>
      <c r="Q5266" s="274"/>
    </row>
    <row r="5267" spans="1:17" x14ac:dyDescent="0.2">
      <c r="A5267" s="275">
        <v>211009167</v>
      </c>
      <c r="B5267" s="275" t="s">
        <v>9467</v>
      </c>
      <c r="C5267" s="275" t="s">
        <v>9468</v>
      </c>
      <c r="D5267" s="275" t="s">
        <v>9469</v>
      </c>
      <c r="E5267" s="275" t="s">
        <v>1760</v>
      </c>
      <c r="F5267" s="274"/>
      <c r="G5267" s="274"/>
      <c r="H5267" s="274"/>
      <c r="I5267" s="274"/>
      <c r="J5267" s="274"/>
      <c r="K5267" s="274"/>
      <c r="L5267" s="274"/>
      <c r="M5267" s="274"/>
      <c r="N5267" s="274"/>
      <c r="O5267" s="274"/>
      <c r="P5267" s="274"/>
      <c r="Q5267" s="274"/>
    </row>
    <row r="5268" spans="1:17" x14ac:dyDescent="0.2">
      <c r="A5268" s="275">
        <v>211009168</v>
      </c>
      <c r="B5268" s="275" t="s">
        <v>9470</v>
      </c>
      <c r="C5268" s="275" t="s">
        <v>9471</v>
      </c>
      <c r="D5268" s="275" t="s">
        <v>9472</v>
      </c>
      <c r="E5268" s="275" t="s">
        <v>1760</v>
      </c>
      <c r="F5268" s="274"/>
      <c r="G5268" s="274"/>
      <c r="H5268" s="274"/>
      <c r="I5268" s="274"/>
      <c r="J5268" s="274"/>
      <c r="K5268" s="274"/>
      <c r="L5268" s="274"/>
      <c r="M5268" s="274"/>
      <c r="N5268" s="274"/>
      <c r="O5268" s="274"/>
      <c r="P5268" s="274"/>
      <c r="Q5268" s="274"/>
    </row>
    <row r="5269" spans="1:17" x14ac:dyDescent="0.2">
      <c r="A5269" s="275">
        <v>211009169</v>
      </c>
      <c r="B5269" s="275" t="s">
        <v>9473</v>
      </c>
      <c r="C5269" s="275" t="s">
        <v>9474</v>
      </c>
      <c r="D5269" s="275" t="s">
        <v>9475</v>
      </c>
      <c r="E5269" s="275" t="s">
        <v>3189</v>
      </c>
      <c r="F5269" s="274"/>
      <c r="G5269" s="274"/>
      <c r="H5269" s="274"/>
      <c r="I5269" s="274"/>
      <c r="J5269" s="274"/>
      <c r="K5269" s="274"/>
      <c r="L5269" s="274"/>
      <c r="M5269" s="274"/>
      <c r="N5269" s="274"/>
      <c r="O5269" s="274"/>
      <c r="P5269" s="274"/>
      <c r="Q5269" s="274"/>
    </row>
    <row r="5270" spans="1:17" x14ac:dyDescent="0.2">
      <c r="A5270" s="275">
        <v>211009170</v>
      </c>
      <c r="B5270" s="275" t="s">
        <v>9476</v>
      </c>
      <c r="C5270" s="275" t="s">
        <v>9477</v>
      </c>
      <c r="D5270" s="275" t="s">
        <v>9475</v>
      </c>
      <c r="E5270" s="275" t="s">
        <v>3189</v>
      </c>
      <c r="F5270" s="274"/>
      <c r="G5270" s="274"/>
      <c r="H5270" s="274"/>
      <c r="I5270" s="274"/>
      <c r="J5270" s="274"/>
      <c r="K5270" s="274"/>
      <c r="L5270" s="274"/>
      <c r="M5270" s="274"/>
      <c r="N5270" s="274"/>
      <c r="O5270" s="274"/>
      <c r="P5270" s="274"/>
      <c r="Q5270" s="274"/>
    </row>
    <row r="5271" spans="1:17" x14ac:dyDescent="0.2">
      <c r="A5271" s="275">
        <v>211009171</v>
      </c>
      <c r="B5271" s="275" t="s">
        <v>9478</v>
      </c>
      <c r="C5271" s="275" t="s">
        <v>9479</v>
      </c>
      <c r="D5271" s="275" t="s">
        <v>9480</v>
      </c>
      <c r="E5271" s="275" t="s">
        <v>3189</v>
      </c>
      <c r="F5271" s="274"/>
      <c r="G5271" s="274"/>
      <c r="H5271" s="274"/>
      <c r="I5271" s="274"/>
      <c r="J5271" s="274"/>
      <c r="K5271" s="274"/>
      <c r="L5271" s="274"/>
      <c r="M5271" s="274"/>
      <c r="N5271" s="274"/>
      <c r="O5271" s="274"/>
      <c r="P5271" s="274"/>
      <c r="Q5271" s="274"/>
    </row>
    <row r="5272" spans="1:17" x14ac:dyDescent="0.2">
      <c r="A5272" s="275">
        <v>211009172</v>
      </c>
      <c r="B5272" s="275" t="s">
        <v>9481</v>
      </c>
      <c r="C5272" s="275" t="s">
        <v>9482</v>
      </c>
      <c r="D5272" s="275" t="s">
        <v>9483</v>
      </c>
      <c r="E5272" s="275" t="s">
        <v>3189</v>
      </c>
      <c r="F5272" s="274"/>
      <c r="G5272" s="274"/>
      <c r="H5272" s="274"/>
      <c r="I5272" s="274"/>
      <c r="J5272" s="274"/>
      <c r="K5272" s="274"/>
      <c r="L5272" s="274"/>
      <c r="M5272" s="274"/>
      <c r="N5272" s="274"/>
      <c r="O5272" s="274"/>
      <c r="P5272" s="274"/>
      <c r="Q5272" s="274"/>
    </row>
    <row r="5273" spans="1:17" x14ac:dyDescent="0.2">
      <c r="A5273" s="275">
        <v>211009173</v>
      </c>
      <c r="B5273" s="275" t="s">
        <v>9484</v>
      </c>
      <c r="C5273" s="275" t="s">
        <v>9485</v>
      </c>
      <c r="D5273" s="275" t="s">
        <v>9486</v>
      </c>
      <c r="E5273" s="275" t="s">
        <v>582</v>
      </c>
      <c r="F5273" s="274"/>
      <c r="G5273" s="274"/>
      <c r="H5273" s="274"/>
      <c r="I5273" s="274"/>
      <c r="J5273" s="274"/>
      <c r="K5273" s="274"/>
      <c r="L5273" s="274"/>
      <c r="M5273" s="274"/>
      <c r="N5273" s="274"/>
      <c r="O5273" s="274"/>
      <c r="P5273" s="274"/>
      <c r="Q5273" s="274"/>
    </row>
    <row r="5274" spans="1:17" x14ac:dyDescent="0.2">
      <c r="A5274" s="275">
        <v>211009174</v>
      </c>
      <c r="B5274" s="275" t="s">
        <v>9487</v>
      </c>
      <c r="C5274" s="275" t="s">
        <v>9488</v>
      </c>
      <c r="D5274" s="275" t="s">
        <v>9489</v>
      </c>
      <c r="E5274" s="275" t="s">
        <v>582</v>
      </c>
      <c r="F5274" s="274"/>
      <c r="G5274" s="274"/>
      <c r="H5274" s="274"/>
      <c r="I5274" s="274"/>
      <c r="J5274" s="274"/>
      <c r="K5274" s="274"/>
      <c r="L5274" s="274"/>
      <c r="M5274" s="274"/>
      <c r="N5274" s="274"/>
      <c r="O5274" s="274"/>
      <c r="P5274" s="274"/>
      <c r="Q5274" s="274"/>
    </row>
    <row r="5275" spans="1:17" x14ac:dyDescent="0.2">
      <c r="A5275" s="275">
        <v>211009175</v>
      </c>
      <c r="B5275" s="275" t="s">
        <v>9490</v>
      </c>
      <c r="C5275" s="275" t="s">
        <v>9491</v>
      </c>
      <c r="D5275" s="275" t="s">
        <v>9492</v>
      </c>
      <c r="E5275" s="275" t="s">
        <v>582</v>
      </c>
      <c r="F5275" s="274"/>
      <c r="G5275" s="274"/>
      <c r="H5275" s="274"/>
      <c r="I5275" s="274"/>
      <c r="J5275" s="274"/>
      <c r="K5275" s="274"/>
      <c r="L5275" s="274"/>
      <c r="M5275" s="274"/>
      <c r="N5275" s="274"/>
      <c r="O5275" s="274"/>
      <c r="P5275" s="274"/>
      <c r="Q5275" s="274"/>
    </row>
    <row r="5276" spans="1:17" x14ac:dyDescent="0.2">
      <c r="A5276" s="275">
        <v>211009176</v>
      </c>
      <c r="B5276" s="275" t="s">
        <v>9493</v>
      </c>
      <c r="C5276" s="275" t="s">
        <v>9494</v>
      </c>
      <c r="D5276" s="275" t="s">
        <v>9495</v>
      </c>
      <c r="E5276" s="275" t="s">
        <v>582</v>
      </c>
      <c r="F5276" s="274"/>
      <c r="G5276" s="274"/>
      <c r="H5276" s="274"/>
      <c r="I5276" s="274"/>
      <c r="J5276" s="274"/>
      <c r="K5276" s="274"/>
      <c r="L5276" s="274"/>
      <c r="M5276" s="274"/>
      <c r="N5276" s="274"/>
      <c r="O5276" s="274"/>
      <c r="P5276" s="274"/>
      <c r="Q5276" s="274"/>
    </row>
    <row r="5277" spans="1:17" x14ac:dyDescent="0.2">
      <c r="A5277" s="275">
        <v>211009177</v>
      </c>
      <c r="B5277" s="275" t="s">
        <v>9496</v>
      </c>
      <c r="C5277" s="275" t="s">
        <v>9497</v>
      </c>
      <c r="D5277" s="275" t="s">
        <v>9498</v>
      </c>
      <c r="E5277" s="275" t="s">
        <v>582</v>
      </c>
      <c r="F5277" s="274"/>
      <c r="G5277" s="274"/>
      <c r="H5277" s="274"/>
      <c r="I5277" s="274"/>
      <c r="J5277" s="274"/>
      <c r="K5277" s="274"/>
      <c r="L5277" s="274"/>
      <c r="M5277" s="274"/>
      <c r="N5277" s="274"/>
      <c r="O5277" s="274"/>
      <c r="P5277" s="274"/>
      <c r="Q5277" s="274"/>
    </row>
    <row r="5278" spans="1:17" x14ac:dyDescent="0.2">
      <c r="A5278" s="275">
        <v>211009178</v>
      </c>
      <c r="B5278" s="275" t="s">
        <v>9499</v>
      </c>
      <c r="C5278" s="275" t="s">
        <v>9500</v>
      </c>
      <c r="D5278" s="275" t="s">
        <v>9501</v>
      </c>
      <c r="E5278" s="275" t="s">
        <v>582</v>
      </c>
      <c r="F5278" s="274"/>
      <c r="G5278" s="274"/>
      <c r="H5278" s="274"/>
      <c r="I5278" s="274"/>
      <c r="J5278" s="274"/>
      <c r="K5278" s="274"/>
      <c r="L5278" s="274"/>
      <c r="M5278" s="274"/>
      <c r="N5278" s="274"/>
      <c r="O5278" s="274"/>
      <c r="P5278" s="274"/>
      <c r="Q5278" s="274"/>
    </row>
    <row r="5279" spans="1:17" x14ac:dyDescent="0.2">
      <c r="A5279" s="275">
        <v>211009179</v>
      </c>
      <c r="B5279" s="275" t="s">
        <v>9502</v>
      </c>
      <c r="C5279" s="275" t="s">
        <v>9503</v>
      </c>
      <c r="D5279" s="275" t="s">
        <v>9504</v>
      </c>
      <c r="E5279" s="275" t="s">
        <v>582</v>
      </c>
      <c r="F5279" s="274"/>
      <c r="G5279" s="274"/>
      <c r="H5279" s="274"/>
      <c r="I5279" s="274"/>
      <c r="J5279" s="274"/>
      <c r="K5279" s="274"/>
      <c r="L5279" s="274"/>
      <c r="M5279" s="274"/>
      <c r="N5279" s="274"/>
      <c r="O5279" s="274"/>
      <c r="P5279" s="274"/>
      <c r="Q5279" s="274"/>
    </row>
    <row r="5280" spans="1:17" x14ac:dyDescent="0.2">
      <c r="A5280" s="275">
        <v>211009180</v>
      </c>
      <c r="B5280" s="275" t="s">
        <v>9505</v>
      </c>
      <c r="C5280" s="275" t="s">
        <v>9506</v>
      </c>
      <c r="D5280" s="275" t="s">
        <v>9507</v>
      </c>
      <c r="E5280" s="275" t="s">
        <v>587</v>
      </c>
      <c r="F5280" s="274"/>
      <c r="G5280" s="274"/>
      <c r="H5280" s="274"/>
      <c r="I5280" s="274"/>
      <c r="J5280" s="274"/>
      <c r="K5280" s="274"/>
      <c r="L5280" s="274"/>
      <c r="M5280" s="274"/>
      <c r="N5280" s="274"/>
      <c r="O5280" s="274"/>
      <c r="P5280" s="274"/>
      <c r="Q5280" s="274"/>
    </row>
    <row r="5281" spans="1:17" x14ac:dyDescent="0.2">
      <c r="A5281" s="275">
        <v>211009181</v>
      </c>
      <c r="B5281" s="275" t="s">
        <v>9508</v>
      </c>
      <c r="C5281" s="275" t="s">
        <v>9509</v>
      </c>
      <c r="D5281" s="275" t="s">
        <v>9510</v>
      </c>
      <c r="E5281" s="275" t="s">
        <v>587</v>
      </c>
      <c r="F5281" s="274"/>
      <c r="G5281" s="274"/>
      <c r="H5281" s="274"/>
      <c r="I5281" s="274"/>
      <c r="J5281" s="274"/>
      <c r="K5281" s="274"/>
      <c r="L5281" s="274"/>
      <c r="M5281" s="274"/>
      <c r="N5281" s="274"/>
      <c r="O5281" s="274"/>
      <c r="P5281" s="274"/>
      <c r="Q5281" s="274"/>
    </row>
    <row r="5282" spans="1:17" x14ac:dyDescent="0.2">
      <c r="A5282" s="275">
        <v>211009182</v>
      </c>
      <c r="B5282" s="275" t="s">
        <v>9511</v>
      </c>
      <c r="C5282" s="275" t="s">
        <v>9512</v>
      </c>
      <c r="D5282" s="275" t="s">
        <v>9513</v>
      </c>
      <c r="E5282" s="275" t="s">
        <v>587</v>
      </c>
      <c r="F5282" s="274"/>
      <c r="G5282" s="274"/>
      <c r="H5282" s="274"/>
      <c r="I5282" s="274"/>
      <c r="J5282" s="274"/>
      <c r="K5282" s="274"/>
      <c r="L5282" s="274"/>
      <c r="M5282" s="274"/>
      <c r="N5282" s="274"/>
      <c r="O5282" s="274"/>
      <c r="P5282" s="274"/>
      <c r="Q5282" s="274"/>
    </row>
    <row r="5283" spans="1:17" x14ac:dyDescent="0.2">
      <c r="A5283" s="275">
        <v>211009183</v>
      </c>
      <c r="B5283" s="275" t="s">
        <v>9514</v>
      </c>
      <c r="C5283" s="275" t="s">
        <v>9515</v>
      </c>
      <c r="D5283" s="275" t="s">
        <v>9516</v>
      </c>
      <c r="E5283" s="275" t="s">
        <v>587</v>
      </c>
      <c r="F5283" s="274"/>
      <c r="G5283" s="274"/>
      <c r="H5283" s="274"/>
      <c r="I5283" s="274"/>
      <c r="J5283" s="274"/>
      <c r="K5283" s="274"/>
      <c r="L5283" s="274"/>
      <c r="M5283" s="274"/>
      <c r="N5283" s="274"/>
      <c r="O5283" s="274"/>
      <c r="P5283" s="274"/>
      <c r="Q5283" s="274"/>
    </row>
    <row r="5284" spans="1:17" x14ac:dyDescent="0.2">
      <c r="A5284" s="275">
        <v>211009184</v>
      </c>
      <c r="B5284" s="275" t="s">
        <v>9517</v>
      </c>
      <c r="C5284" s="275" t="s">
        <v>9518</v>
      </c>
      <c r="D5284" s="275" t="s">
        <v>9519</v>
      </c>
      <c r="E5284" s="275" t="s">
        <v>587</v>
      </c>
      <c r="F5284" s="274"/>
      <c r="G5284" s="274"/>
      <c r="H5284" s="274"/>
      <c r="I5284" s="274"/>
      <c r="J5284" s="274"/>
      <c r="K5284" s="274"/>
      <c r="L5284" s="274"/>
      <c r="M5284" s="274"/>
      <c r="N5284" s="274"/>
      <c r="O5284" s="274"/>
      <c r="P5284" s="274"/>
      <c r="Q5284" s="274"/>
    </row>
    <row r="5285" spans="1:17" x14ac:dyDescent="0.2">
      <c r="A5285" s="275">
        <v>211009185</v>
      </c>
      <c r="B5285" s="275" t="s">
        <v>9520</v>
      </c>
      <c r="C5285" s="275" t="s">
        <v>9521</v>
      </c>
      <c r="D5285" s="275" t="s">
        <v>9522</v>
      </c>
      <c r="E5285" s="275" t="s">
        <v>587</v>
      </c>
      <c r="F5285" s="274"/>
      <c r="G5285" s="274"/>
      <c r="H5285" s="274"/>
      <c r="I5285" s="274"/>
      <c r="J5285" s="274"/>
      <c r="K5285" s="274"/>
      <c r="L5285" s="274"/>
      <c r="M5285" s="274"/>
      <c r="N5285" s="274"/>
      <c r="O5285" s="274"/>
      <c r="P5285" s="274"/>
      <c r="Q5285" s="274"/>
    </row>
    <row r="5286" spans="1:17" x14ac:dyDescent="0.2">
      <c r="A5286" s="275">
        <v>211009186</v>
      </c>
      <c r="B5286" s="275" t="s">
        <v>9523</v>
      </c>
      <c r="C5286" s="275" t="s">
        <v>9524</v>
      </c>
      <c r="D5286" s="275" t="s">
        <v>9525</v>
      </c>
      <c r="E5286" s="275" t="s">
        <v>587</v>
      </c>
      <c r="F5286" s="274"/>
      <c r="G5286" s="274"/>
      <c r="H5286" s="274"/>
      <c r="I5286" s="274"/>
      <c r="J5286" s="274"/>
      <c r="K5286" s="274"/>
      <c r="L5286" s="274"/>
      <c r="M5286" s="274"/>
      <c r="N5286" s="274"/>
      <c r="O5286" s="274"/>
      <c r="P5286" s="274"/>
      <c r="Q5286" s="274"/>
    </row>
    <row r="5287" spans="1:17" x14ac:dyDescent="0.2">
      <c r="A5287" s="275">
        <v>211009187</v>
      </c>
      <c r="B5287" s="275" t="s">
        <v>9526</v>
      </c>
      <c r="C5287" s="275" t="s">
        <v>9524</v>
      </c>
      <c r="D5287" s="275" t="s">
        <v>9527</v>
      </c>
      <c r="E5287" s="275" t="s">
        <v>587</v>
      </c>
      <c r="F5287" s="274"/>
      <c r="G5287" s="274"/>
      <c r="H5287" s="274"/>
      <c r="I5287" s="274"/>
      <c r="J5287" s="274"/>
      <c r="K5287" s="274"/>
      <c r="L5287" s="274"/>
      <c r="M5287" s="274"/>
      <c r="N5287" s="274"/>
      <c r="O5287" s="274"/>
      <c r="P5287" s="274"/>
      <c r="Q5287" s="274"/>
    </row>
    <row r="5288" spans="1:17" x14ac:dyDescent="0.2">
      <c r="A5288" s="275">
        <v>211009188</v>
      </c>
      <c r="B5288" s="275" t="s">
        <v>9528</v>
      </c>
      <c r="C5288" s="275" t="s">
        <v>9529</v>
      </c>
      <c r="D5288" s="275" t="s">
        <v>9530</v>
      </c>
      <c r="E5288" s="275" t="s">
        <v>587</v>
      </c>
      <c r="F5288" s="274"/>
      <c r="G5288" s="274"/>
      <c r="H5288" s="274"/>
      <c r="I5288" s="274"/>
      <c r="J5288" s="274"/>
      <c r="K5288" s="274"/>
      <c r="L5288" s="274"/>
      <c r="M5288" s="274"/>
      <c r="N5288" s="274"/>
      <c r="O5288" s="274"/>
      <c r="P5288" s="274"/>
      <c r="Q5288" s="274"/>
    </row>
    <row r="5289" spans="1:17" x14ac:dyDescent="0.2">
      <c r="A5289" s="275">
        <v>211009189</v>
      </c>
      <c r="B5289" s="275" t="s">
        <v>9531</v>
      </c>
      <c r="C5289" s="275" t="s">
        <v>9532</v>
      </c>
      <c r="D5289" s="275" t="s">
        <v>9533</v>
      </c>
      <c r="E5289" s="275" t="s">
        <v>587</v>
      </c>
      <c r="F5289" s="274"/>
      <c r="G5289" s="274"/>
      <c r="H5289" s="274"/>
      <c r="I5289" s="274"/>
      <c r="J5289" s="274"/>
      <c r="K5289" s="274"/>
      <c r="L5289" s="274"/>
      <c r="M5289" s="274"/>
      <c r="N5289" s="274"/>
      <c r="O5289" s="274"/>
      <c r="P5289" s="274"/>
      <c r="Q5289" s="274"/>
    </row>
    <row r="5290" spans="1:17" x14ac:dyDescent="0.2">
      <c r="A5290" s="275">
        <v>211009190</v>
      </c>
      <c r="B5290" s="275" t="s">
        <v>9534</v>
      </c>
      <c r="C5290" s="275" t="s">
        <v>9535</v>
      </c>
      <c r="D5290" s="275" t="s">
        <v>9536</v>
      </c>
      <c r="E5290" s="275" t="s">
        <v>587</v>
      </c>
      <c r="F5290" s="274"/>
      <c r="G5290" s="274"/>
      <c r="H5290" s="274"/>
      <c r="I5290" s="274"/>
      <c r="J5290" s="274"/>
      <c r="K5290" s="274"/>
      <c r="L5290" s="274"/>
      <c r="M5290" s="274"/>
      <c r="N5290" s="274"/>
      <c r="O5290" s="274"/>
      <c r="P5290" s="274"/>
      <c r="Q5290" s="274"/>
    </row>
    <row r="5291" spans="1:17" x14ac:dyDescent="0.2">
      <c r="A5291" s="275">
        <v>211009195</v>
      </c>
      <c r="B5291" s="275" t="s">
        <v>9537</v>
      </c>
      <c r="C5291" s="275" t="s">
        <v>9538</v>
      </c>
      <c r="D5291" s="275" t="s">
        <v>9539</v>
      </c>
      <c r="E5291" s="275" t="s">
        <v>587</v>
      </c>
      <c r="F5291" s="274"/>
      <c r="G5291" s="274"/>
      <c r="H5291" s="274"/>
      <c r="I5291" s="274"/>
      <c r="J5291" s="274"/>
      <c r="K5291" s="274"/>
      <c r="L5291" s="274"/>
      <c r="M5291" s="274"/>
      <c r="N5291" s="274"/>
      <c r="O5291" s="274"/>
      <c r="P5291" s="274"/>
      <c r="Q5291" s="274"/>
    </row>
    <row r="5292" spans="1:17" x14ac:dyDescent="0.2">
      <c r="A5292" s="275">
        <v>211009196</v>
      </c>
      <c r="B5292" s="275" t="s">
        <v>9540</v>
      </c>
      <c r="C5292" s="275" t="s">
        <v>9538</v>
      </c>
      <c r="D5292" s="275" t="s">
        <v>9541</v>
      </c>
      <c r="E5292" s="275" t="s">
        <v>587</v>
      </c>
      <c r="F5292" s="274"/>
      <c r="G5292" s="274"/>
      <c r="H5292" s="274"/>
      <c r="I5292" s="274"/>
      <c r="J5292" s="274"/>
      <c r="K5292" s="274"/>
      <c r="L5292" s="274"/>
      <c r="M5292" s="274"/>
      <c r="N5292" s="274"/>
      <c r="O5292" s="274"/>
      <c r="P5292" s="274"/>
      <c r="Q5292" s="274"/>
    </row>
    <row r="5293" spans="1:17" x14ac:dyDescent="0.2">
      <c r="A5293" s="275">
        <v>211009197</v>
      </c>
      <c r="B5293" s="275" t="s">
        <v>9542</v>
      </c>
      <c r="C5293" s="275" t="s">
        <v>9538</v>
      </c>
      <c r="D5293" s="275" t="s">
        <v>9543</v>
      </c>
      <c r="E5293" s="275" t="s">
        <v>587</v>
      </c>
      <c r="F5293" s="274"/>
      <c r="G5293" s="274"/>
      <c r="H5293" s="274"/>
      <c r="I5293" s="274"/>
      <c r="J5293" s="274"/>
      <c r="K5293" s="274"/>
      <c r="L5293" s="274"/>
      <c r="M5293" s="274"/>
      <c r="N5293" s="274"/>
      <c r="O5293" s="274"/>
      <c r="P5293" s="274"/>
      <c r="Q5293" s="274"/>
    </row>
    <row r="5294" spans="1:17" x14ac:dyDescent="0.2">
      <c r="A5294" s="275">
        <v>211009198</v>
      </c>
      <c r="B5294" s="275" t="s">
        <v>9544</v>
      </c>
      <c r="C5294" s="275" t="s">
        <v>9538</v>
      </c>
      <c r="D5294" s="275" t="s">
        <v>9545</v>
      </c>
      <c r="E5294" s="275" t="s">
        <v>587</v>
      </c>
      <c r="F5294" s="274"/>
      <c r="G5294" s="274"/>
      <c r="H5294" s="274"/>
      <c r="I5294" s="274"/>
      <c r="J5294" s="274"/>
      <c r="K5294" s="274"/>
      <c r="L5294" s="274"/>
      <c r="M5294" s="274"/>
      <c r="N5294" s="274"/>
      <c r="O5294" s="274"/>
      <c r="P5294" s="274"/>
      <c r="Q5294" s="274"/>
    </row>
    <row r="5295" spans="1:17" x14ac:dyDescent="0.2">
      <c r="A5295" s="275">
        <v>211009199</v>
      </c>
      <c r="B5295" s="275" t="s">
        <v>9546</v>
      </c>
      <c r="C5295" s="275" t="s">
        <v>9547</v>
      </c>
      <c r="D5295" s="275" t="s">
        <v>9548</v>
      </c>
      <c r="E5295" s="275" t="s">
        <v>587</v>
      </c>
      <c r="F5295" s="274"/>
      <c r="G5295" s="274"/>
      <c r="H5295" s="274"/>
      <c r="I5295" s="274"/>
      <c r="J5295" s="274"/>
      <c r="K5295" s="274"/>
      <c r="L5295" s="274"/>
      <c r="M5295" s="274"/>
      <c r="N5295" s="274"/>
      <c r="O5295" s="274"/>
      <c r="P5295" s="274"/>
      <c r="Q5295" s="274"/>
    </row>
    <row r="5296" spans="1:17" x14ac:dyDescent="0.2">
      <c r="A5296" s="275">
        <v>211009200</v>
      </c>
      <c r="B5296" s="275" t="s">
        <v>9549</v>
      </c>
      <c r="C5296" s="275" t="s">
        <v>9550</v>
      </c>
      <c r="D5296" s="275" t="s">
        <v>9551</v>
      </c>
      <c r="E5296" s="275" t="s">
        <v>3236</v>
      </c>
      <c r="F5296" s="274"/>
      <c r="G5296" s="274"/>
      <c r="H5296" s="274"/>
      <c r="I5296" s="274"/>
      <c r="J5296" s="274"/>
      <c r="K5296" s="274"/>
      <c r="L5296" s="274"/>
      <c r="M5296" s="274"/>
      <c r="N5296" s="274"/>
      <c r="O5296" s="274"/>
      <c r="P5296" s="274"/>
      <c r="Q5296" s="274"/>
    </row>
    <row r="5297" spans="1:17" x14ac:dyDescent="0.2">
      <c r="A5297" s="275">
        <v>211009201</v>
      </c>
      <c r="B5297" s="275" t="s">
        <v>9552</v>
      </c>
      <c r="C5297" s="275" t="s">
        <v>9553</v>
      </c>
      <c r="D5297" s="275" t="s">
        <v>9554</v>
      </c>
      <c r="E5297" s="275" t="s">
        <v>9412</v>
      </c>
      <c r="F5297" s="274"/>
      <c r="G5297" s="274"/>
      <c r="H5297" s="274"/>
      <c r="I5297" s="274"/>
      <c r="J5297" s="274"/>
      <c r="K5297" s="274"/>
      <c r="L5297" s="274"/>
      <c r="M5297" s="274"/>
      <c r="N5297" s="274"/>
      <c r="O5297" s="274"/>
      <c r="P5297" s="274"/>
      <c r="Q5297" s="274"/>
    </row>
    <row r="5298" spans="1:17" x14ac:dyDescent="0.2">
      <c r="A5298" s="275">
        <v>211009202</v>
      </c>
      <c r="B5298" s="275" t="s">
        <v>9555</v>
      </c>
      <c r="C5298" s="275" t="s">
        <v>9556</v>
      </c>
      <c r="D5298" s="275" t="s">
        <v>9387</v>
      </c>
      <c r="E5298" s="275" t="s">
        <v>902</v>
      </c>
      <c r="F5298" s="274"/>
      <c r="G5298" s="274"/>
      <c r="H5298" s="274"/>
      <c r="I5298" s="274"/>
      <c r="J5298" s="274"/>
      <c r="K5298" s="274"/>
      <c r="L5298" s="274"/>
      <c r="M5298" s="274"/>
      <c r="N5298" s="274"/>
      <c r="O5298" s="274"/>
      <c r="P5298" s="274"/>
      <c r="Q5298" s="274"/>
    </row>
    <row r="5299" spans="1:17" x14ac:dyDescent="0.2">
      <c r="A5299" s="275">
        <v>211009203</v>
      </c>
      <c r="B5299" s="275" t="s">
        <v>9557</v>
      </c>
      <c r="C5299" s="275" t="s">
        <v>9558</v>
      </c>
      <c r="D5299" s="275" t="s">
        <v>9559</v>
      </c>
      <c r="E5299" s="275" t="s">
        <v>902</v>
      </c>
      <c r="F5299" s="274"/>
      <c r="G5299" s="274"/>
      <c r="H5299" s="274"/>
      <c r="I5299" s="274"/>
      <c r="J5299" s="274"/>
      <c r="K5299" s="274"/>
      <c r="L5299" s="274"/>
      <c r="M5299" s="274"/>
      <c r="N5299" s="274"/>
      <c r="O5299" s="274"/>
      <c r="P5299" s="274"/>
      <c r="Q5299" s="274"/>
    </row>
    <row r="5300" spans="1:17" x14ac:dyDescent="0.2">
      <c r="A5300" s="275">
        <v>211009204</v>
      </c>
      <c r="B5300" s="275" t="s">
        <v>9560</v>
      </c>
      <c r="C5300" s="275" t="s">
        <v>9561</v>
      </c>
      <c r="D5300" s="275" t="s">
        <v>9562</v>
      </c>
      <c r="E5300" s="275" t="s">
        <v>902</v>
      </c>
      <c r="F5300" s="274"/>
      <c r="G5300" s="274"/>
      <c r="H5300" s="274"/>
      <c r="I5300" s="274"/>
      <c r="J5300" s="274"/>
      <c r="K5300" s="274"/>
      <c r="L5300" s="274"/>
      <c r="M5300" s="274"/>
      <c r="N5300" s="274"/>
      <c r="O5300" s="274"/>
      <c r="P5300" s="274"/>
      <c r="Q5300" s="274"/>
    </row>
    <row r="5301" spans="1:17" x14ac:dyDescent="0.2">
      <c r="A5301" s="275">
        <v>211009205</v>
      </c>
      <c r="B5301" s="275" t="s">
        <v>9563</v>
      </c>
      <c r="C5301" s="275" t="s">
        <v>9564</v>
      </c>
      <c r="D5301" s="275" t="s">
        <v>9565</v>
      </c>
      <c r="E5301" s="275" t="s">
        <v>902</v>
      </c>
      <c r="F5301" s="274"/>
      <c r="G5301" s="274"/>
      <c r="H5301" s="274"/>
      <c r="I5301" s="274"/>
      <c r="J5301" s="274"/>
      <c r="K5301" s="274"/>
      <c r="L5301" s="274"/>
      <c r="M5301" s="274"/>
      <c r="N5301" s="274"/>
      <c r="O5301" s="274"/>
      <c r="P5301" s="274"/>
      <c r="Q5301" s="274"/>
    </row>
    <row r="5302" spans="1:17" x14ac:dyDescent="0.2">
      <c r="A5302" s="275">
        <v>211009206</v>
      </c>
      <c r="B5302" s="275" t="s">
        <v>9566</v>
      </c>
      <c r="C5302" s="275" t="s">
        <v>9564</v>
      </c>
      <c r="D5302" s="275" t="s">
        <v>9567</v>
      </c>
      <c r="E5302" s="275" t="s">
        <v>902</v>
      </c>
      <c r="F5302" s="274"/>
      <c r="G5302" s="274"/>
      <c r="H5302" s="274"/>
      <c r="I5302" s="274"/>
      <c r="J5302" s="274"/>
      <c r="K5302" s="274"/>
      <c r="L5302" s="274"/>
      <c r="M5302" s="274"/>
      <c r="N5302" s="274"/>
      <c r="O5302" s="274"/>
      <c r="P5302" s="274"/>
      <c r="Q5302" s="274"/>
    </row>
    <row r="5303" spans="1:17" x14ac:dyDescent="0.2">
      <c r="A5303" s="275">
        <v>211009207</v>
      </c>
      <c r="B5303" s="275" t="s">
        <v>9568</v>
      </c>
      <c r="C5303" s="275" t="s">
        <v>9564</v>
      </c>
      <c r="D5303" s="275" t="s">
        <v>9569</v>
      </c>
      <c r="E5303" s="275" t="s">
        <v>902</v>
      </c>
      <c r="F5303" s="274"/>
      <c r="G5303" s="274"/>
      <c r="H5303" s="274"/>
      <c r="I5303" s="274"/>
      <c r="J5303" s="274"/>
      <c r="K5303" s="274"/>
      <c r="L5303" s="274"/>
      <c r="M5303" s="274"/>
      <c r="N5303" s="274"/>
      <c r="O5303" s="274"/>
      <c r="P5303" s="274"/>
      <c r="Q5303" s="274"/>
    </row>
    <row r="5304" spans="1:17" x14ac:dyDescent="0.2">
      <c r="A5304" s="275">
        <v>211009208</v>
      </c>
      <c r="B5304" s="275" t="s">
        <v>9570</v>
      </c>
      <c r="C5304" s="275" t="s">
        <v>9564</v>
      </c>
      <c r="D5304" s="275" t="s">
        <v>9571</v>
      </c>
      <c r="E5304" s="275" t="s">
        <v>902</v>
      </c>
      <c r="F5304" s="274"/>
      <c r="G5304" s="274"/>
      <c r="H5304" s="274"/>
      <c r="I5304" s="274"/>
      <c r="J5304" s="274"/>
      <c r="K5304" s="274"/>
      <c r="L5304" s="274"/>
      <c r="M5304" s="274"/>
      <c r="N5304" s="274"/>
      <c r="O5304" s="274"/>
      <c r="P5304" s="274"/>
      <c r="Q5304" s="274"/>
    </row>
    <row r="5305" spans="1:17" x14ac:dyDescent="0.2">
      <c r="A5305" s="275">
        <v>211009209</v>
      </c>
      <c r="B5305" s="275" t="s">
        <v>9572</v>
      </c>
      <c r="C5305" s="275" t="s">
        <v>9573</v>
      </c>
      <c r="D5305" s="275" t="s">
        <v>9427</v>
      </c>
      <c r="E5305" s="275" t="s">
        <v>584</v>
      </c>
      <c r="F5305" s="274"/>
      <c r="G5305" s="274"/>
      <c r="H5305" s="274"/>
      <c r="I5305" s="274"/>
      <c r="J5305" s="274"/>
      <c r="K5305" s="274"/>
      <c r="L5305" s="274"/>
      <c r="M5305" s="274"/>
      <c r="N5305" s="274"/>
      <c r="O5305" s="274"/>
      <c r="P5305" s="274"/>
      <c r="Q5305" s="274"/>
    </row>
    <row r="5306" spans="1:17" x14ac:dyDescent="0.2">
      <c r="A5306" s="275">
        <v>211009210</v>
      </c>
      <c r="B5306" s="275" t="s">
        <v>9574</v>
      </c>
      <c r="C5306" s="275" t="s">
        <v>9575</v>
      </c>
      <c r="D5306" s="275" t="s">
        <v>9576</v>
      </c>
      <c r="E5306" s="275" t="s">
        <v>1760</v>
      </c>
      <c r="F5306" s="274"/>
      <c r="G5306" s="274"/>
      <c r="H5306" s="274"/>
      <c r="I5306" s="274"/>
      <c r="J5306" s="274"/>
      <c r="K5306" s="274"/>
      <c r="L5306" s="274"/>
      <c r="M5306" s="274"/>
      <c r="N5306" s="274"/>
      <c r="O5306" s="274"/>
      <c r="P5306" s="274"/>
      <c r="Q5306" s="274"/>
    </row>
    <row r="5307" spans="1:17" x14ac:dyDescent="0.2">
      <c r="A5307" s="275">
        <v>211009211</v>
      </c>
      <c r="B5307" s="275" t="s">
        <v>9577</v>
      </c>
      <c r="C5307" s="275" t="s">
        <v>9578</v>
      </c>
      <c r="D5307" s="275" t="s">
        <v>9579</v>
      </c>
      <c r="E5307" s="275" t="s">
        <v>582</v>
      </c>
      <c r="F5307" s="274"/>
      <c r="G5307" s="274"/>
      <c r="H5307" s="274"/>
      <c r="I5307" s="274"/>
      <c r="J5307" s="274"/>
      <c r="K5307" s="274"/>
      <c r="L5307" s="274"/>
      <c r="M5307" s="274"/>
      <c r="N5307" s="274"/>
      <c r="O5307" s="274"/>
      <c r="P5307" s="274"/>
      <c r="Q5307" s="274"/>
    </row>
    <row r="5308" spans="1:17" x14ac:dyDescent="0.2">
      <c r="A5308" s="275">
        <v>211009212</v>
      </c>
      <c r="B5308" s="275" t="s">
        <v>9580</v>
      </c>
      <c r="C5308" s="275" t="s">
        <v>9578</v>
      </c>
      <c r="D5308" s="275" t="s">
        <v>9581</v>
      </c>
      <c r="E5308" s="275" t="s">
        <v>582</v>
      </c>
      <c r="F5308" s="274"/>
      <c r="G5308" s="274"/>
      <c r="H5308" s="274"/>
      <c r="I5308" s="274"/>
      <c r="J5308" s="274"/>
      <c r="K5308" s="274"/>
      <c r="L5308" s="274"/>
      <c r="M5308" s="274"/>
      <c r="N5308" s="274"/>
      <c r="O5308" s="274"/>
      <c r="P5308" s="274"/>
      <c r="Q5308" s="274"/>
    </row>
    <row r="5309" spans="1:17" x14ac:dyDescent="0.2">
      <c r="A5309" s="275">
        <v>211009213</v>
      </c>
      <c r="B5309" s="275" t="s">
        <v>9582</v>
      </c>
      <c r="C5309" s="275" t="s">
        <v>9538</v>
      </c>
      <c r="D5309" s="275" t="s">
        <v>9583</v>
      </c>
      <c r="E5309" s="275" t="s">
        <v>587</v>
      </c>
      <c r="F5309" s="274"/>
      <c r="G5309" s="274"/>
      <c r="H5309" s="274"/>
      <c r="I5309" s="274"/>
      <c r="J5309" s="274"/>
      <c r="K5309" s="274"/>
      <c r="L5309" s="274"/>
      <c r="M5309" s="274"/>
      <c r="N5309" s="274"/>
      <c r="O5309" s="274"/>
      <c r="P5309" s="274"/>
      <c r="Q5309" s="274"/>
    </row>
    <row r="5310" spans="1:17" x14ac:dyDescent="0.2">
      <c r="A5310" s="275">
        <v>211009248</v>
      </c>
      <c r="B5310" s="275" t="s">
        <v>9584</v>
      </c>
      <c r="C5310" s="275" t="s">
        <v>9585</v>
      </c>
      <c r="D5310" s="275" t="s">
        <v>579</v>
      </c>
      <c r="E5310" s="275" t="s">
        <v>9586</v>
      </c>
      <c r="F5310" s="274"/>
      <c r="G5310" s="274"/>
      <c r="H5310" s="274"/>
      <c r="I5310" s="274"/>
      <c r="J5310" s="274"/>
      <c r="K5310" s="274"/>
      <c r="L5310" s="274"/>
      <c r="M5310" s="274"/>
      <c r="N5310" s="274"/>
      <c r="O5310" s="274"/>
      <c r="P5310" s="274"/>
      <c r="Q5310" s="274"/>
    </row>
    <row r="5311" spans="1:17" x14ac:dyDescent="0.2">
      <c r="A5311" s="275">
        <v>211009249</v>
      </c>
      <c r="B5311" s="275" t="s">
        <v>9587</v>
      </c>
      <c r="C5311" s="275" t="s">
        <v>9588</v>
      </c>
      <c r="D5311" s="275" t="s">
        <v>579</v>
      </c>
      <c r="E5311" s="275" t="s">
        <v>9586</v>
      </c>
      <c r="F5311" s="274"/>
      <c r="G5311" s="274"/>
      <c r="H5311" s="274"/>
      <c r="I5311" s="274"/>
      <c r="J5311" s="274"/>
      <c r="K5311" s="274"/>
      <c r="L5311" s="274"/>
      <c r="M5311" s="274"/>
      <c r="N5311" s="274"/>
      <c r="O5311" s="274"/>
      <c r="P5311" s="274"/>
      <c r="Q5311" s="274"/>
    </row>
    <row r="5312" spans="1:17" x14ac:dyDescent="0.2">
      <c r="A5312" s="275">
        <v>211009250</v>
      </c>
      <c r="B5312" s="275" t="s">
        <v>9589</v>
      </c>
      <c r="C5312" s="275" t="s">
        <v>9590</v>
      </c>
      <c r="D5312" s="275" t="s">
        <v>579</v>
      </c>
      <c r="E5312" s="275" t="s">
        <v>587</v>
      </c>
      <c r="F5312" s="274"/>
      <c r="G5312" s="274"/>
      <c r="H5312" s="274"/>
      <c r="I5312" s="274"/>
      <c r="J5312" s="274"/>
      <c r="K5312" s="274"/>
      <c r="L5312" s="274"/>
      <c r="M5312" s="274"/>
      <c r="N5312" s="274"/>
      <c r="O5312" s="274"/>
      <c r="P5312" s="274"/>
      <c r="Q5312" s="274"/>
    </row>
    <row r="5313" spans="1:17" x14ac:dyDescent="0.2">
      <c r="A5313" s="275">
        <v>211009251</v>
      </c>
      <c r="B5313" s="275" t="s">
        <v>9591</v>
      </c>
      <c r="C5313" s="275" t="s">
        <v>9592</v>
      </c>
      <c r="D5313" s="275" t="s">
        <v>579</v>
      </c>
      <c r="E5313" s="275" t="s">
        <v>587</v>
      </c>
      <c r="F5313" s="274"/>
      <c r="G5313" s="274"/>
      <c r="H5313" s="274"/>
      <c r="I5313" s="274"/>
      <c r="J5313" s="274"/>
      <c r="K5313" s="274"/>
      <c r="L5313" s="274"/>
      <c r="M5313" s="274"/>
      <c r="N5313" s="274"/>
      <c r="O5313" s="274"/>
      <c r="P5313" s="274"/>
      <c r="Q5313" s="274"/>
    </row>
    <row r="5314" spans="1:17" x14ac:dyDescent="0.2">
      <c r="A5314" s="275">
        <v>211009252</v>
      </c>
      <c r="B5314" s="275" t="s">
        <v>9593</v>
      </c>
      <c r="C5314" s="275" t="s">
        <v>9594</v>
      </c>
      <c r="D5314" s="275" t="s">
        <v>579</v>
      </c>
      <c r="E5314" s="275" t="s">
        <v>9595</v>
      </c>
      <c r="F5314" s="274"/>
      <c r="G5314" s="274"/>
      <c r="H5314" s="274"/>
      <c r="I5314" s="274"/>
      <c r="J5314" s="274"/>
      <c r="K5314" s="274"/>
      <c r="L5314" s="274"/>
      <c r="M5314" s="274"/>
      <c r="N5314" s="274"/>
      <c r="O5314" s="274"/>
      <c r="P5314" s="274"/>
      <c r="Q5314" s="274"/>
    </row>
    <row r="5315" spans="1:17" x14ac:dyDescent="0.2">
      <c r="A5315" s="275">
        <v>211009253</v>
      </c>
      <c r="B5315" s="275" t="s">
        <v>9596</v>
      </c>
      <c r="C5315" s="275" t="s">
        <v>9597</v>
      </c>
      <c r="D5315" s="275" t="s">
        <v>579</v>
      </c>
      <c r="E5315" s="275" t="s">
        <v>9595</v>
      </c>
      <c r="F5315" s="274"/>
      <c r="G5315" s="274"/>
      <c r="H5315" s="274"/>
      <c r="I5315" s="274"/>
      <c r="J5315" s="274"/>
      <c r="K5315" s="274"/>
      <c r="L5315" s="274"/>
      <c r="M5315" s="274"/>
      <c r="N5315" s="274"/>
      <c r="O5315" s="274"/>
      <c r="P5315" s="274"/>
      <c r="Q5315" s="274"/>
    </row>
    <row r="5316" spans="1:17" x14ac:dyDescent="0.2">
      <c r="A5316" s="275">
        <v>211009254</v>
      </c>
      <c r="B5316" s="275" t="s">
        <v>9598</v>
      </c>
      <c r="C5316" s="275" t="s">
        <v>9599</v>
      </c>
      <c r="D5316" s="275" t="s">
        <v>579</v>
      </c>
      <c r="E5316" s="275" t="s">
        <v>356</v>
      </c>
      <c r="F5316" s="274"/>
      <c r="G5316" s="274"/>
      <c r="H5316" s="274"/>
      <c r="I5316" s="274"/>
      <c r="J5316" s="274"/>
      <c r="K5316" s="274"/>
      <c r="L5316" s="274"/>
      <c r="M5316" s="274"/>
      <c r="N5316" s="274"/>
      <c r="O5316" s="274"/>
      <c r="P5316" s="274"/>
      <c r="Q5316" s="274"/>
    </row>
    <row r="5317" spans="1:17" x14ac:dyDescent="0.2">
      <c r="A5317" s="275">
        <v>211009255</v>
      </c>
      <c r="B5317" s="275" t="s">
        <v>9600</v>
      </c>
      <c r="C5317" s="275" t="s">
        <v>9601</v>
      </c>
      <c r="D5317" s="275" t="s">
        <v>579</v>
      </c>
      <c r="E5317" s="275" t="s">
        <v>356</v>
      </c>
      <c r="F5317" s="274"/>
      <c r="G5317" s="274"/>
      <c r="H5317" s="274"/>
      <c r="I5317" s="274"/>
      <c r="J5317" s="274"/>
      <c r="K5317" s="274"/>
      <c r="L5317" s="274"/>
      <c r="M5317" s="274"/>
      <c r="N5317" s="274"/>
      <c r="O5317" s="274"/>
      <c r="P5317" s="274"/>
      <c r="Q5317" s="274"/>
    </row>
    <row r="5318" spans="1:17" x14ac:dyDescent="0.2">
      <c r="A5318" s="275">
        <v>211009256</v>
      </c>
      <c r="B5318" s="275" t="s">
        <v>9602</v>
      </c>
      <c r="C5318" s="275" t="s">
        <v>9603</v>
      </c>
      <c r="D5318" s="275" t="s">
        <v>579</v>
      </c>
      <c r="E5318" s="275" t="s">
        <v>356</v>
      </c>
      <c r="F5318" s="274"/>
      <c r="G5318" s="274"/>
      <c r="H5318" s="274"/>
      <c r="I5318" s="274"/>
      <c r="J5318" s="274"/>
      <c r="K5318" s="274"/>
      <c r="L5318" s="274"/>
      <c r="M5318" s="274"/>
      <c r="N5318" s="274"/>
      <c r="O5318" s="274"/>
      <c r="P5318" s="274"/>
      <c r="Q5318" s="274"/>
    </row>
    <row r="5319" spans="1:17" x14ac:dyDescent="0.2">
      <c r="A5319" s="275">
        <v>211009257</v>
      </c>
      <c r="B5319" s="275" t="s">
        <v>9604</v>
      </c>
      <c r="C5319" s="275" t="s">
        <v>9605</v>
      </c>
      <c r="D5319" s="275" t="s">
        <v>579</v>
      </c>
      <c r="E5319" s="275" t="s">
        <v>9346</v>
      </c>
      <c r="F5319" s="274"/>
      <c r="G5319" s="274"/>
      <c r="H5319" s="274"/>
      <c r="I5319" s="274"/>
      <c r="J5319" s="274"/>
      <c r="K5319" s="274"/>
      <c r="L5319" s="274"/>
      <c r="M5319" s="274"/>
      <c r="N5319" s="274"/>
      <c r="O5319" s="274"/>
      <c r="P5319" s="274"/>
      <c r="Q5319" s="274"/>
    </row>
    <row r="5320" spans="1:17" x14ac:dyDescent="0.2">
      <c r="A5320" s="275">
        <v>211009258</v>
      </c>
      <c r="B5320" s="275" t="s">
        <v>9606</v>
      </c>
      <c r="C5320" s="275" t="s">
        <v>9607</v>
      </c>
      <c r="D5320" s="275" t="s">
        <v>579</v>
      </c>
      <c r="E5320" s="275" t="s">
        <v>3236</v>
      </c>
      <c r="F5320" s="274"/>
      <c r="G5320" s="274"/>
      <c r="H5320" s="274"/>
      <c r="I5320" s="274"/>
      <c r="J5320" s="274"/>
      <c r="K5320" s="274"/>
      <c r="L5320" s="274"/>
      <c r="M5320" s="274"/>
      <c r="N5320" s="274"/>
      <c r="O5320" s="274"/>
      <c r="P5320" s="274"/>
      <c r="Q5320" s="274"/>
    </row>
    <row r="5321" spans="1:17" x14ac:dyDescent="0.2">
      <c r="A5321" s="275">
        <v>211009259</v>
      </c>
      <c r="B5321" s="275" t="s">
        <v>9608</v>
      </c>
      <c r="C5321" s="275" t="s">
        <v>9609</v>
      </c>
      <c r="D5321" s="275" t="s">
        <v>9610</v>
      </c>
      <c r="E5321" s="275" t="s">
        <v>3236</v>
      </c>
      <c r="F5321" s="274"/>
      <c r="G5321" s="274"/>
      <c r="H5321" s="274"/>
      <c r="I5321" s="274"/>
      <c r="J5321" s="274"/>
      <c r="K5321" s="274"/>
      <c r="L5321" s="274"/>
      <c r="M5321" s="274"/>
      <c r="N5321" s="274"/>
      <c r="O5321" s="274"/>
      <c r="P5321" s="274"/>
      <c r="Q5321" s="274"/>
    </row>
    <row r="5322" spans="1:17" x14ac:dyDescent="0.2">
      <c r="A5322" s="275">
        <v>211009260</v>
      </c>
      <c r="B5322" s="275" t="s">
        <v>9611</v>
      </c>
      <c r="C5322" s="275" t="s">
        <v>9612</v>
      </c>
      <c r="D5322" s="275" t="s">
        <v>579</v>
      </c>
      <c r="E5322" s="275" t="s">
        <v>3236</v>
      </c>
      <c r="F5322" s="274"/>
      <c r="G5322" s="274"/>
      <c r="H5322" s="274"/>
      <c r="I5322" s="274"/>
      <c r="J5322" s="274"/>
      <c r="K5322" s="274"/>
      <c r="L5322" s="274"/>
      <c r="M5322" s="274"/>
      <c r="N5322" s="274"/>
      <c r="O5322" s="274"/>
      <c r="P5322" s="274"/>
      <c r="Q5322" s="274"/>
    </row>
    <row r="5323" spans="1:17" x14ac:dyDescent="0.2">
      <c r="A5323" s="275">
        <v>211009261</v>
      </c>
      <c r="B5323" s="275" t="s">
        <v>9613</v>
      </c>
      <c r="C5323" s="275" t="s">
        <v>9614</v>
      </c>
      <c r="D5323" s="275" t="s">
        <v>579</v>
      </c>
      <c r="E5323" s="275" t="s">
        <v>9412</v>
      </c>
      <c r="F5323" s="274"/>
      <c r="G5323" s="274"/>
      <c r="H5323" s="274"/>
      <c r="I5323" s="274"/>
      <c r="J5323" s="274"/>
      <c r="K5323" s="274"/>
      <c r="L5323" s="274"/>
      <c r="M5323" s="274"/>
      <c r="N5323" s="274"/>
      <c r="O5323" s="274"/>
      <c r="P5323" s="274"/>
      <c r="Q5323" s="274"/>
    </row>
    <row r="5324" spans="1:17" x14ac:dyDescent="0.2">
      <c r="A5324" s="275">
        <v>211009262</v>
      </c>
      <c r="B5324" s="275" t="s">
        <v>9615</v>
      </c>
      <c r="C5324" s="275" t="s">
        <v>9616</v>
      </c>
      <c r="D5324" s="275" t="s">
        <v>9617</v>
      </c>
      <c r="E5324" s="275" t="s">
        <v>9412</v>
      </c>
      <c r="F5324" s="274"/>
      <c r="G5324" s="274"/>
      <c r="H5324" s="274"/>
      <c r="I5324" s="274"/>
      <c r="J5324" s="274"/>
      <c r="K5324" s="274"/>
      <c r="L5324" s="274"/>
      <c r="M5324" s="274"/>
      <c r="N5324" s="274"/>
      <c r="O5324" s="274"/>
      <c r="P5324" s="274"/>
      <c r="Q5324" s="274"/>
    </row>
    <row r="5325" spans="1:17" x14ac:dyDescent="0.2">
      <c r="A5325" s="275">
        <v>211009263</v>
      </c>
      <c r="B5325" s="275" t="s">
        <v>9618</v>
      </c>
      <c r="C5325" s="275" t="s">
        <v>9619</v>
      </c>
      <c r="D5325" s="275" t="s">
        <v>579</v>
      </c>
      <c r="E5325" s="275" t="s">
        <v>9412</v>
      </c>
      <c r="F5325" s="274"/>
      <c r="G5325" s="274"/>
      <c r="H5325" s="274"/>
      <c r="I5325" s="274"/>
      <c r="J5325" s="274"/>
      <c r="K5325" s="274"/>
      <c r="L5325" s="274"/>
      <c r="M5325" s="274"/>
      <c r="N5325" s="274"/>
      <c r="O5325" s="274"/>
      <c r="P5325" s="274"/>
      <c r="Q5325" s="274"/>
    </row>
    <row r="5326" spans="1:17" x14ac:dyDescent="0.2">
      <c r="A5326" s="275">
        <v>211009264</v>
      </c>
      <c r="B5326" s="275" t="s">
        <v>9620</v>
      </c>
      <c r="C5326" s="275" t="s">
        <v>9621</v>
      </c>
      <c r="D5326" s="275" t="s">
        <v>579</v>
      </c>
      <c r="E5326" s="275" t="s">
        <v>902</v>
      </c>
      <c r="F5326" s="274"/>
      <c r="G5326" s="274"/>
      <c r="H5326" s="274"/>
      <c r="I5326" s="274"/>
      <c r="J5326" s="274"/>
      <c r="K5326" s="274"/>
      <c r="L5326" s="274"/>
      <c r="M5326" s="274"/>
      <c r="N5326" s="274"/>
      <c r="O5326" s="274"/>
      <c r="P5326" s="274"/>
      <c r="Q5326" s="274"/>
    </row>
    <row r="5327" spans="1:17" x14ac:dyDescent="0.2">
      <c r="A5327" s="275">
        <v>211009265</v>
      </c>
      <c r="B5327" s="275" t="s">
        <v>9622</v>
      </c>
      <c r="C5327" s="275" t="s">
        <v>9623</v>
      </c>
      <c r="D5327" s="275" t="s">
        <v>9624</v>
      </c>
      <c r="E5327" s="275" t="s">
        <v>902</v>
      </c>
      <c r="F5327" s="274"/>
      <c r="G5327" s="274"/>
      <c r="H5327" s="274"/>
      <c r="I5327" s="274"/>
      <c r="J5327" s="274"/>
      <c r="K5327" s="274"/>
      <c r="L5327" s="274"/>
      <c r="M5327" s="274"/>
      <c r="N5327" s="274"/>
      <c r="O5327" s="274"/>
      <c r="P5327" s="274"/>
      <c r="Q5327" s="274"/>
    </row>
    <row r="5328" spans="1:17" x14ac:dyDescent="0.2">
      <c r="A5328" s="275">
        <v>211009266</v>
      </c>
      <c r="B5328" s="275" t="s">
        <v>9625</v>
      </c>
      <c r="C5328" s="275" t="s">
        <v>9626</v>
      </c>
      <c r="D5328" s="275" t="s">
        <v>579</v>
      </c>
      <c r="E5328" s="275" t="s">
        <v>902</v>
      </c>
      <c r="F5328" s="274"/>
      <c r="G5328" s="274"/>
      <c r="H5328" s="274"/>
      <c r="I5328" s="274"/>
      <c r="J5328" s="274"/>
      <c r="K5328" s="274"/>
      <c r="L5328" s="274"/>
      <c r="M5328" s="274"/>
      <c r="N5328" s="274"/>
      <c r="O5328" s="274"/>
      <c r="P5328" s="274"/>
      <c r="Q5328" s="274"/>
    </row>
    <row r="5329" spans="1:17" x14ac:dyDescent="0.2">
      <c r="A5329" s="275">
        <v>211009267</v>
      </c>
      <c r="B5329" s="275" t="s">
        <v>9627</v>
      </c>
      <c r="C5329" s="275" t="s">
        <v>9628</v>
      </c>
      <c r="D5329" s="275" t="s">
        <v>579</v>
      </c>
      <c r="E5329" s="275" t="s">
        <v>1250</v>
      </c>
      <c r="F5329" s="274"/>
      <c r="G5329" s="274"/>
      <c r="H5329" s="274"/>
      <c r="I5329" s="274"/>
      <c r="J5329" s="274"/>
      <c r="K5329" s="274"/>
      <c r="L5329" s="274"/>
      <c r="M5329" s="274"/>
      <c r="N5329" s="274"/>
      <c r="O5329" s="274"/>
      <c r="P5329" s="274"/>
      <c r="Q5329" s="274"/>
    </row>
    <row r="5330" spans="1:17" x14ac:dyDescent="0.2">
      <c r="A5330" s="275">
        <v>211009268</v>
      </c>
      <c r="B5330" s="275" t="s">
        <v>9629</v>
      </c>
      <c r="C5330" s="275" t="s">
        <v>9630</v>
      </c>
      <c r="D5330" s="275" t="s">
        <v>579</v>
      </c>
      <c r="E5330" s="275" t="s">
        <v>1250</v>
      </c>
      <c r="F5330" s="274"/>
      <c r="G5330" s="274"/>
      <c r="H5330" s="274"/>
      <c r="I5330" s="274"/>
      <c r="J5330" s="274"/>
      <c r="K5330" s="274"/>
      <c r="L5330" s="274"/>
      <c r="M5330" s="274"/>
      <c r="N5330" s="274"/>
      <c r="O5330" s="274"/>
      <c r="P5330" s="274"/>
      <c r="Q5330" s="274"/>
    </row>
    <row r="5331" spans="1:17" x14ac:dyDescent="0.2">
      <c r="A5331" s="275">
        <v>211009269</v>
      </c>
      <c r="B5331" s="275" t="s">
        <v>9631</v>
      </c>
      <c r="C5331" s="275" t="s">
        <v>9632</v>
      </c>
      <c r="D5331" s="275" t="s">
        <v>579</v>
      </c>
      <c r="E5331" s="275" t="s">
        <v>1250</v>
      </c>
      <c r="F5331" s="274"/>
      <c r="G5331" s="274"/>
      <c r="H5331" s="274"/>
      <c r="I5331" s="274"/>
      <c r="J5331" s="274"/>
      <c r="K5331" s="274"/>
      <c r="L5331" s="274"/>
      <c r="M5331" s="274"/>
      <c r="N5331" s="274"/>
      <c r="O5331" s="274"/>
      <c r="P5331" s="274"/>
      <c r="Q5331" s="274"/>
    </row>
    <row r="5332" spans="1:17" x14ac:dyDescent="0.2">
      <c r="A5332" s="275">
        <v>211009270</v>
      </c>
      <c r="B5332" s="275" t="s">
        <v>9633</v>
      </c>
      <c r="C5332" s="275" t="s">
        <v>9634</v>
      </c>
      <c r="D5332" s="275" t="s">
        <v>579</v>
      </c>
      <c r="E5332" s="275" t="s">
        <v>1028</v>
      </c>
      <c r="F5332" s="274"/>
      <c r="G5332" s="274"/>
      <c r="H5332" s="274"/>
      <c r="I5332" s="274"/>
      <c r="J5332" s="274"/>
      <c r="K5332" s="274"/>
      <c r="L5332" s="274"/>
      <c r="M5332" s="274"/>
      <c r="N5332" s="274"/>
      <c r="O5332" s="274"/>
      <c r="P5332" s="274"/>
      <c r="Q5332" s="274"/>
    </row>
    <row r="5333" spans="1:17" x14ac:dyDescent="0.2">
      <c r="A5333" s="275">
        <v>211009271</v>
      </c>
      <c r="B5333" s="275" t="s">
        <v>9635</v>
      </c>
      <c r="C5333" s="275" t="s">
        <v>9636</v>
      </c>
      <c r="D5333" s="275" t="s">
        <v>579</v>
      </c>
      <c r="E5333" s="275" t="s">
        <v>1028</v>
      </c>
      <c r="F5333" s="274"/>
      <c r="G5333" s="274"/>
      <c r="H5333" s="274"/>
      <c r="I5333" s="274"/>
      <c r="J5333" s="274"/>
      <c r="K5333" s="274"/>
      <c r="L5333" s="274"/>
      <c r="M5333" s="274"/>
      <c r="N5333" s="274"/>
      <c r="O5333" s="274"/>
      <c r="P5333" s="274"/>
      <c r="Q5333" s="274"/>
    </row>
    <row r="5334" spans="1:17" x14ac:dyDescent="0.2">
      <c r="A5334" s="275">
        <v>211009272</v>
      </c>
      <c r="B5334" s="275" t="s">
        <v>9637</v>
      </c>
      <c r="C5334" s="275" t="s">
        <v>9638</v>
      </c>
      <c r="D5334" s="275" t="s">
        <v>579</v>
      </c>
      <c r="E5334" s="275" t="s">
        <v>1028</v>
      </c>
      <c r="F5334" s="274"/>
      <c r="G5334" s="274"/>
      <c r="H5334" s="274"/>
      <c r="I5334" s="274"/>
      <c r="J5334" s="274"/>
      <c r="K5334" s="274"/>
      <c r="L5334" s="274"/>
      <c r="M5334" s="274"/>
      <c r="N5334" s="274"/>
      <c r="O5334" s="274"/>
      <c r="P5334" s="274"/>
      <c r="Q5334" s="274"/>
    </row>
    <row r="5335" spans="1:17" x14ac:dyDescent="0.2">
      <c r="A5335" s="275">
        <v>211009273</v>
      </c>
      <c r="B5335" s="275" t="s">
        <v>9639</v>
      </c>
      <c r="C5335" s="275" t="s">
        <v>9640</v>
      </c>
      <c r="D5335" s="275" t="s">
        <v>579</v>
      </c>
      <c r="E5335" s="275" t="s">
        <v>1169</v>
      </c>
      <c r="F5335" s="274"/>
      <c r="G5335" s="274"/>
      <c r="H5335" s="274"/>
      <c r="I5335" s="274"/>
      <c r="J5335" s="274"/>
      <c r="K5335" s="274"/>
      <c r="L5335" s="274"/>
      <c r="M5335" s="274"/>
      <c r="N5335" s="274"/>
      <c r="O5335" s="274"/>
      <c r="P5335" s="274"/>
      <c r="Q5335" s="274"/>
    </row>
    <row r="5336" spans="1:17" x14ac:dyDescent="0.2">
      <c r="A5336" s="275">
        <v>211009274</v>
      </c>
      <c r="B5336" s="275" t="s">
        <v>9641</v>
      </c>
      <c r="C5336" s="275" t="s">
        <v>9642</v>
      </c>
      <c r="D5336" s="275" t="s">
        <v>579</v>
      </c>
      <c r="E5336" s="275" t="s">
        <v>1169</v>
      </c>
      <c r="F5336" s="274"/>
      <c r="G5336" s="274"/>
      <c r="H5336" s="274"/>
      <c r="I5336" s="274"/>
      <c r="J5336" s="274"/>
      <c r="K5336" s="274"/>
      <c r="L5336" s="274"/>
      <c r="M5336" s="274"/>
      <c r="N5336" s="274"/>
      <c r="O5336" s="274"/>
      <c r="P5336" s="274"/>
      <c r="Q5336" s="274"/>
    </row>
    <row r="5337" spans="1:17" x14ac:dyDescent="0.2">
      <c r="A5337" s="275">
        <v>211009275</v>
      </c>
      <c r="B5337" s="275" t="s">
        <v>9643</v>
      </c>
      <c r="C5337" s="275" t="s">
        <v>9644</v>
      </c>
      <c r="D5337" s="275" t="s">
        <v>579</v>
      </c>
      <c r="E5337" s="275" t="s">
        <v>1169</v>
      </c>
      <c r="F5337" s="274"/>
      <c r="G5337" s="274"/>
      <c r="H5337" s="274"/>
      <c r="I5337" s="274"/>
      <c r="J5337" s="274"/>
      <c r="K5337" s="274"/>
      <c r="L5337" s="274"/>
      <c r="M5337" s="274"/>
      <c r="N5337" s="274"/>
      <c r="O5337" s="274"/>
      <c r="P5337" s="274"/>
      <c r="Q5337" s="274"/>
    </row>
    <row r="5338" spans="1:17" x14ac:dyDescent="0.2">
      <c r="A5338" s="275">
        <v>211009276</v>
      </c>
      <c r="B5338" s="275" t="s">
        <v>9645</v>
      </c>
      <c r="C5338" s="275" t="s">
        <v>9646</v>
      </c>
      <c r="D5338" s="275" t="s">
        <v>579</v>
      </c>
      <c r="E5338" s="275" t="s">
        <v>336</v>
      </c>
      <c r="F5338" s="274"/>
      <c r="G5338" s="274"/>
      <c r="H5338" s="274"/>
      <c r="I5338" s="274"/>
      <c r="J5338" s="274"/>
      <c r="K5338" s="274"/>
      <c r="L5338" s="274"/>
      <c r="M5338" s="274"/>
      <c r="N5338" s="274"/>
      <c r="O5338" s="274"/>
      <c r="P5338" s="274"/>
      <c r="Q5338" s="274"/>
    </row>
    <row r="5339" spans="1:17" x14ac:dyDescent="0.2">
      <c r="A5339" s="275">
        <v>211009277</v>
      </c>
      <c r="B5339" s="275" t="s">
        <v>9647</v>
      </c>
      <c r="C5339" s="275" t="s">
        <v>9648</v>
      </c>
      <c r="D5339" s="275" t="s">
        <v>579</v>
      </c>
      <c r="E5339" s="275" t="s">
        <v>336</v>
      </c>
      <c r="F5339" s="274"/>
      <c r="G5339" s="274"/>
      <c r="H5339" s="274"/>
      <c r="I5339" s="274"/>
      <c r="J5339" s="274"/>
      <c r="K5339" s="274"/>
      <c r="L5339" s="274"/>
      <c r="M5339" s="274"/>
      <c r="N5339" s="274"/>
      <c r="O5339" s="274"/>
      <c r="P5339" s="274"/>
      <c r="Q5339" s="274"/>
    </row>
    <row r="5340" spans="1:17" x14ac:dyDescent="0.2">
      <c r="A5340" s="275">
        <v>211009278</v>
      </c>
      <c r="B5340" s="275" t="s">
        <v>9649</v>
      </c>
      <c r="C5340" s="275" t="s">
        <v>9650</v>
      </c>
      <c r="D5340" s="275" t="s">
        <v>579</v>
      </c>
      <c r="E5340" s="275" t="s">
        <v>336</v>
      </c>
      <c r="F5340" s="274"/>
      <c r="G5340" s="274"/>
      <c r="H5340" s="274"/>
      <c r="I5340" s="274"/>
      <c r="J5340" s="274"/>
      <c r="K5340" s="274"/>
      <c r="L5340" s="274"/>
      <c r="M5340" s="274"/>
      <c r="N5340" s="274"/>
      <c r="O5340" s="274"/>
      <c r="P5340" s="274"/>
      <c r="Q5340" s="274"/>
    </row>
    <row r="5341" spans="1:17" x14ac:dyDescent="0.2">
      <c r="A5341" s="275">
        <v>211009279</v>
      </c>
      <c r="B5341" s="275" t="s">
        <v>9651</v>
      </c>
      <c r="C5341" s="275" t="s">
        <v>9652</v>
      </c>
      <c r="D5341" s="275" t="s">
        <v>579</v>
      </c>
      <c r="E5341" s="275" t="s">
        <v>343</v>
      </c>
      <c r="F5341" s="274"/>
      <c r="G5341" s="274"/>
      <c r="H5341" s="274"/>
      <c r="I5341" s="274"/>
      <c r="J5341" s="274"/>
      <c r="K5341" s="274"/>
      <c r="L5341" s="274"/>
      <c r="M5341" s="274"/>
      <c r="N5341" s="274"/>
      <c r="O5341" s="274"/>
      <c r="P5341" s="274"/>
      <c r="Q5341" s="274"/>
    </row>
    <row r="5342" spans="1:17" x14ac:dyDescent="0.2">
      <c r="A5342" s="275">
        <v>211009280</v>
      </c>
      <c r="B5342" s="275" t="s">
        <v>9653</v>
      </c>
      <c r="C5342" s="275" t="s">
        <v>9654</v>
      </c>
      <c r="D5342" s="275" t="s">
        <v>579</v>
      </c>
      <c r="E5342" s="275" t="s">
        <v>343</v>
      </c>
      <c r="F5342" s="274"/>
      <c r="G5342" s="274"/>
      <c r="H5342" s="274"/>
      <c r="I5342" s="274"/>
      <c r="J5342" s="274"/>
      <c r="K5342" s="274"/>
      <c r="L5342" s="274"/>
      <c r="M5342" s="274"/>
      <c r="N5342" s="274"/>
      <c r="O5342" s="274"/>
      <c r="P5342" s="274"/>
      <c r="Q5342" s="274"/>
    </row>
    <row r="5343" spans="1:17" x14ac:dyDescent="0.2">
      <c r="A5343" s="275">
        <v>211009281</v>
      </c>
      <c r="B5343" s="275" t="s">
        <v>9655</v>
      </c>
      <c r="C5343" s="275" t="s">
        <v>9656</v>
      </c>
      <c r="D5343" s="275" t="s">
        <v>579</v>
      </c>
      <c r="E5343" s="275" t="s">
        <v>343</v>
      </c>
      <c r="F5343" s="274"/>
      <c r="G5343" s="274"/>
      <c r="H5343" s="274"/>
      <c r="I5343" s="274"/>
      <c r="J5343" s="274"/>
      <c r="K5343" s="274"/>
      <c r="L5343" s="274"/>
      <c r="M5343" s="274"/>
      <c r="N5343" s="274"/>
      <c r="O5343" s="274"/>
      <c r="P5343" s="274"/>
      <c r="Q5343" s="274"/>
    </row>
    <row r="5344" spans="1:17" x14ac:dyDescent="0.2">
      <c r="A5344" s="275">
        <v>211009282</v>
      </c>
      <c r="B5344" s="275" t="s">
        <v>9657</v>
      </c>
      <c r="C5344" s="275" t="s">
        <v>9658</v>
      </c>
      <c r="D5344" s="275" t="s">
        <v>579</v>
      </c>
      <c r="E5344" s="275" t="s">
        <v>865</v>
      </c>
      <c r="F5344" s="274"/>
      <c r="G5344" s="274"/>
      <c r="H5344" s="274"/>
      <c r="I5344" s="274"/>
      <c r="J5344" s="274"/>
      <c r="K5344" s="274"/>
      <c r="L5344" s="274"/>
      <c r="M5344" s="274"/>
      <c r="N5344" s="274"/>
      <c r="O5344" s="274"/>
      <c r="P5344" s="274"/>
      <c r="Q5344" s="274"/>
    </row>
    <row r="5345" spans="1:17" x14ac:dyDescent="0.2">
      <c r="A5345" s="275">
        <v>211009283</v>
      </c>
      <c r="B5345" s="275" t="s">
        <v>9659</v>
      </c>
      <c r="C5345" s="275" t="s">
        <v>9660</v>
      </c>
      <c r="D5345" s="275" t="s">
        <v>579</v>
      </c>
      <c r="E5345" s="275" t="s">
        <v>865</v>
      </c>
      <c r="F5345" s="274"/>
      <c r="G5345" s="274"/>
      <c r="H5345" s="274"/>
      <c r="I5345" s="274"/>
      <c r="J5345" s="274"/>
      <c r="K5345" s="274"/>
      <c r="L5345" s="274"/>
      <c r="M5345" s="274"/>
      <c r="N5345" s="274"/>
      <c r="O5345" s="274"/>
      <c r="P5345" s="274"/>
      <c r="Q5345" s="274"/>
    </row>
    <row r="5346" spans="1:17" x14ac:dyDescent="0.2">
      <c r="A5346" s="275">
        <v>211009284</v>
      </c>
      <c r="B5346" s="275" t="s">
        <v>9661</v>
      </c>
      <c r="C5346" s="275" t="s">
        <v>9662</v>
      </c>
      <c r="D5346" s="275" t="s">
        <v>579</v>
      </c>
      <c r="E5346" s="275" t="s">
        <v>865</v>
      </c>
      <c r="F5346" s="274"/>
      <c r="G5346" s="274"/>
      <c r="H5346" s="274"/>
      <c r="I5346" s="274"/>
      <c r="J5346" s="274"/>
      <c r="K5346" s="274"/>
      <c r="L5346" s="274"/>
      <c r="M5346" s="274"/>
      <c r="N5346" s="274"/>
      <c r="O5346" s="274"/>
      <c r="P5346" s="274"/>
      <c r="Q5346" s="274"/>
    </row>
    <row r="5347" spans="1:17" x14ac:dyDescent="0.2">
      <c r="A5347" s="275">
        <v>211009285</v>
      </c>
      <c r="B5347" s="275" t="s">
        <v>9663</v>
      </c>
      <c r="C5347" s="275" t="s">
        <v>9664</v>
      </c>
      <c r="D5347" s="275" t="s">
        <v>579</v>
      </c>
      <c r="E5347" s="275" t="s">
        <v>865</v>
      </c>
      <c r="F5347" s="274"/>
      <c r="G5347" s="274"/>
      <c r="H5347" s="274"/>
      <c r="I5347" s="274"/>
      <c r="J5347" s="274"/>
      <c r="K5347" s="274"/>
      <c r="L5347" s="274"/>
      <c r="M5347" s="274"/>
      <c r="N5347" s="274"/>
      <c r="O5347" s="274"/>
      <c r="P5347" s="274"/>
      <c r="Q5347" s="274"/>
    </row>
    <row r="5348" spans="1:17" x14ac:dyDescent="0.2">
      <c r="A5348" s="275">
        <v>211009286</v>
      </c>
      <c r="B5348" s="275" t="s">
        <v>9665</v>
      </c>
      <c r="C5348" s="275" t="s">
        <v>9666</v>
      </c>
      <c r="D5348" s="275" t="s">
        <v>579</v>
      </c>
      <c r="E5348" s="275" t="s">
        <v>584</v>
      </c>
      <c r="F5348" s="274"/>
      <c r="G5348" s="274"/>
      <c r="H5348" s="274"/>
      <c r="I5348" s="274"/>
      <c r="J5348" s="274"/>
      <c r="K5348" s="274"/>
      <c r="L5348" s="274"/>
      <c r="M5348" s="274"/>
      <c r="N5348" s="274"/>
      <c r="O5348" s="274"/>
      <c r="P5348" s="274"/>
      <c r="Q5348" s="274"/>
    </row>
    <row r="5349" spans="1:17" x14ac:dyDescent="0.2">
      <c r="A5349" s="275">
        <v>211009287</v>
      </c>
      <c r="B5349" s="275" t="s">
        <v>9667</v>
      </c>
      <c r="C5349" s="275" t="s">
        <v>9668</v>
      </c>
      <c r="D5349" s="275" t="s">
        <v>579</v>
      </c>
      <c r="E5349" s="275" t="s">
        <v>584</v>
      </c>
      <c r="F5349" s="274"/>
      <c r="G5349" s="274"/>
      <c r="H5349" s="274"/>
      <c r="I5349" s="274"/>
      <c r="J5349" s="274"/>
      <c r="K5349" s="274"/>
      <c r="L5349" s="274"/>
      <c r="M5349" s="274"/>
      <c r="N5349" s="274"/>
      <c r="O5349" s="274"/>
      <c r="P5349" s="274"/>
      <c r="Q5349" s="274"/>
    </row>
    <row r="5350" spans="1:17" x14ac:dyDescent="0.2">
      <c r="A5350" s="275">
        <v>211009288</v>
      </c>
      <c r="B5350" s="275" t="s">
        <v>9669</v>
      </c>
      <c r="C5350" s="275" t="s">
        <v>9670</v>
      </c>
      <c r="D5350" s="275" t="s">
        <v>579</v>
      </c>
      <c r="E5350" s="275" t="s">
        <v>9671</v>
      </c>
      <c r="F5350" s="274"/>
      <c r="G5350" s="274"/>
      <c r="H5350" s="274"/>
      <c r="I5350" s="274"/>
      <c r="J5350" s="274"/>
      <c r="K5350" s="274"/>
      <c r="L5350" s="274"/>
      <c r="M5350" s="274"/>
      <c r="N5350" s="274"/>
      <c r="O5350" s="274"/>
      <c r="P5350" s="274"/>
      <c r="Q5350" s="274"/>
    </row>
    <row r="5351" spans="1:17" x14ac:dyDescent="0.2">
      <c r="A5351" s="275">
        <v>211009289</v>
      </c>
      <c r="B5351" s="275" t="s">
        <v>9672</v>
      </c>
      <c r="C5351" s="275" t="s">
        <v>9673</v>
      </c>
      <c r="D5351" s="275" t="s">
        <v>579</v>
      </c>
      <c r="E5351" s="275" t="s">
        <v>9671</v>
      </c>
      <c r="F5351" s="274"/>
      <c r="G5351" s="274"/>
      <c r="H5351" s="274"/>
      <c r="I5351" s="274"/>
      <c r="J5351" s="274"/>
      <c r="K5351" s="274"/>
      <c r="L5351" s="274"/>
      <c r="M5351" s="274"/>
      <c r="N5351" s="274"/>
      <c r="O5351" s="274"/>
      <c r="P5351" s="274"/>
      <c r="Q5351" s="274"/>
    </row>
    <row r="5352" spans="1:17" x14ac:dyDescent="0.2">
      <c r="A5352" s="275">
        <v>211009290</v>
      </c>
      <c r="B5352" s="275" t="s">
        <v>9674</v>
      </c>
      <c r="C5352" s="275" t="s">
        <v>9675</v>
      </c>
      <c r="D5352" s="275" t="s">
        <v>579</v>
      </c>
      <c r="E5352" s="275" t="s">
        <v>9671</v>
      </c>
      <c r="F5352" s="274"/>
      <c r="G5352" s="274"/>
      <c r="H5352" s="274"/>
      <c r="I5352" s="274"/>
      <c r="J5352" s="274"/>
      <c r="K5352" s="274"/>
      <c r="L5352" s="274"/>
      <c r="M5352" s="274"/>
      <c r="N5352" s="274"/>
      <c r="O5352" s="274"/>
      <c r="P5352" s="274"/>
      <c r="Q5352" s="274"/>
    </row>
    <row r="5353" spans="1:17" x14ac:dyDescent="0.2">
      <c r="A5353" s="275">
        <v>211009291</v>
      </c>
      <c r="B5353" s="275" t="s">
        <v>9676</v>
      </c>
      <c r="C5353" s="275" t="s">
        <v>9677</v>
      </c>
      <c r="D5353" s="275" t="s">
        <v>579</v>
      </c>
      <c r="E5353" s="275" t="s">
        <v>1202</v>
      </c>
      <c r="F5353" s="274"/>
      <c r="G5353" s="274"/>
      <c r="H5353" s="274"/>
      <c r="I5353" s="274"/>
      <c r="J5353" s="274"/>
      <c r="K5353" s="274"/>
      <c r="L5353" s="274"/>
      <c r="M5353" s="274"/>
      <c r="N5353" s="274"/>
      <c r="O5353" s="274"/>
      <c r="P5353" s="274"/>
      <c r="Q5353" s="274"/>
    </row>
    <row r="5354" spans="1:17" x14ac:dyDescent="0.2">
      <c r="A5354" s="275">
        <v>211009292</v>
      </c>
      <c r="B5354" s="275" t="s">
        <v>9678</v>
      </c>
      <c r="C5354" s="275" t="s">
        <v>9679</v>
      </c>
      <c r="D5354" s="275" t="s">
        <v>579</v>
      </c>
      <c r="E5354" s="275" t="s">
        <v>1202</v>
      </c>
      <c r="F5354" s="274"/>
      <c r="G5354" s="274"/>
      <c r="H5354" s="274"/>
      <c r="I5354" s="274"/>
      <c r="J5354" s="274"/>
      <c r="K5354" s="274"/>
      <c r="L5354" s="274"/>
      <c r="M5354" s="274"/>
      <c r="N5354" s="274"/>
      <c r="O5354" s="274"/>
      <c r="P5354" s="274"/>
      <c r="Q5354" s="274"/>
    </row>
    <row r="5355" spans="1:17" x14ac:dyDescent="0.2">
      <c r="A5355" s="275">
        <v>211009293</v>
      </c>
      <c r="B5355" s="275" t="s">
        <v>9680</v>
      </c>
      <c r="C5355" s="275" t="s">
        <v>9681</v>
      </c>
      <c r="D5355" s="275" t="s">
        <v>579</v>
      </c>
      <c r="E5355" s="275" t="s">
        <v>1202</v>
      </c>
      <c r="F5355" s="274"/>
      <c r="G5355" s="274"/>
      <c r="H5355" s="274"/>
      <c r="I5355" s="274"/>
      <c r="J5355" s="274"/>
      <c r="K5355" s="274"/>
      <c r="L5355" s="274"/>
      <c r="M5355" s="274"/>
      <c r="N5355" s="274"/>
      <c r="O5355" s="274"/>
      <c r="P5355" s="274"/>
      <c r="Q5355" s="274"/>
    </row>
    <row r="5356" spans="1:17" x14ac:dyDescent="0.2">
      <c r="A5356" s="275">
        <v>211009294</v>
      </c>
      <c r="B5356" s="275" t="s">
        <v>9682</v>
      </c>
      <c r="C5356" s="275" t="s">
        <v>9683</v>
      </c>
      <c r="D5356" s="275" t="s">
        <v>579</v>
      </c>
      <c r="E5356" s="275" t="s">
        <v>351</v>
      </c>
      <c r="F5356" s="274"/>
      <c r="G5356" s="274"/>
      <c r="H5356" s="274"/>
      <c r="I5356" s="274"/>
      <c r="J5356" s="274"/>
      <c r="K5356" s="274"/>
      <c r="L5356" s="274"/>
      <c r="M5356" s="274"/>
      <c r="N5356" s="274"/>
      <c r="O5356" s="274"/>
      <c r="P5356" s="274"/>
      <c r="Q5356" s="274"/>
    </row>
    <row r="5357" spans="1:17" x14ac:dyDescent="0.2">
      <c r="A5357" s="275">
        <v>211009295</v>
      </c>
      <c r="B5357" s="275" t="s">
        <v>9684</v>
      </c>
      <c r="C5357" s="275" t="s">
        <v>9685</v>
      </c>
      <c r="D5357" s="275" t="s">
        <v>579</v>
      </c>
      <c r="E5357" s="275" t="s">
        <v>351</v>
      </c>
      <c r="F5357" s="274"/>
      <c r="G5357" s="274"/>
      <c r="H5357" s="274"/>
      <c r="I5357" s="274"/>
      <c r="J5357" s="274"/>
      <c r="K5357" s="274"/>
      <c r="L5357" s="274"/>
      <c r="M5357" s="274"/>
      <c r="N5357" s="274"/>
      <c r="O5357" s="274"/>
      <c r="P5357" s="274"/>
      <c r="Q5357" s="274"/>
    </row>
    <row r="5358" spans="1:17" x14ac:dyDescent="0.2">
      <c r="A5358" s="275">
        <v>211009296</v>
      </c>
      <c r="B5358" s="275" t="s">
        <v>9686</v>
      </c>
      <c r="C5358" s="275" t="s">
        <v>9687</v>
      </c>
      <c r="D5358" s="275" t="s">
        <v>579</v>
      </c>
      <c r="E5358" s="275" t="s">
        <v>351</v>
      </c>
      <c r="F5358" s="274"/>
      <c r="G5358" s="274"/>
      <c r="H5358" s="274"/>
      <c r="I5358" s="274"/>
      <c r="J5358" s="274"/>
      <c r="K5358" s="274"/>
      <c r="L5358" s="274"/>
      <c r="M5358" s="274"/>
      <c r="N5358" s="274"/>
      <c r="O5358" s="274"/>
      <c r="P5358" s="274"/>
      <c r="Q5358" s="274"/>
    </row>
    <row r="5359" spans="1:17" x14ac:dyDescent="0.2">
      <c r="A5359" s="275">
        <v>211009297</v>
      </c>
      <c r="B5359" s="275" t="s">
        <v>9688</v>
      </c>
      <c r="C5359" s="275" t="s">
        <v>9689</v>
      </c>
      <c r="D5359" s="275" t="s">
        <v>579</v>
      </c>
      <c r="E5359" s="275" t="s">
        <v>2485</v>
      </c>
      <c r="F5359" s="274"/>
      <c r="G5359" s="274"/>
      <c r="H5359" s="274"/>
      <c r="I5359" s="274"/>
      <c r="J5359" s="274"/>
      <c r="K5359" s="274"/>
      <c r="L5359" s="274"/>
      <c r="M5359" s="274"/>
      <c r="N5359" s="274"/>
      <c r="O5359" s="274"/>
      <c r="P5359" s="274"/>
      <c r="Q5359" s="274"/>
    </row>
    <row r="5360" spans="1:17" x14ac:dyDescent="0.2">
      <c r="A5360" s="275">
        <v>211009298</v>
      </c>
      <c r="B5360" s="275" t="s">
        <v>9690</v>
      </c>
      <c r="C5360" s="275" t="s">
        <v>9691</v>
      </c>
      <c r="D5360" s="275" t="s">
        <v>579</v>
      </c>
      <c r="E5360" s="275" t="s">
        <v>2485</v>
      </c>
      <c r="F5360" s="274"/>
      <c r="G5360" s="274"/>
      <c r="H5360" s="274"/>
      <c r="I5360" s="274"/>
      <c r="J5360" s="274"/>
      <c r="K5360" s="274"/>
      <c r="L5360" s="274"/>
      <c r="M5360" s="274"/>
      <c r="N5360" s="274"/>
      <c r="O5360" s="274"/>
      <c r="P5360" s="274"/>
      <c r="Q5360" s="274"/>
    </row>
    <row r="5361" spans="1:17" x14ac:dyDescent="0.2">
      <c r="A5361" s="275">
        <v>211009299</v>
      </c>
      <c r="B5361" s="275" t="s">
        <v>9692</v>
      </c>
      <c r="C5361" s="275" t="s">
        <v>9693</v>
      </c>
      <c r="D5361" s="275" t="s">
        <v>579</v>
      </c>
      <c r="E5361" s="275" t="s">
        <v>2513</v>
      </c>
      <c r="F5361" s="274"/>
      <c r="G5361" s="274"/>
      <c r="H5361" s="274"/>
      <c r="I5361" s="274"/>
      <c r="J5361" s="274"/>
      <c r="K5361" s="274"/>
      <c r="L5361" s="274"/>
      <c r="M5361" s="274"/>
      <c r="N5361" s="274"/>
      <c r="O5361" s="274"/>
      <c r="P5361" s="274"/>
      <c r="Q5361" s="274"/>
    </row>
    <row r="5362" spans="1:17" x14ac:dyDescent="0.2">
      <c r="A5362" s="275">
        <v>211009300</v>
      </c>
      <c r="B5362" s="275" t="s">
        <v>9694</v>
      </c>
      <c r="C5362" s="275" t="s">
        <v>9695</v>
      </c>
      <c r="D5362" s="275" t="s">
        <v>579</v>
      </c>
      <c r="E5362" s="275" t="s">
        <v>2513</v>
      </c>
      <c r="F5362" s="274"/>
      <c r="G5362" s="274"/>
      <c r="H5362" s="274"/>
      <c r="I5362" s="274"/>
      <c r="J5362" s="274"/>
      <c r="K5362" s="274"/>
      <c r="L5362" s="274"/>
      <c r="M5362" s="274"/>
      <c r="N5362" s="274"/>
      <c r="O5362" s="274"/>
      <c r="P5362" s="274"/>
      <c r="Q5362" s="274"/>
    </row>
    <row r="5363" spans="1:17" x14ac:dyDescent="0.2">
      <c r="A5363" s="275">
        <v>211009301</v>
      </c>
      <c r="B5363" s="275" t="s">
        <v>9696</v>
      </c>
      <c r="C5363" s="275" t="s">
        <v>9697</v>
      </c>
      <c r="D5363" s="275" t="s">
        <v>579</v>
      </c>
      <c r="E5363" s="275" t="s">
        <v>1548</v>
      </c>
      <c r="F5363" s="274"/>
      <c r="G5363" s="274"/>
      <c r="H5363" s="274"/>
      <c r="I5363" s="274"/>
      <c r="J5363" s="274"/>
      <c r="K5363" s="274"/>
      <c r="L5363" s="274"/>
      <c r="M5363" s="274"/>
      <c r="N5363" s="274"/>
      <c r="O5363" s="274"/>
      <c r="P5363" s="274"/>
      <c r="Q5363" s="274"/>
    </row>
    <row r="5364" spans="1:17" x14ac:dyDescent="0.2">
      <c r="A5364" s="275">
        <v>211009302</v>
      </c>
      <c r="B5364" s="275" t="s">
        <v>9698</v>
      </c>
      <c r="C5364" s="275" t="s">
        <v>9699</v>
      </c>
      <c r="D5364" s="275" t="s">
        <v>579</v>
      </c>
      <c r="E5364" s="275" t="s">
        <v>1548</v>
      </c>
      <c r="F5364" s="274"/>
      <c r="G5364" s="274"/>
      <c r="H5364" s="274"/>
      <c r="I5364" s="274"/>
      <c r="J5364" s="274"/>
      <c r="K5364" s="274"/>
      <c r="L5364" s="274"/>
      <c r="M5364" s="274"/>
      <c r="N5364" s="274"/>
      <c r="O5364" s="274"/>
      <c r="P5364" s="274"/>
      <c r="Q5364" s="274"/>
    </row>
    <row r="5365" spans="1:17" x14ac:dyDescent="0.2">
      <c r="A5365" s="275">
        <v>211009303</v>
      </c>
      <c r="B5365" s="275" t="s">
        <v>9700</v>
      </c>
      <c r="C5365" s="275" t="s">
        <v>9701</v>
      </c>
      <c r="D5365" s="275" t="s">
        <v>579</v>
      </c>
      <c r="E5365" s="275" t="s">
        <v>9702</v>
      </c>
      <c r="F5365" s="274"/>
      <c r="G5365" s="274"/>
      <c r="H5365" s="274"/>
      <c r="I5365" s="274"/>
      <c r="J5365" s="274"/>
      <c r="K5365" s="274"/>
      <c r="L5365" s="274"/>
      <c r="M5365" s="274"/>
      <c r="N5365" s="274"/>
      <c r="O5365" s="274"/>
      <c r="P5365" s="274"/>
      <c r="Q5365" s="274"/>
    </row>
    <row r="5366" spans="1:17" x14ac:dyDescent="0.2">
      <c r="A5366" s="275">
        <v>211009304</v>
      </c>
      <c r="B5366" s="275" t="s">
        <v>9703</v>
      </c>
      <c r="C5366" s="275" t="s">
        <v>9704</v>
      </c>
      <c r="D5366" s="275" t="s">
        <v>579</v>
      </c>
      <c r="E5366" s="275" t="s">
        <v>9705</v>
      </c>
      <c r="F5366" s="274"/>
      <c r="G5366" s="274"/>
      <c r="H5366" s="274"/>
      <c r="I5366" s="274"/>
      <c r="J5366" s="274"/>
      <c r="K5366" s="274"/>
      <c r="L5366" s="274"/>
      <c r="M5366" s="274"/>
      <c r="N5366" s="274"/>
      <c r="O5366" s="274"/>
      <c r="P5366" s="274"/>
      <c r="Q5366" s="274"/>
    </row>
    <row r="5367" spans="1:17" x14ac:dyDescent="0.2">
      <c r="A5367" s="275">
        <v>211009305</v>
      </c>
      <c r="B5367" s="275" t="s">
        <v>9706</v>
      </c>
      <c r="C5367" s="275" t="s">
        <v>9707</v>
      </c>
      <c r="D5367" s="275" t="s">
        <v>579</v>
      </c>
      <c r="E5367" s="275" t="s">
        <v>9708</v>
      </c>
      <c r="F5367" s="274"/>
      <c r="G5367" s="274"/>
      <c r="H5367" s="274"/>
      <c r="I5367" s="274"/>
      <c r="J5367" s="274"/>
      <c r="K5367" s="274"/>
      <c r="L5367" s="274"/>
      <c r="M5367" s="274"/>
      <c r="N5367" s="274"/>
      <c r="O5367" s="274"/>
      <c r="P5367" s="274"/>
      <c r="Q5367" s="274"/>
    </row>
    <row r="5368" spans="1:17" x14ac:dyDescent="0.2">
      <c r="A5368" s="275">
        <v>211009306</v>
      </c>
      <c r="B5368" s="275" t="s">
        <v>9709</v>
      </c>
      <c r="C5368" s="275" t="s">
        <v>9710</v>
      </c>
      <c r="D5368" s="275" t="s">
        <v>579</v>
      </c>
      <c r="E5368" s="275" t="s">
        <v>9711</v>
      </c>
      <c r="F5368" s="274"/>
      <c r="G5368" s="274"/>
      <c r="H5368" s="274"/>
      <c r="I5368" s="274"/>
      <c r="J5368" s="274"/>
      <c r="K5368" s="274"/>
      <c r="L5368" s="274"/>
      <c r="M5368" s="274"/>
      <c r="N5368" s="274"/>
      <c r="O5368" s="274"/>
      <c r="P5368" s="274"/>
      <c r="Q5368" s="274"/>
    </row>
    <row r="5369" spans="1:17" x14ac:dyDescent="0.2">
      <c r="A5369" s="275"/>
      <c r="B5369" s="275" t="s">
        <v>9712</v>
      </c>
      <c r="C5369" s="275" t="s">
        <v>9713</v>
      </c>
      <c r="D5369" s="275" t="s">
        <v>9714</v>
      </c>
      <c r="E5369" s="275" t="s">
        <v>9711</v>
      </c>
      <c r="F5369" s="274"/>
      <c r="G5369" s="274"/>
      <c r="H5369" s="274"/>
      <c r="I5369" s="274"/>
      <c r="J5369" s="274"/>
      <c r="K5369" s="274"/>
      <c r="L5369" s="274"/>
      <c r="M5369" s="274"/>
      <c r="N5369" s="274"/>
      <c r="O5369" s="274"/>
      <c r="P5369" s="274"/>
      <c r="Q5369" s="274"/>
    </row>
    <row r="5370" spans="1:17" x14ac:dyDescent="0.2">
      <c r="A5370" s="275">
        <v>211009308</v>
      </c>
      <c r="B5370" s="275" t="s">
        <v>9715</v>
      </c>
      <c r="C5370" s="275" t="s">
        <v>9716</v>
      </c>
      <c r="D5370" s="275" t="s">
        <v>579</v>
      </c>
      <c r="E5370" s="275" t="s">
        <v>9711</v>
      </c>
      <c r="F5370" s="274"/>
      <c r="G5370" s="274"/>
      <c r="H5370" s="274"/>
      <c r="I5370" s="274"/>
      <c r="J5370" s="274"/>
      <c r="K5370" s="274"/>
      <c r="L5370" s="274"/>
      <c r="M5370" s="274"/>
      <c r="N5370" s="274"/>
      <c r="O5370" s="274"/>
      <c r="P5370" s="274"/>
      <c r="Q5370" s="274"/>
    </row>
    <row r="5371" spans="1:17" x14ac:dyDescent="0.2">
      <c r="A5371" s="275">
        <v>211009309</v>
      </c>
      <c r="B5371" s="275" t="s">
        <v>9717</v>
      </c>
      <c r="C5371" s="275" t="s">
        <v>9718</v>
      </c>
      <c r="D5371" s="275" t="s">
        <v>579</v>
      </c>
      <c r="E5371" s="275" t="s">
        <v>1166</v>
      </c>
      <c r="F5371" s="274"/>
      <c r="G5371" s="274"/>
      <c r="H5371" s="274"/>
      <c r="I5371" s="274"/>
      <c r="J5371" s="274"/>
      <c r="K5371" s="274"/>
      <c r="L5371" s="274"/>
      <c r="M5371" s="274"/>
      <c r="N5371" s="274"/>
      <c r="O5371" s="274"/>
      <c r="P5371" s="274"/>
      <c r="Q5371" s="274"/>
    </row>
    <row r="5372" spans="1:17" x14ac:dyDescent="0.2">
      <c r="A5372" s="275">
        <v>211009310</v>
      </c>
      <c r="B5372" s="275" t="s">
        <v>9719</v>
      </c>
      <c r="C5372" s="275" t="s">
        <v>9720</v>
      </c>
      <c r="D5372" s="275" t="s">
        <v>579</v>
      </c>
      <c r="E5372" s="275" t="s">
        <v>1166</v>
      </c>
      <c r="F5372" s="274"/>
      <c r="G5372" s="274"/>
      <c r="H5372" s="274"/>
      <c r="I5372" s="274"/>
      <c r="J5372" s="274"/>
      <c r="K5372" s="274"/>
      <c r="L5372" s="274"/>
      <c r="M5372" s="274"/>
      <c r="N5372" s="274"/>
      <c r="O5372" s="274"/>
      <c r="P5372" s="274"/>
      <c r="Q5372" s="274"/>
    </row>
    <row r="5373" spans="1:17" x14ac:dyDescent="0.2">
      <c r="A5373" s="275">
        <v>211009311</v>
      </c>
      <c r="B5373" s="275" t="s">
        <v>9721</v>
      </c>
      <c r="C5373" s="275" t="s">
        <v>9722</v>
      </c>
      <c r="D5373" s="275" t="s">
        <v>579</v>
      </c>
      <c r="E5373" s="275" t="s">
        <v>1166</v>
      </c>
      <c r="F5373" s="274"/>
      <c r="G5373" s="274"/>
      <c r="H5373" s="274"/>
      <c r="I5373" s="274"/>
      <c r="J5373" s="274"/>
      <c r="K5373" s="274"/>
      <c r="L5373" s="274"/>
      <c r="M5373" s="274"/>
      <c r="N5373" s="274"/>
      <c r="O5373" s="274"/>
      <c r="P5373" s="274"/>
      <c r="Q5373" s="274"/>
    </row>
    <row r="5374" spans="1:17" x14ac:dyDescent="0.2">
      <c r="A5374" s="275">
        <v>211009312</v>
      </c>
      <c r="B5374" s="275" t="s">
        <v>9723</v>
      </c>
      <c r="C5374" s="275" t="s">
        <v>9724</v>
      </c>
      <c r="D5374" s="275" t="s">
        <v>579</v>
      </c>
      <c r="E5374" s="275" t="s">
        <v>2046</v>
      </c>
      <c r="F5374" s="274"/>
      <c r="G5374" s="274"/>
      <c r="H5374" s="274"/>
      <c r="I5374" s="274"/>
      <c r="J5374" s="274"/>
      <c r="K5374" s="274"/>
      <c r="L5374" s="274"/>
      <c r="M5374" s="274"/>
      <c r="N5374" s="274"/>
      <c r="O5374" s="274"/>
      <c r="P5374" s="274"/>
      <c r="Q5374" s="274"/>
    </row>
    <row r="5375" spans="1:17" x14ac:dyDescent="0.2">
      <c r="A5375" s="275">
        <v>211009313</v>
      </c>
      <c r="B5375" s="275" t="s">
        <v>9725</v>
      </c>
      <c r="C5375" s="275" t="s">
        <v>9726</v>
      </c>
      <c r="D5375" s="275" t="s">
        <v>579</v>
      </c>
      <c r="E5375" s="275" t="s">
        <v>966</v>
      </c>
      <c r="F5375" s="274"/>
      <c r="G5375" s="274"/>
      <c r="H5375" s="274"/>
      <c r="I5375" s="274"/>
      <c r="J5375" s="274"/>
      <c r="K5375" s="274"/>
      <c r="L5375" s="274"/>
      <c r="M5375" s="274"/>
      <c r="N5375" s="274"/>
      <c r="O5375" s="274"/>
      <c r="P5375" s="274"/>
      <c r="Q5375" s="274"/>
    </row>
    <row r="5376" spans="1:17" x14ac:dyDescent="0.2">
      <c r="A5376" s="275">
        <v>211009314</v>
      </c>
      <c r="B5376" s="275" t="s">
        <v>9727</v>
      </c>
      <c r="C5376" s="275" t="s">
        <v>9728</v>
      </c>
      <c r="D5376" s="275" t="s">
        <v>579</v>
      </c>
      <c r="E5376" s="275" t="s">
        <v>2046</v>
      </c>
      <c r="F5376" s="274"/>
      <c r="G5376" s="274"/>
      <c r="H5376" s="274"/>
      <c r="I5376" s="274"/>
      <c r="J5376" s="274"/>
      <c r="K5376" s="274"/>
      <c r="L5376" s="274"/>
      <c r="M5376" s="274"/>
      <c r="N5376" s="274"/>
      <c r="O5376" s="274"/>
      <c r="P5376" s="274"/>
      <c r="Q5376" s="274"/>
    </row>
    <row r="5377" spans="1:17" x14ac:dyDescent="0.2">
      <c r="A5377" s="275">
        <v>211009315</v>
      </c>
      <c r="B5377" s="275" t="s">
        <v>9729</v>
      </c>
      <c r="C5377" s="275" t="s">
        <v>9730</v>
      </c>
      <c r="D5377" s="275" t="s">
        <v>579</v>
      </c>
      <c r="E5377" s="275" t="s">
        <v>2046</v>
      </c>
      <c r="F5377" s="274"/>
      <c r="G5377" s="274"/>
      <c r="H5377" s="274"/>
      <c r="I5377" s="274"/>
      <c r="J5377" s="274"/>
      <c r="K5377" s="274"/>
      <c r="L5377" s="274"/>
      <c r="M5377" s="274"/>
      <c r="N5377" s="274"/>
      <c r="O5377" s="274"/>
      <c r="P5377" s="274"/>
      <c r="Q5377" s="274"/>
    </row>
    <row r="5378" spans="1:17" x14ac:dyDescent="0.2">
      <c r="A5378" s="275">
        <v>211009316</v>
      </c>
      <c r="B5378" s="275" t="s">
        <v>9731</v>
      </c>
      <c r="C5378" s="275" t="s">
        <v>9732</v>
      </c>
      <c r="D5378" s="275" t="s">
        <v>9733</v>
      </c>
      <c r="E5378" s="275" t="s">
        <v>332</v>
      </c>
      <c r="F5378" s="274"/>
      <c r="G5378" s="274"/>
      <c r="H5378" s="274"/>
      <c r="I5378" s="274"/>
      <c r="J5378" s="274"/>
      <c r="K5378" s="274"/>
      <c r="L5378" s="274"/>
      <c r="M5378" s="274"/>
      <c r="N5378" s="274"/>
      <c r="O5378" s="274"/>
      <c r="P5378" s="274"/>
      <c r="Q5378" s="274"/>
    </row>
    <row r="5379" spans="1:17" x14ac:dyDescent="0.2">
      <c r="A5379" s="275">
        <v>211009317</v>
      </c>
      <c r="B5379" s="275" t="s">
        <v>9734</v>
      </c>
      <c r="C5379" s="275" t="s">
        <v>9735</v>
      </c>
      <c r="D5379" s="275" t="s">
        <v>579</v>
      </c>
      <c r="E5379" s="275" t="s">
        <v>332</v>
      </c>
      <c r="F5379" s="274"/>
      <c r="G5379" s="274"/>
      <c r="H5379" s="274"/>
      <c r="I5379" s="274"/>
      <c r="J5379" s="274"/>
      <c r="K5379" s="274"/>
      <c r="L5379" s="274"/>
      <c r="M5379" s="274"/>
      <c r="N5379" s="274"/>
      <c r="O5379" s="274"/>
      <c r="P5379" s="274"/>
      <c r="Q5379" s="274"/>
    </row>
    <row r="5380" spans="1:17" x14ac:dyDescent="0.2">
      <c r="A5380" s="275">
        <v>211009318</v>
      </c>
      <c r="B5380" s="275" t="s">
        <v>9736</v>
      </c>
      <c r="C5380" s="275" t="s">
        <v>9737</v>
      </c>
      <c r="D5380" s="275" t="s">
        <v>9738</v>
      </c>
      <c r="E5380" s="275" t="s">
        <v>332</v>
      </c>
      <c r="F5380" s="274"/>
      <c r="G5380" s="274"/>
      <c r="H5380" s="274"/>
      <c r="I5380" s="274"/>
      <c r="J5380" s="274"/>
      <c r="K5380" s="274"/>
      <c r="L5380" s="274"/>
      <c r="M5380" s="274"/>
      <c r="N5380" s="274"/>
      <c r="O5380" s="274"/>
      <c r="P5380" s="274"/>
      <c r="Q5380" s="274"/>
    </row>
    <row r="5381" spans="1:17" x14ac:dyDescent="0.2">
      <c r="A5381" s="275">
        <v>211009319</v>
      </c>
      <c r="B5381" s="275" t="s">
        <v>9739</v>
      </c>
      <c r="C5381" s="275" t="s">
        <v>9740</v>
      </c>
      <c r="D5381" s="275" t="s">
        <v>579</v>
      </c>
      <c r="E5381" s="275" t="s">
        <v>332</v>
      </c>
      <c r="F5381" s="274"/>
      <c r="G5381" s="274"/>
      <c r="H5381" s="274"/>
      <c r="I5381" s="274"/>
      <c r="J5381" s="274"/>
      <c r="K5381" s="274"/>
      <c r="L5381" s="274"/>
      <c r="M5381" s="274"/>
      <c r="N5381" s="274"/>
      <c r="O5381" s="274"/>
      <c r="P5381" s="274"/>
      <c r="Q5381" s="274"/>
    </row>
    <row r="5382" spans="1:17" x14ac:dyDescent="0.2">
      <c r="A5382" s="275">
        <v>211009320</v>
      </c>
      <c r="B5382" s="275" t="s">
        <v>9741</v>
      </c>
      <c r="C5382" s="275" t="s">
        <v>9742</v>
      </c>
      <c r="D5382" s="275" t="s">
        <v>579</v>
      </c>
      <c r="E5382" s="275" t="s">
        <v>2148</v>
      </c>
      <c r="F5382" s="274"/>
      <c r="G5382" s="274"/>
      <c r="H5382" s="274"/>
      <c r="I5382" s="274"/>
      <c r="J5382" s="274"/>
      <c r="K5382" s="274"/>
      <c r="L5382" s="274"/>
      <c r="M5382" s="274"/>
      <c r="N5382" s="274"/>
      <c r="O5382" s="274"/>
      <c r="P5382" s="274"/>
      <c r="Q5382" s="274"/>
    </row>
    <row r="5383" spans="1:17" x14ac:dyDescent="0.2">
      <c r="A5383" s="275">
        <v>211009321</v>
      </c>
      <c r="B5383" s="275" t="s">
        <v>9743</v>
      </c>
      <c r="C5383" s="275" t="s">
        <v>9744</v>
      </c>
      <c r="D5383" s="275" t="s">
        <v>579</v>
      </c>
      <c r="E5383" s="275" t="s">
        <v>1760</v>
      </c>
      <c r="F5383" s="274"/>
      <c r="G5383" s="274"/>
      <c r="H5383" s="274"/>
      <c r="I5383" s="274"/>
      <c r="J5383" s="274"/>
      <c r="K5383" s="274"/>
      <c r="L5383" s="274"/>
      <c r="M5383" s="274"/>
      <c r="N5383" s="274"/>
      <c r="O5383" s="274"/>
      <c r="P5383" s="274"/>
      <c r="Q5383" s="274"/>
    </row>
    <row r="5384" spans="1:17" x14ac:dyDescent="0.2">
      <c r="A5384" s="275">
        <v>211009322</v>
      </c>
      <c r="B5384" s="275" t="s">
        <v>9745</v>
      </c>
      <c r="C5384" s="275" t="s">
        <v>9746</v>
      </c>
      <c r="D5384" s="275" t="s">
        <v>9747</v>
      </c>
      <c r="E5384" s="275" t="s">
        <v>1760</v>
      </c>
      <c r="F5384" s="274"/>
      <c r="G5384" s="274"/>
      <c r="H5384" s="274"/>
      <c r="I5384" s="274"/>
      <c r="J5384" s="274"/>
      <c r="K5384" s="274"/>
      <c r="L5384" s="274"/>
      <c r="M5384" s="274"/>
      <c r="N5384" s="274"/>
      <c r="O5384" s="274"/>
      <c r="P5384" s="274"/>
      <c r="Q5384" s="274"/>
    </row>
    <row r="5385" spans="1:17" x14ac:dyDescent="0.2">
      <c r="A5385" s="275">
        <v>211009323</v>
      </c>
      <c r="B5385" s="275" t="s">
        <v>9748</v>
      </c>
      <c r="C5385" s="275" t="s">
        <v>9749</v>
      </c>
      <c r="D5385" s="275" t="s">
        <v>579</v>
      </c>
      <c r="E5385" s="275" t="s">
        <v>1760</v>
      </c>
      <c r="F5385" s="274"/>
      <c r="G5385" s="274"/>
      <c r="H5385" s="274"/>
      <c r="I5385" s="274"/>
      <c r="J5385" s="274"/>
      <c r="K5385" s="274"/>
      <c r="L5385" s="274"/>
      <c r="M5385" s="274"/>
      <c r="N5385" s="274"/>
      <c r="O5385" s="274"/>
      <c r="P5385" s="274"/>
      <c r="Q5385" s="274"/>
    </row>
    <row r="5386" spans="1:17" x14ac:dyDescent="0.2">
      <c r="A5386" s="275">
        <v>211009324</v>
      </c>
      <c r="B5386" s="275" t="s">
        <v>9750</v>
      </c>
      <c r="C5386" s="275" t="s">
        <v>9751</v>
      </c>
      <c r="D5386" s="275" t="s">
        <v>579</v>
      </c>
      <c r="E5386" s="275" t="s">
        <v>6516</v>
      </c>
      <c r="F5386" s="274"/>
      <c r="G5386" s="274"/>
      <c r="H5386" s="274"/>
      <c r="I5386" s="274"/>
      <c r="J5386" s="274"/>
      <c r="K5386" s="274"/>
      <c r="L5386" s="274"/>
      <c r="M5386" s="274"/>
      <c r="N5386" s="274"/>
      <c r="O5386" s="274"/>
      <c r="P5386" s="274"/>
      <c r="Q5386" s="274"/>
    </row>
    <row r="5387" spans="1:17" x14ac:dyDescent="0.2">
      <c r="A5387" s="275">
        <v>211009325</v>
      </c>
      <c r="B5387" s="275" t="s">
        <v>9752</v>
      </c>
      <c r="C5387" s="275" t="s">
        <v>9753</v>
      </c>
      <c r="D5387" s="275" t="s">
        <v>579</v>
      </c>
      <c r="E5387" s="275" t="s">
        <v>582</v>
      </c>
      <c r="F5387" s="274"/>
      <c r="G5387" s="274"/>
      <c r="H5387" s="274"/>
      <c r="I5387" s="274"/>
      <c r="J5387" s="274"/>
      <c r="K5387" s="274"/>
      <c r="L5387" s="274"/>
      <c r="M5387" s="274"/>
      <c r="N5387" s="274"/>
      <c r="O5387" s="274"/>
      <c r="P5387" s="274"/>
      <c r="Q5387" s="274"/>
    </row>
    <row r="5388" spans="1:17" x14ac:dyDescent="0.2">
      <c r="A5388" s="275">
        <v>211009326</v>
      </c>
      <c r="B5388" s="275" t="s">
        <v>9754</v>
      </c>
      <c r="C5388" s="275" t="s">
        <v>9755</v>
      </c>
      <c r="D5388" s="275" t="s">
        <v>9756</v>
      </c>
      <c r="E5388" s="275" t="s">
        <v>3189</v>
      </c>
      <c r="F5388" s="274"/>
      <c r="G5388" s="274"/>
      <c r="H5388" s="274"/>
      <c r="I5388" s="274"/>
      <c r="J5388" s="274"/>
      <c r="K5388" s="274"/>
      <c r="L5388" s="274"/>
      <c r="M5388" s="274"/>
      <c r="N5388" s="274"/>
      <c r="O5388" s="274"/>
      <c r="P5388" s="274"/>
      <c r="Q5388" s="274"/>
    </row>
    <row r="5389" spans="1:17" x14ac:dyDescent="0.2">
      <c r="A5389" s="275">
        <v>211009327</v>
      </c>
      <c r="B5389" s="275" t="s">
        <v>9757</v>
      </c>
      <c r="C5389" s="275" t="s">
        <v>9758</v>
      </c>
      <c r="D5389" s="275" t="s">
        <v>579</v>
      </c>
      <c r="E5389" s="275" t="s">
        <v>3189</v>
      </c>
      <c r="F5389" s="274"/>
      <c r="G5389" s="274"/>
      <c r="H5389" s="274"/>
      <c r="I5389" s="274"/>
      <c r="J5389" s="274"/>
      <c r="K5389" s="274"/>
      <c r="L5389" s="274"/>
      <c r="M5389" s="274"/>
      <c r="N5389" s="274"/>
      <c r="O5389" s="274"/>
      <c r="P5389" s="274"/>
      <c r="Q5389" s="274"/>
    </row>
    <row r="5390" spans="1:17" x14ac:dyDescent="0.2">
      <c r="A5390" s="275">
        <v>211009328</v>
      </c>
      <c r="B5390" s="275" t="s">
        <v>9759</v>
      </c>
      <c r="C5390" s="275" t="s">
        <v>9760</v>
      </c>
      <c r="D5390" s="275" t="s">
        <v>579</v>
      </c>
      <c r="E5390" s="275" t="s">
        <v>582</v>
      </c>
      <c r="F5390" s="274"/>
      <c r="G5390" s="274"/>
      <c r="H5390" s="274"/>
      <c r="I5390" s="274"/>
      <c r="J5390" s="274"/>
      <c r="K5390" s="274"/>
      <c r="L5390" s="274"/>
      <c r="M5390" s="274"/>
      <c r="N5390" s="274"/>
      <c r="O5390" s="274"/>
      <c r="P5390" s="274"/>
      <c r="Q5390" s="274"/>
    </row>
    <row r="5391" spans="1:17" x14ac:dyDescent="0.2">
      <c r="A5391" s="275">
        <v>211009329</v>
      </c>
      <c r="B5391" s="275" t="s">
        <v>9761</v>
      </c>
      <c r="C5391" s="275" t="s">
        <v>588</v>
      </c>
      <c r="D5391" s="275" t="s">
        <v>579</v>
      </c>
      <c r="E5391" s="275" t="s">
        <v>966</v>
      </c>
      <c r="F5391" s="274"/>
      <c r="G5391" s="274"/>
      <c r="H5391" s="274"/>
      <c r="I5391" s="274"/>
      <c r="J5391" s="274"/>
      <c r="K5391" s="274"/>
      <c r="L5391" s="274"/>
      <c r="M5391" s="274"/>
      <c r="N5391" s="274"/>
      <c r="O5391" s="274"/>
      <c r="P5391" s="274"/>
      <c r="Q5391" s="274"/>
    </row>
    <row r="5392" spans="1:17" x14ac:dyDescent="0.2">
      <c r="A5392" s="275">
        <v>211009900</v>
      </c>
      <c r="B5392" s="275" t="s">
        <v>9762</v>
      </c>
      <c r="C5392" s="275" t="s">
        <v>9763</v>
      </c>
      <c r="D5392" s="275" t="s">
        <v>9764</v>
      </c>
      <c r="E5392" s="275" t="s">
        <v>336</v>
      </c>
      <c r="F5392" s="274"/>
      <c r="G5392" s="274"/>
      <c r="H5392" s="274"/>
      <c r="I5392" s="274"/>
      <c r="J5392" s="274"/>
      <c r="K5392" s="274"/>
      <c r="L5392" s="274"/>
      <c r="M5392" s="274"/>
      <c r="N5392" s="274"/>
      <c r="O5392" s="274"/>
      <c r="P5392" s="274"/>
      <c r="Q5392" s="274"/>
    </row>
    <row r="5393" spans="1:17" x14ac:dyDescent="0.2">
      <c r="A5393" s="275">
        <v>211009330</v>
      </c>
      <c r="B5393" s="275" t="s">
        <v>9765</v>
      </c>
      <c r="C5393" s="275" t="s">
        <v>9766</v>
      </c>
      <c r="D5393" s="275" t="s">
        <v>579</v>
      </c>
      <c r="E5393" s="275" t="s">
        <v>339</v>
      </c>
      <c r="F5393" s="274"/>
      <c r="G5393" s="274"/>
      <c r="H5393" s="274"/>
      <c r="I5393" s="274"/>
      <c r="J5393" s="274"/>
      <c r="K5393" s="274"/>
      <c r="L5393" s="274"/>
      <c r="M5393" s="274"/>
      <c r="N5393" s="274"/>
      <c r="O5393" s="274"/>
      <c r="P5393" s="274"/>
      <c r="Q5393" s="274"/>
    </row>
    <row r="5394" spans="1:17" x14ac:dyDescent="0.2">
      <c r="A5394" s="275">
        <v>211009331</v>
      </c>
      <c r="B5394" s="275" t="s">
        <v>9767</v>
      </c>
      <c r="C5394" s="275" t="s">
        <v>9768</v>
      </c>
      <c r="D5394" s="275" t="s">
        <v>579</v>
      </c>
      <c r="E5394" s="275" t="s">
        <v>339</v>
      </c>
      <c r="F5394" s="274"/>
      <c r="G5394" s="274"/>
      <c r="H5394" s="274"/>
      <c r="I5394" s="274"/>
      <c r="J5394" s="274"/>
      <c r="K5394" s="274"/>
      <c r="L5394" s="274"/>
      <c r="M5394" s="274"/>
      <c r="N5394" s="274"/>
      <c r="O5394" s="274"/>
      <c r="P5394" s="274"/>
      <c r="Q5394" s="274"/>
    </row>
    <row r="5395" spans="1:17" x14ac:dyDescent="0.2">
      <c r="A5395" s="275">
        <v>211009332</v>
      </c>
      <c r="B5395" s="275" t="s">
        <v>9769</v>
      </c>
      <c r="C5395" s="275" t="s">
        <v>9770</v>
      </c>
      <c r="D5395" s="275" t="s">
        <v>579</v>
      </c>
      <c r="E5395" s="275" t="s">
        <v>339</v>
      </c>
      <c r="F5395" s="274"/>
      <c r="G5395" s="274"/>
      <c r="H5395" s="274"/>
      <c r="I5395" s="274"/>
      <c r="J5395" s="274"/>
      <c r="K5395" s="274"/>
      <c r="L5395" s="274"/>
      <c r="M5395" s="274"/>
      <c r="N5395" s="274"/>
      <c r="O5395" s="274"/>
      <c r="P5395" s="274"/>
      <c r="Q5395" s="274"/>
    </row>
    <row r="5396" spans="1:17" x14ac:dyDescent="0.2">
      <c r="A5396" s="275">
        <v>211009333</v>
      </c>
      <c r="B5396" s="275" t="s">
        <v>9771</v>
      </c>
      <c r="C5396" s="275" t="s">
        <v>9772</v>
      </c>
      <c r="D5396" s="275" t="s">
        <v>579</v>
      </c>
      <c r="E5396" s="275" t="s">
        <v>1234</v>
      </c>
      <c r="F5396" s="274"/>
      <c r="G5396" s="274"/>
      <c r="H5396" s="274"/>
      <c r="I5396" s="274"/>
      <c r="J5396" s="274"/>
      <c r="K5396" s="274"/>
      <c r="L5396" s="274"/>
      <c r="M5396" s="274"/>
      <c r="N5396" s="274"/>
      <c r="O5396" s="274"/>
      <c r="P5396" s="274"/>
      <c r="Q5396" s="274"/>
    </row>
    <row r="5397" spans="1:17" x14ac:dyDescent="0.2">
      <c r="A5397" s="275">
        <v>211009334</v>
      </c>
      <c r="B5397" s="275" t="s">
        <v>9773</v>
      </c>
      <c r="C5397" s="275" t="s">
        <v>9774</v>
      </c>
      <c r="D5397" s="275" t="s">
        <v>579</v>
      </c>
      <c r="E5397" s="275" t="s">
        <v>1234</v>
      </c>
      <c r="F5397" s="274"/>
      <c r="G5397" s="274"/>
      <c r="H5397" s="274"/>
      <c r="I5397" s="274"/>
      <c r="J5397" s="274"/>
      <c r="K5397" s="274"/>
      <c r="L5397" s="274"/>
      <c r="M5397" s="274"/>
      <c r="N5397" s="274"/>
      <c r="O5397" s="274"/>
      <c r="P5397" s="274"/>
      <c r="Q5397" s="274"/>
    </row>
    <row r="5398" spans="1:17" x14ac:dyDescent="0.2">
      <c r="A5398" s="275">
        <v>211009335</v>
      </c>
      <c r="B5398" s="275" t="s">
        <v>9775</v>
      </c>
      <c r="C5398" s="275" t="s">
        <v>9776</v>
      </c>
      <c r="D5398" s="275" t="s">
        <v>579</v>
      </c>
      <c r="E5398" s="275" t="s">
        <v>1234</v>
      </c>
      <c r="F5398" s="274"/>
      <c r="G5398" s="274"/>
      <c r="H5398" s="274"/>
      <c r="I5398" s="274"/>
      <c r="J5398" s="274"/>
      <c r="K5398" s="274"/>
      <c r="L5398" s="274"/>
      <c r="M5398" s="274"/>
      <c r="N5398" s="274"/>
      <c r="O5398" s="274"/>
      <c r="P5398" s="274"/>
      <c r="Q5398" s="274"/>
    </row>
    <row r="5399" spans="1:17" x14ac:dyDescent="0.2">
      <c r="A5399" s="275">
        <v>211009336</v>
      </c>
      <c r="B5399" s="275" t="s">
        <v>9777</v>
      </c>
      <c r="C5399" s="275" t="s">
        <v>9778</v>
      </c>
      <c r="D5399" s="275" t="s">
        <v>9779</v>
      </c>
      <c r="E5399" s="275" t="s">
        <v>587</v>
      </c>
      <c r="F5399" s="274"/>
      <c r="G5399" s="274"/>
      <c r="H5399" s="274"/>
      <c r="I5399" s="274"/>
      <c r="J5399" s="274"/>
      <c r="K5399" s="274"/>
      <c r="L5399" s="274"/>
      <c r="M5399" s="274"/>
      <c r="N5399" s="274"/>
      <c r="O5399" s="274"/>
      <c r="P5399" s="274"/>
      <c r="Q5399" s="274"/>
    </row>
    <row r="5400" spans="1:17" x14ac:dyDescent="0.2">
      <c r="A5400" s="275">
        <v>211009337</v>
      </c>
      <c r="B5400" s="275" t="s">
        <v>9780</v>
      </c>
      <c r="C5400" s="275" t="s">
        <v>9781</v>
      </c>
      <c r="D5400" s="275" t="s">
        <v>579</v>
      </c>
      <c r="E5400" s="275" t="s">
        <v>2346</v>
      </c>
      <c r="F5400" s="274"/>
      <c r="G5400" s="274"/>
      <c r="H5400" s="274"/>
      <c r="I5400" s="274"/>
      <c r="J5400" s="274"/>
      <c r="K5400" s="274"/>
      <c r="L5400" s="274"/>
      <c r="M5400" s="274"/>
      <c r="N5400" s="274"/>
      <c r="O5400" s="274"/>
      <c r="P5400" s="274"/>
      <c r="Q5400" s="274"/>
    </row>
    <row r="5401" spans="1:17" x14ac:dyDescent="0.2">
      <c r="A5401" s="275">
        <v>211009338</v>
      </c>
      <c r="B5401" s="275" t="s">
        <v>9782</v>
      </c>
      <c r="C5401" s="275" t="s">
        <v>9783</v>
      </c>
      <c r="D5401" s="275" t="s">
        <v>579</v>
      </c>
      <c r="E5401" s="275" t="s">
        <v>582</v>
      </c>
      <c r="F5401" s="274"/>
      <c r="G5401" s="274"/>
      <c r="H5401" s="274"/>
      <c r="I5401" s="274"/>
      <c r="J5401" s="274"/>
      <c r="K5401" s="274"/>
      <c r="L5401" s="274"/>
      <c r="M5401" s="274"/>
      <c r="N5401" s="274"/>
      <c r="O5401" s="274"/>
      <c r="P5401" s="274"/>
      <c r="Q5401" s="274"/>
    </row>
    <row r="5402" spans="1:17" x14ac:dyDescent="0.2">
      <c r="A5402" s="275">
        <v>211009339</v>
      </c>
      <c r="B5402" s="275" t="s">
        <v>9784</v>
      </c>
      <c r="C5402" s="275" t="s">
        <v>9673</v>
      </c>
      <c r="D5402" s="275" t="s">
        <v>579</v>
      </c>
      <c r="E5402" s="275" t="s">
        <v>9671</v>
      </c>
      <c r="F5402" s="274"/>
      <c r="G5402" s="274"/>
      <c r="H5402" s="274"/>
      <c r="I5402" s="274"/>
      <c r="J5402" s="274"/>
      <c r="K5402" s="274"/>
      <c r="L5402" s="274"/>
      <c r="M5402" s="274"/>
      <c r="N5402" s="274"/>
      <c r="O5402" s="274"/>
      <c r="P5402" s="274"/>
      <c r="Q5402" s="274"/>
    </row>
    <row r="5403" spans="1:17" x14ac:dyDescent="0.2">
      <c r="A5403" s="275">
        <v>211009340</v>
      </c>
      <c r="B5403" s="275" t="s">
        <v>9785</v>
      </c>
      <c r="C5403" s="275" t="s">
        <v>9786</v>
      </c>
      <c r="D5403" s="275" t="s">
        <v>579</v>
      </c>
      <c r="E5403" s="275" t="s">
        <v>2178</v>
      </c>
      <c r="F5403" s="274"/>
      <c r="G5403" s="274"/>
      <c r="H5403" s="274"/>
      <c r="I5403" s="274"/>
      <c r="J5403" s="274"/>
      <c r="K5403" s="274"/>
      <c r="L5403" s="274"/>
      <c r="M5403" s="274"/>
      <c r="N5403" s="274"/>
      <c r="O5403" s="274"/>
      <c r="P5403" s="274"/>
      <c r="Q5403" s="274"/>
    </row>
    <row r="5404" spans="1:17" x14ac:dyDescent="0.2">
      <c r="A5404" s="275">
        <v>211009341</v>
      </c>
      <c r="B5404" s="275" t="s">
        <v>9787</v>
      </c>
      <c r="C5404" s="275" t="s">
        <v>9788</v>
      </c>
      <c r="D5404" s="275" t="s">
        <v>579</v>
      </c>
      <c r="E5404" s="275" t="s">
        <v>2178</v>
      </c>
      <c r="F5404" s="274"/>
      <c r="G5404" s="274"/>
      <c r="H5404" s="274"/>
      <c r="I5404" s="274"/>
      <c r="J5404" s="274"/>
      <c r="K5404" s="274"/>
      <c r="L5404" s="274"/>
      <c r="M5404" s="274"/>
      <c r="N5404" s="274"/>
      <c r="O5404" s="274"/>
      <c r="P5404" s="274"/>
      <c r="Q5404" s="274"/>
    </row>
    <row r="5405" spans="1:17" x14ac:dyDescent="0.2">
      <c r="A5405" s="275">
        <v>211009342</v>
      </c>
      <c r="B5405" s="275" t="s">
        <v>9789</v>
      </c>
      <c r="C5405" s="275" t="s">
        <v>9790</v>
      </c>
      <c r="D5405" s="275" t="s">
        <v>579</v>
      </c>
      <c r="E5405" s="275" t="s">
        <v>2346</v>
      </c>
      <c r="F5405" s="274"/>
      <c r="G5405" s="274"/>
      <c r="H5405" s="274"/>
      <c r="I5405" s="274"/>
      <c r="J5405" s="274"/>
      <c r="K5405" s="274"/>
      <c r="L5405" s="274"/>
      <c r="M5405" s="274"/>
      <c r="N5405" s="274"/>
      <c r="O5405" s="274"/>
      <c r="P5405" s="274"/>
      <c r="Q5405" s="274"/>
    </row>
    <row r="5406" spans="1:17" x14ac:dyDescent="0.2">
      <c r="A5406" s="275">
        <v>211009343</v>
      </c>
      <c r="B5406" s="275" t="s">
        <v>9791</v>
      </c>
      <c r="C5406" s="275" t="s">
        <v>9792</v>
      </c>
      <c r="D5406" s="275" t="s">
        <v>579</v>
      </c>
      <c r="E5406" s="275" t="s">
        <v>9793</v>
      </c>
      <c r="F5406" s="274"/>
      <c r="G5406" s="274"/>
      <c r="H5406" s="274"/>
      <c r="I5406" s="274"/>
      <c r="J5406" s="274"/>
      <c r="K5406" s="274"/>
      <c r="L5406" s="274"/>
      <c r="M5406" s="274"/>
      <c r="N5406" s="274"/>
      <c r="O5406" s="274"/>
      <c r="P5406" s="274"/>
      <c r="Q5406" s="274"/>
    </row>
    <row r="5407" spans="1:17" x14ac:dyDescent="0.2">
      <c r="A5407" s="275">
        <v>211009344</v>
      </c>
      <c r="B5407" s="275" t="s">
        <v>9794</v>
      </c>
      <c r="C5407" s="275" t="s">
        <v>9795</v>
      </c>
      <c r="D5407" s="275" t="s">
        <v>579</v>
      </c>
      <c r="E5407" s="275" t="s">
        <v>9793</v>
      </c>
      <c r="F5407" s="274"/>
      <c r="G5407" s="274"/>
      <c r="H5407" s="274"/>
      <c r="I5407" s="274"/>
      <c r="J5407" s="274"/>
      <c r="K5407" s="274"/>
      <c r="L5407" s="274"/>
      <c r="M5407" s="274"/>
      <c r="N5407" s="274"/>
      <c r="O5407" s="274"/>
      <c r="P5407" s="274"/>
      <c r="Q5407" s="274"/>
    </row>
    <row r="5408" spans="1:17" x14ac:dyDescent="0.2">
      <c r="A5408" s="275">
        <v>211009345</v>
      </c>
      <c r="B5408" s="275" t="s">
        <v>9796</v>
      </c>
      <c r="C5408" s="275" t="s">
        <v>9797</v>
      </c>
      <c r="D5408" s="275" t="s">
        <v>579</v>
      </c>
      <c r="E5408" s="275" t="s">
        <v>9798</v>
      </c>
      <c r="F5408" s="274"/>
      <c r="G5408" s="274"/>
      <c r="H5408" s="274"/>
      <c r="I5408" s="274"/>
      <c r="J5408" s="274"/>
      <c r="K5408" s="274"/>
      <c r="L5408" s="274"/>
      <c r="M5408" s="274"/>
      <c r="N5408" s="274"/>
      <c r="O5408" s="274"/>
      <c r="P5408" s="274"/>
      <c r="Q5408" s="274"/>
    </row>
    <row r="5409" spans="1:17" x14ac:dyDescent="0.2">
      <c r="A5409" s="275">
        <v>211009346</v>
      </c>
      <c r="B5409" s="275" t="s">
        <v>9799</v>
      </c>
      <c r="C5409" s="275" t="s">
        <v>9800</v>
      </c>
      <c r="D5409" s="275" t="s">
        <v>579</v>
      </c>
      <c r="E5409" s="275" t="s">
        <v>9586</v>
      </c>
      <c r="F5409" s="274"/>
      <c r="G5409" s="274"/>
      <c r="H5409" s="274"/>
      <c r="I5409" s="274"/>
      <c r="J5409" s="274"/>
      <c r="K5409" s="274"/>
      <c r="L5409" s="274"/>
      <c r="M5409" s="274"/>
      <c r="N5409" s="274"/>
      <c r="O5409" s="274"/>
      <c r="P5409" s="274"/>
      <c r="Q5409" s="274"/>
    </row>
    <row r="5410" spans="1:17" x14ac:dyDescent="0.2">
      <c r="A5410" s="275">
        <v>211009347</v>
      </c>
      <c r="B5410" s="275" t="s">
        <v>9801</v>
      </c>
      <c r="C5410" s="275" t="s">
        <v>9802</v>
      </c>
      <c r="D5410" s="275" t="s">
        <v>579</v>
      </c>
      <c r="E5410" s="275" t="s">
        <v>587</v>
      </c>
      <c r="F5410" s="274"/>
      <c r="G5410" s="274"/>
      <c r="H5410" s="274"/>
      <c r="I5410" s="274"/>
      <c r="J5410" s="274"/>
      <c r="K5410" s="274"/>
      <c r="L5410" s="274"/>
      <c r="M5410" s="274"/>
      <c r="N5410" s="274"/>
      <c r="O5410" s="274"/>
      <c r="P5410" s="274"/>
      <c r="Q5410" s="274"/>
    </row>
    <row r="5411" spans="1:17" x14ac:dyDescent="0.2">
      <c r="A5411" s="275">
        <v>211009348</v>
      </c>
      <c r="B5411" s="275" t="s">
        <v>9803</v>
      </c>
      <c r="C5411" s="275" t="s">
        <v>9804</v>
      </c>
      <c r="D5411" s="275" t="s">
        <v>579</v>
      </c>
      <c r="E5411" s="275" t="s">
        <v>9595</v>
      </c>
      <c r="F5411" s="274"/>
      <c r="G5411" s="274"/>
      <c r="H5411" s="274"/>
      <c r="I5411" s="274"/>
      <c r="J5411" s="274"/>
      <c r="K5411" s="274"/>
      <c r="L5411" s="274"/>
      <c r="M5411" s="274"/>
      <c r="N5411" s="274"/>
      <c r="O5411" s="274"/>
      <c r="P5411" s="274"/>
      <c r="Q5411" s="274"/>
    </row>
    <row r="5412" spans="1:17" x14ac:dyDescent="0.2">
      <c r="A5412" s="275">
        <v>211009349</v>
      </c>
      <c r="B5412" s="275" t="s">
        <v>9805</v>
      </c>
      <c r="C5412" s="275" t="s">
        <v>9806</v>
      </c>
      <c r="D5412" s="275" t="s">
        <v>579</v>
      </c>
      <c r="E5412" s="275" t="s">
        <v>356</v>
      </c>
      <c r="F5412" s="274"/>
      <c r="G5412" s="274"/>
      <c r="H5412" s="274"/>
      <c r="I5412" s="274"/>
      <c r="J5412" s="274"/>
      <c r="K5412" s="274"/>
      <c r="L5412" s="274"/>
      <c r="M5412" s="274"/>
      <c r="N5412" s="274"/>
      <c r="O5412" s="274"/>
      <c r="P5412" s="274"/>
      <c r="Q5412" s="274"/>
    </row>
    <row r="5413" spans="1:17" x14ac:dyDescent="0.2">
      <c r="A5413" s="275">
        <v>211009350</v>
      </c>
      <c r="B5413" s="275" t="s">
        <v>9807</v>
      </c>
      <c r="C5413" s="275" t="s">
        <v>9808</v>
      </c>
      <c r="D5413" s="275" t="s">
        <v>579</v>
      </c>
      <c r="E5413" s="275" t="s">
        <v>9346</v>
      </c>
      <c r="F5413" s="274"/>
      <c r="G5413" s="274"/>
      <c r="H5413" s="274"/>
      <c r="I5413" s="274"/>
      <c r="J5413" s="274"/>
      <c r="K5413" s="274"/>
      <c r="L5413" s="274"/>
      <c r="M5413" s="274"/>
      <c r="N5413" s="274"/>
      <c r="O5413" s="274"/>
      <c r="P5413" s="274"/>
      <c r="Q5413" s="274"/>
    </row>
    <row r="5414" spans="1:17" x14ac:dyDescent="0.2">
      <c r="A5414" s="275">
        <v>211009351</v>
      </c>
      <c r="B5414" s="275" t="s">
        <v>9809</v>
      </c>
      <c r="C5414" s="275" t="s">
        <v>9810</v>
      </c>
      <c r="D5414" s="275" t="s">
        <v>579</v>
      </c>
      <c r="E5414" s="275" t="s">
        <v>3236</v>
      </c>
      <c r="F5414" s="274"/>
      <c r="G5414" s="274"/>
      <c r="H5414" s="274"/>
      <c r="I5414" s="274"/>
      <c r="J5414" s="274"/>
      <c r="K5414" s="274"/>
      <c r="L5414" s="274"/>
      <c r="M5414" s="274"/>
      <c r="N5414" s="274"/>
      <c r="O5414" s="274"/>
      <c r="P5414" s="274"/>
      <c r="Q5414" s="274"/>
    </row>
    <row r="5415" spans="1:17" x14ac:dyDescent="0.2">
      <c r="A5415" s="275">
        <v>211009352</v>
      </c>
      <c r="B5415" s="275" t="s">
        <v>9811</v>
      </c>
      <c r="C5415" s="275" t="s">
        <v>9812</v>
      </c>
      <c r="D5415" s="275" t="s">
        <v>579</v>
      </c>
      <c r="E5415" s="275" t="s">
        <v>9412</v>
      </c>
      <c r="F5415" s="274"/>
      <c r="G5415" s="274"/>
      <c r="H5415" s="274"/>
      <c r="I5415" s="274"/>
      <c r="J5415" s="274"/>
      <c r="K5415" s="274"/>
      <c r="L5415" s="274"/>
      <c r="M5415" s="274"/>
      <c r="N5415" s="274"/>
      <c r="O5415" s="274"/>
      <c r="P5415" s="274"/>
      <c r="Q5415" s="274"/>
    </row>
    <row r="5416" spans="1:17" x14ac:dyDescent="0.2">
      <c r="A5416" s="275">
        <v>211009353</v>
      </c>
      <c r="B5416" s="275" t="s">
        <v>9813</v>
      </c>
      <c r="C5416" s="275" t="s">
        <v>9814</v>
      </c>
      <c r="D5416" s="275" t="s">
        <v>579</v>
      </c>
      <c r="E5416" s="275" t="s">
        <v>902</v>
      </c>
      <c r="F5416" s="274"/>
      <c r="G5416" s="274"/>
      <c r="H5416" s="274"/>
      <c r="I5416" s="274"/>
      <c r="J5416" s="274"/>
      <c r="K5416" s="274"/>
      <c r="L5416" s="274"/>
      <c r="M5416" s="274"/>
      <c r="N5416" s="274"/>
      <c r="O5416" s="274"/>
      <c r="P5416" s="274"/>
      <c r="Q5416" s="274"/>
    </row>
    <row r="5417" spans="1:17" x14ac:dyDescent="0.2">
      <c r="A5417" s="275">
        <v>211009354</v>
      </c>
      <c r="B5417" s="275" t="s">
        <v>9815</v>
      </c>
      <c r="C5417" s="275" t="s">
        <v>9816</v>
      </c>
      <c r="D5417" s="275" t="s">
        <v>579</v>
      </c>
      <c r="E5417" s="275" t="s">
        <v>1250</v>
      </c>
      <c r="F5417" s="274"/>
      <c r="G5417" s="274"/>
      <c r="H5417" s="274"/>
      <c r="I5417" s="274"/>
      <c r="J5417" s="274"/>
      <c r="K5417" s="274"/>
      <c r="L5417" s="274"/>
      <c r="M5417" s="274"/>
      <c r="N5417" s="274"/>
      <c r="O5417" s="274"/>
      <c r="P5417" s="274"/>
      <c r="Q5417" s="274"/>
    </row>
    <row r="5418" spans="1:17" x14ac:dyDescent="0.2">
      <c r="A5418" s="275">
        <v>211009355</v>
      </c>
      <c r="B5418" s="275" t="s">
        <v>9817</v>
      </c>
      <c r="C5418" s="275" t="s">
        <v>9818</v>
      </c>
      <c r="D5418" s="275" t="s">
        <v>579</v>
      </c>
      <c r="E5418" s="275" t="s">
        <v>1028</v>
      </c>
      <c r="F5418" s="274"/>
      <c r="G5418" s="274"/>
      <c r="H5418" s="274"/>
      <c r="I5418" s="274"/>
      <c r="J5418" s="274"/>
      <c r="K5418" s="274"/>
      <c r="L5418" s="274"/>
      <c r="M5418" s="274"/>
      <c r="N5418" s="274"/>
      <c r="O5418" s="274"/>
      <c r="P5418" s="274"/>
      <c r="Q5418" s="274"/>
    </row>
    <row r="5419" spans="1:17" x14ac:dyDescent="0.2">
      <c r="A5419" s="275">
        <v>211009356</v>
      </c>
      <c r="B5419" s="275" t="s">
        <v>9819</v>
      </c>
      <c r="C5419" s="275" t="s">
        <v>9820</v>
      </c>
      <c r="D5419" s="275" t="s">
        <v>579</v>
      </c>
      <c r="E5419" s="275" t="s">
        <v>1169</v>
      </c>
      <c r="F5419" s="274"/>
      <c r="G5419" s="274"/>
      <c r="H5419" s="274"/>
      <c r="I5419" s="274"/>
      <c r="J5419" s="274"/>
      <c r="K5419" s="274"/>
      <c r="L5419" s="274"/>
      <c r="M5419" s="274"/>
      <c r="N5419" s="274"/>
      <c r="O5419" s="274"/>
      <c r="P5419" s="274"/>
      <c r="Q5419" s="274"/>
    </row>
    <row r="5420" spans="1:17" x14ac:dyDescent="0.2">
      <c r="A5420" s="275">
        <v>211009357</v>
      </c>
      <c r="B5420" s="275" t="s">
        <v>9821</v>
      </c>
      <c r="C5420" s="275" t="s">
        <v>9822</v>
      </c>
      <c r="D5420" s="275" t="s">
        <v>579</v>
      </c>
      <c r="E5420" s="275" t="s">
        <v>336</v>
      </c>
      <c r="F5420" s="274"/>
      <c r="G5420" s="274"/>
      <c r="H5420" s="274"/>
      <c r="I5420" s="274"/>
      <c r="J5420" s="274"/>
      <c r="K5420" s="274"/>
      <c r="L5420" s="274"/>
      <c r="M5420" s="274"/>
      <c r="N5420" s="274"/>
      <c r="O5420" s="274"/>
      <c r="P5420" s="274"/>
      <c r="Q5420" s="274"/>
    </row>
    <row r="5421" spans="1:17" x14ac:dyDescent="0.2">
      <c r="A5421" s="275">
        <v>211009358</v>
      </c>
      <c r="B5421" s="275" t="s">
        <v>9823</v>
      </c>
      <c r="C5421" s="275" t="s">
        <v>9824</v>
      </c>
      <c r="D5421" s="275" t="s">
        <v>579</v>
      </c>
      <c r="E5421" s="275" t="s">
        <v>343</v>
      </c>
      <c r="F5421" s="274"/>
      <c r="G5421" s="274"/>
      <c r="H5421" s="274"/>
      <c r="I5421" s="274"/>
      <c r="J5421" s="274"/>
      <c r="K5421" s="274"/>
      <c r="L5421" s="274"/>
      <c r="M5421" s="274"/>
      <c r="N5421" s="274"/>
      <c r="O5421" s="274"/>
      <c r="P5421" s="274"/>
      <c r="Q5421" s="274"/>
    </row>
    <row r="5422" spans="1:17" x14ac:dyDescent="0.2">
      <c r="A5422" s="275">
        <v>211009359</v>
      </c>
      <c r="B5422" s="275" t="s">
        <v>9825</v>
      </c>
      <c r="C5422" s="275" t="s">
        <v>9826</v>
      </c>
      <c r="D5422" s="275" t="s">
        <v>9827</v>
      </c>
      <c r="E5422" s="275" t="s">
        <v>584</v>
      </c>
      <c r="F5422" s="274"/>
      <c r="G5422" s="274"/>
      <c r="H5422" s="274"/>
      <c r="I5422" s="274"/>
      <c r="J5422" s="274"/>
      <c r="K5422" s="274"/>
      <c r="L5422" s="274"/>
      <c r="M5422" s="274"/>
      <c r="N5422" s="274"/>
      <c r="O5422" s="274"/>
      <c r="P5422" s="274"/>
      <c r="Q5422" s="274"/>
    </row>
    <row r="5423" spans="1:17" x14ac:dyDescent="0.2">
      <c r="A5423" s="275">
        <v>211009360</v>
      </c>
      <c r="B5423" s="275" t="s">
        <v>9828</v>
      </c>
      <c r="C5423" s="275" t="s">
        <v>9829</v>
      </c>
      <c r="D5423" s="275" t="s">
        <v>579</v>
      </c>
      <c r="E5423" s="275" t="s">
        <v>584</v>
      </c>
      <c r="F5423" s="274"/>
      <c r="G5423" s="274"/>
      <c r="H5423" s="274"/>
      <c r="I5423" s="274"/>
      <c r="J5423" s="274"/>
      <c r="K5423" s="274"/>
      <c r="L5423" s="274"/>
      <c r="M5423" s="274"/>
      <c r="N5423" s="274"/>
      <c r="O5423" s="274"/>
      <c r="P5423" s="274"/>
      <c r="Q5423" s="274"/>
    </row>
    <row r="5424" spans="1:17" x14ac:dyDescent="0.2">
      <c r="A5424" s="275">
        <v>211009361</v>
      </c>
      <c r="B5424" s="275" t="s">
        <v>9830</v>
      </c>
      <c r="C5424" s="275" t="s">
        <v>9831</v>
      </c>
      <c r="D5424" s="275" t="s">
        <v>579</v>
      </c>
      <c r="E5424" s="275" t="s">
        <v>9671</v>
      </c>
      <c r="F5424" s="274"/>
      <c r="G5424" s="274"/>
      <c r="H5424" s="274"/>
      <c r="I5424" s="274"/>
      <c r="J5424" s="274"/>
      <c r="K5424" s="274"/>
      <c r="L5424" s="274"/>
      <c r="M5424" s="274"/>
      <c r="N5424" s="274"/>
      <c r="O5424" s="274"/>
      <c r="P5424" s="274"/>
      <c r="Q5424" s="274"/>
    </row>
    <row r="5425" spans="1:17" x14ac:dyDescent="0.2">
      <c r="A5425" s="275">
        <v>211009362</v>
      </c>
      <c r="B5425" s="275" t="s">
        <v>9832</v>
      </c>
      <c r="C5425" s="275" t="s">
        <v>9833</v>
      </c>
      <c r="D5425" s="275" t="s">
        <v>579</v>
      </c>
      <c r="E5425" s="275" t="s">
        <v>1202</v>
      </c>
      <c r="F5425" s="274"/>
      <c r="G5425" s="274"/>
      <c r="H5425" s="274"/>
      <c r="I5425" s="274"/>
      <c r="J5425" s="274"/>
      <c r="K5425" s="274"/>
      <c r="L5425" s="274"/>
      <c r="M5425" s="274"/>
      <c r="N5425" s="274"/>
      <c r="O5425" s="274"/>
      <c r="P5425" s="274"/>
      <c r="Q5425" s="274"/>
    </row>
    <row r="5426" spans="1:17" x14ac:dyDescent="0.2">
      <c r="A5426" s="275">
        <v>211009363</v>
      </c>
      <c r="B5426" s="275" t="s">
        <v>9834</v>
      </c>
      <c r="C5426" s="275" t="s">
        <v>9835</v>
      </c>
      <c r="D5426" s="275" t="s">
        <v>579</v>
      </c>
      <c r="E5426" s="275" t="s">
        <v>351</v>
      </c>
      <c r="F5426" s="274"/>
      <c r="G5426" s="274"/>
      <c r="H5426" s="274"/>
      <c r="I5426" s="274"/>
      <c r="J5426" s="274"/>
      <c r="K5426" s="274"/>
      <c r="L5426" s="274"/>
      <c r="M5426" s="274"/>
      <c r="N5426" s="274"/>
      <c r="O5426" s="274"/>
      <c r="P5426" s="274"/>
      <c r="Q5426" s="274"/>
    </row>
    <row r="5427" spans="1:17" x14ac:dyDescent="0.2">
      <c r="A5427" s="275">
        <v>211009364</v>
      </c>
      <c r="B5427" s="275" t="s">
        <v>9836</v>
      </c>
      <c r="C5427" s="275" t="s">
        <v>9837</v>
      </c>
      <c r="D5427" s="275" t="s">
        <v>579</v>
      </c>
      <c r="E5427" s="275" t="s">
        <v>2485</v>
      </c>
      <c r="F5427" s="274"/>
      <c r="G5427" s="274"/>
      <c r="H5427" s="274"/>
      <c r="I5427" s="274"/>
      <c r="J5427" s="274"/>
      <c r="K5427" s="274"/>
      <c r="L5427" s="274"/>
      <c r="M5427" s="274"/>
      <c r="N5427" s="274"/>
      <c r="O5427" s="274"/>
      <c r="P5427" s="274"/>
      <c r="Q5427" s="274"/>
    </row>
    <row r="5428" spans="1:17" x14ac:dyDescent="0.2">
      <c r="A5428" s="275">
        <v>211009365</v>
      </c>
      <c r="B5428" s="275" t="s">
        <v>9838</v>
      </c>
      <c r="C5428" s="275" t="s">
        <v>9839</v>
      </c>
      <c r="D5428" s="275" t="s">
        <v>579</v>
      </c>
      <c r="E5428" s="275" t="s">
        <v>2513</v>
      </c>
      <c r="F5428" s="274"/>
      <c r="G5428" s="274"/>
      <c r="H5428" s="274"/>
      <c r="I5428" s="274"/>
      <c r="J5428" s="274"/>
      <c r="K5428" s="274"/>
      <c r="L5428" s="274"/>
      <c r="M5428" s="274"/>
      <c r="N5428" s="274"/>
      <c r="O5428" s="274"/>
      <c r="P5428" s="274"/>
      <c r="Q5428" s="274"/>
    </row>
    <row r="5429" spans="1:17" x14ac:dyDescent="0.2">
      <c r="A5429" s="275">
        <v>211009366</v>
      </c>
      <c r="B5429" s="275" t="s">
        <v>9840</v>
      </c>
      <c r="C5429" s="275" t="s">
        <v>9841</v>
      </c>
      <c r="D5429" s="275" t="s">
        <v>579</v>
      </c>
      <c r="E5429" s="275" t="s">
        <v>1548</v>
      </c>
      <c r="F5429" s="274"/>
      <c r="G5429" s="274"/>
      <c r="H5429" s="274"/>
      <c r="I5429" s="274"/>
      <c r="J5429" s="274"/>
      <c r="K5429" s="274"/>
      <c r="L5429" s="274"/>
      <c r="M5429" s="274"/>
      <c r="N5429" s="274"/>
      <c r="O5429" s="274"/>
      <c r="P5429" s="274"/>
      <c r="Q5429" s="274"/>
    </row>
    <row r="5430" spans="1:17" x14ac:dyDescent="0.2">
      <c r="A5430" s="275">
        <v>211009367</v>
      </c>
      <c r="B5430" s="275" t="s">
        <v>9842</v>
      </c>
      <c r="C5430" s="275" t="s">
        <v>9843</v>
      </c>
      <c r="D5430" s="275" t="s">
        <v>579</v>
      </c>
      <c r="E5430" s="275" t="s">
        <v>9702</v>
      </c>
      <c r="F5430" s="274"/>
      <c r="G5430" s="274"/>
      <c r="H5430" s="274"/>
      <c r="I5430" s="274"/>
      <c r="J5430" s="274"/>
      <c r="K5430" s="274"/>
      <c r="L5430" s="274"/>
      <c r="M5430" s="274"/>
      <c r="N5430" s="274"/>
      <c r="O5430" s="274"/>
      <c r="P5430" s="274"/>
      <c r="Q5430" s="274"/>
    </row>
    <row r="5431" spans="1:17" x14ac:dyDescent="0.2">
      <c r="A5431" s="275">
        <v>211009368</v>
      </c>
      <c r="B5431" s="275" t="s">
        <v>9844</v>
      </c>
      <c r="C5431" s="275" t="s">
        <v>9845</v>
      </c>
      <c r="D5431" s="275" t="s">
        <v>579</v>
      </c>
      <c r="E5431" s="275" t="s">
        <v>9708</v>
      </c>
      <c r="F5431" s="274"/>
      <c r="G5431" s="274"/>
      <c r="H5431" s="274"/>
      <c r="I5431" s="274"/>
      <c r="J5431" s="274"/>
      <c r="K5431" s="274"/>
      <c r="L5431" s="274"/>
      <c r="M5431" s="274"/>
      <c r="N5431" s="274"/>
      <c r="O5431" s="274"/>
      <c r="P5431" s="274"/>
      <c r="Q5431" s="274"/>
    </row>
    <row r="5432" spans="1:17" x14ac:dyDescent="0.2">
      <c r="A5432" s="275">
        <v>211009369</v>
      </c>
      <c r="B5432" s="275" t="s">
        <v>9846</v>
      </c>
      <c r="C5432" s="275" t="s">
        <v>9847</v>
      </c>
      <c r="D5432" s="275" t="s">
        <v>579</v>
      </c>
      <c r="E5432" s="275" t="s">
        <v>1166</v>
      </c>
      <c r="F5432" s="274"/>
      <c r="G5432" s="274"/>
      <c r="H5432" s="274"/>
      <c r="I5432" s="274"/>
      <c r="J5432" s="274"/>
      <c r="K5432" s="274"/>
      <c r="L5432" s="274"/>
      <c r="M5432" s="274"/>
      <c r="N5432" s="274"/>
      <c r="O5432" s="274"/>
      <c r="P5432" s="274"/>
      <c r="Q5432" s="274"/>
    </row>
    <row r="5433" spans="1:17" x14ac:dyDescent="0.2">
      <c r="A5433" s="275">
        <v>211009370</v>
      </c>
      <c r="B5433" s="275" t="s">
        <v>9848</v>
      </c>
      <c r="C5433" s="275" t="s">
        <v>9849</v>
      </c>
      <c r="D5433" s="275" t="s">
        <v>579</v>
      </c>
      <c r="E5433" s="275" t="s">
        <v>2046</v>
      </c>
      <c r="F5433" s="274"/>
      <c r="G5433" s="274"/>
      <c r="H5433" s="274"/>
      <c r="I5433" s="274"/>
      <c r="J5433" s="274"/>
      <c r="K5433" s="274"/>
      <c r="L5433" s="274"/>
      <c r="M5433" s="274"/>
      <c r="N5433" s="274"/>
      <c r="O5433" s="274"/>
      <c r="P5433" s="274"/>
      <c r="Q5433" s="274"/>
    </row>
    <row r="5434" spans="1:17" x14ac:dyDescent="0.2">
      <c r="A5434" s="275">
        <v>211009901</v>
      </c>
      <c r="B5434" s="275" t="s">
        <v>9850</v>
      </c>
      <c r="C5434" s="275" t="s">
        <v>9851</v>
      </c>
      <c r="D5434" s="275" t="s">
        <v>9852</v>
      </c>
      <c r="E5434" s="275" t="s">
        <v>336</v>
      </c>
      <c r="F5434" s="274"/>
      <c r="G5434" s="274"/>
      <c r="H5434" s="274"/>
      <c r="I5434" s="274"/>
      <c r="J5434" s="274"/>
      <c r="K5434" s="274"/>
      <c r="L5434" s="274"/>
      <c r="M5434" s="274"/>
      <c r="N5434" s="274"/>
      <c r="O5434" s="274"/>
      <c r="P5434" s="274"/>
      <c r="Q5434" s="274"/>
    </row>
    <row r="5435" spans="1:17" x14ac:dyDescent="0.2">
      <c r="A5435" s="275">
        <v>211009902</v>
      </c>
      <c r="B5435" s="275" t="s">
        <v>9853</v>
      </c>
      <c r="C5435" s="275" t="s">
        <v>9854</v>
      </c>
      <c r="D5435" s="275" t="s">
        <v>9855</v>
      </c>
      <c r="E5435" s="275" t="s">
        <v>336</v>
      </c>
      <c r="F5435" s="274"/>
      <c r="G5435" s="274"/>
      <c r="H5435" s="274"/>
      <c r="I5435" s="274"/>
      <c r="J5435" s="274"/>
      <c r="K5435" s="274"/>
      <c r="L5435" s="274"/>
      <c r="M5435" s="274"/>
      <c r="N5435" s="274"/>
      <c r="O5435" s="274"/>
      <c r="P5435" s="274"/>
      <c r="Q5435" s="274"/>
    </row>
    <row r="5436" spans="1:17" x14ac:dyDescent="0.2">
      <c r="A5436" s="275">
        <v>211009373</v>
      </c>
      <c r="B5436" s="275" t="s">
        <v>9856</v>
      </c>
      <c r="C5436" s="275" t="s">
        <v>9857</v>
      </c>
      <c r="D5436" s="275" t="s">
        <v>579</v>
      </c>
      <c r="E5436" s="275" t="s">
        <v>1760</v>
      </c>
      <c r="F5436" s="274"/>
      <c r="G5436" s="274"/>
      <c r="H5436" s="274"/>
      <c r="I5436" s="274"/>
      <c r="J5436" s="274"/>
      <c r="K5436" s="274"/>
      <c r="L5436" s="274"/>
      <c r="M5436" s="274"/>
      <c r="N5436" s="274"/>
      <c r="O5436" s="274"/>
      <c r="P5436" s="274"/>
      <c r="Q5436" s="274"/>
    </row>
    <row r="5437" spans="1:17" x14ac:dyDescent="0.2">
      <c r="A5437" s="275">
        <v>211009374</v>
      </c>
      <c r="B5437" s="275" t="s">
        <v>9858</v>
      </c>
      <c r="C5437" s="275" t="s">
        <v>9859</v>
      </c>
      <c r="D5437" s="275" t="s">
        <v>579</v>
      </c>
      <c r="E5437" s="275" t="s">
        <v>6516</v>
      </c>
      <c r="F5437" s="274"/>
      <c r="G5437" s="274"/>
      <c r="H5437" s="274"/>
      <c r="I5437" s="274"/>
      <c r="J5437" s="274"/>
      <c r="K5437" s="274"/>
      <c r="L5437" s="274"/>
      <c r="M5437" s="274"/>
      <c r="N5437" s="274"/>
      <c r="O5437" s="274"/>
      <c r="P5437" s="274"/>
      <c r="Q5437" s="274"/>
    </row>
    <row r="5438" spans="1:17" x14ac:dyDescent="0.2">
      <c r="A5438" s="275">
        <v>211009375</v>
      </c>
      <c r="B5438" s="275" t="s">
        <v>9860</v>
      </c>
      <c r="C5438" s="275" t="s">
        <v>9861</v>
      </c>
      <c r="D5438" s="275" t="s">
        <v>579</v>
      </c>
      <c r="E5438" s="275" t="s">
        <v>3189</v>
      </c>
      <c r="F5438" s="274"/>
      <c r="G5438" s="274"/>
      <c r="H5438" s="274"/>
      <c r="I5438" s="274"/>
      <c r="J5438" s="274"/>
      <c r="K5438" s="274"/>
      <c r="L5438" s="274"/>
      <c r="M5438" s="274"/>
      <c r="N5438" s="274"/>
      <c r="O5438" s="274"/>
      <c r="P5438" s="274"/>
      <c r="Q5438" s="274"/>
    </row>
    <row r="5439" spans="1:17" x14ac:dyDescent="0.2">
      <c r="A5439" s="275">
        <v>211009376</v>
      </c>
      <c r="B5439" s="275" t="s">
        <v>9862</v>
      </c>
      <c r="C5439" s="275" t="s">
        <v>9863</v>
      </c>
      <c r="D5439" s="275" t="s">
        <v>579</v>
      </c>
      <c r="E5439" s="275" t="s">
        <v>966</v>
      </c>
      <c r="F5439" s="274"/>
      <c r="G5439" s="274"/>
      <c r="H5439" s="274"/>
      <c r="I5439" s="274"/>
      <c r="J5439" s="274"/>
      <c r="K5439" s="274"/>
      <c r="L5439" s="274"/>
      <c r="M5439" s="274"/>
      <c r="N5439" s="274"/>
      <c r="O5439" s="274"/>
      <c r="P5439" s="274"/>
      <c r="Q5439" s="274"/>
    </row>
    <row r="5440" spans="1:17" x14ac:dyDescent="0.2">
      <c r="A5440" s="275">
        <v>211009903</v>
      </c>
      <c r="B5440" s="275" t="s">
        <v>9864</v>
      </c>
      <c r="C5440" s="275" t="s">
        <v>9865</v>
      </c>
      <c r="D5440" s="275" t="s">
        <v>9866</v>
      </c>
      <c r="E5440" s="275" t="s">
        <v>336</v>
      </c>
      <c r="F5440" s="274"/>
      <c r="G5440" s="274"/>
      <c r="H5440" s="274"/>
      <c r="I5440" s="274"/>
      <c r="J5440" s="274"/>
      <c r="K5440" s="274"/>
      <c r="L5440" s="274"/>
      <c r="M5440" s="274"/>
      <c r="N5440" s="274"/>
      <c r="O5440" s="274"/>
      <c r="P5440" s="274"/>
      <c r="Q5440" s="274"/>
    </row>
    <row r="5441" spans="1:17" x14ac:dyDescent="0.2">
      <c r="A5441" s="275">
        <v>211009378</v>
      </c>
      <c r="B5441" s="275" t="s">
        <v>9867</v>
      </c>
      <c r="C5441" s="275" t="s">
        <v>9868</v>
      </c>
      <c r="D5441" s="275" t="s">
        <v>579</v>
      </c>
      <c r="E5441" s="275" t="s">
        <v>339</v>
      </c>
      <c r="F5441" s="274"/>
      <c r="G5441" s="274"/>
      <c r="H5441" s="274"/>
      <c r="I5441" s="274"/>
      <c r="J5441" s="274"/>
      <c r="K5441" s="274"/>
      <c r="L5441" s="274"/>
      <c r="M5441" s="274"/>
      <c r="N5441" s="274"/>
      <c r="O5441" s="274"/>
      <c r="P5441" s="274"/>
      <c r="Q5441" s="274"/>
    </row>
    <row r="5442" spans="1:17" x14ac:dyDescent="0.2">
      <c r="A5442" s="275">
        <v>211009379</v>
      </c>
      <c r="B5442" s="275" t="s">
        <v>9869</v>
      </c>
      <c r="C5442" s="275" t="s">
        <v>9870</v>
      </c>
      <c r="D5442" s="275" t="s">
        <v>579</v>
      </c>
      <c r="E5442" s="275" t="s">
        <v>1234</v>
      </c>
      <c r="F5442" s="274"/>
      <c r="G5442" s="274"/>
      <c r="H5442" s="274"/>
      <c r="I5442" s="274"/>
      <c r="J5442" s="274"/>
      <c r="K5442" s="274"/>
      <c r="L5442" s="274"/>
      <c r="M5442" s="274"/>
      <c r="N5442" s="274"/>
      <c r="O5442" s="274"/>
      <c r="P5442" s="274"/>
      <c r="Q5442" s="274"/>
    </row>
    <row r="5443" spans="1:17" x14ac:dyDescent="0.2">
      <c r="A5443" s="275">
        <v>211009904</v>
      </c>
      <c r="B5443" s="275" t="s">
        <v>9871</v>
      </c>
      <c r="C5443" s="275" t="s">
        <v>9872</v>
      </c>
      <c r="D5443" s="275" t="s">
        <v>9873</v>
      </c>
      <c r="E5443" s="275" t="s">
        <v>336</v>
      </c>
      <c r="F5443" s="274"/>
      <c r="G5443" s="274"/>
      <c r="H5443" s="274"/>
      <c r="I5443" s="274"/>
      <c r="J5443" s="274"/>
      <c r="K5443" s="274"/>
      <c r="L5443" s="274"/>
      <c r="M5443" s="274"/>
      <c r="N5443" s="274"/>
      <c r="O5443" s="274"/>
      <c r="P5443" s="274"/>
      <c r="Q5443" s="274"/>
    </row>
    <row r="5444" spans="1:17" x14ac:dyDescent="0.2">
      <c r="A5444" s="275">
        <v>211009905</v>
      </c>
      <c r="B5444" s="275" t="s">
        <v>9874</v>
      </c>
      <c r="C5444" s="275" t="s">
        <v>9875</v>
      </c>
      <c r="D5444" s="275" t="s">
        <v>9876</v>
      </c>
      <c r="E5444" s="275" t="s">
        <v>336</v>
      </c>
      <c r="F5444" s="274"/>
      <c r="G5444" s="274"/>
      <c r="H5444" s="274"/>
      <c r="I5444" s="274"/>
      <c r="J5444" s="274"/>
      <c r="K5444" s="274"/>
      <c r="L5444" s="274"/>
      <c r="M5444" s="274"/>
      <c r="N5444" s="274"/>
      <c r="O5444" s="274"/>
      <c r="P5444" s="274"/>
      <c r="Q5444" s="274"/>
    </row>
    <row r="5445" spans="1:17" x14ac:dyDescent="0.2">
      <c r="A5445" s="275">
        <v>211009382</v>
      </c>
      <c r="B5445" s="275" t="s">
        <v>9877</v>
      </c>
      <c r="C5445" s="275" t="s">
        <v>9878</v>
      </c>
      <c r="D5445" s="275" t="s">
        <v>579</v>
      </c>
      <c r="E5445" s="275" t="s">
        <v>2178</v>
      </c>
      <c r="F5445" s="274"/>
      <c r="G5445" s="274"/>
      <c r="H5445" s="274"/>
      <c r="I5445" s="274"/>
      <c r="J5445" s="274"/>
      <c r="K5445" s="274"/>
      <c r="L5445" s="274"/>
      <c r="M5445" s="274"/>
      <c r="N5445" s="274"/>
      <c r="O5445" s="274"/>
      <c r="P5445" s="274"/>
      <c r="Q5445" s="274"/>
    </row>
    <row r="5446" spans="1:17" x14ac:dyDescent="0.2">
      <c r="A5446" s="275">
        <v>211009383</v>
      </c>
      <c r="B5446" s="275" t="s">
        <v>9879</v>
      </c>
      <c r="C5446" s="275" t="s">
        <v>9880</v>
      </c>
      <c r="D5446" s="275" t="s">
        <v>579</v>
      </c>
      <c r="E5446" s="275" t="s">
        <v>9793</v>
      </c>
      <c r="F5446" s="274"/>
      <c r="G5446" s="274"/>
      <c r="H5446" s="274"/>
      <c r="I5446" s="274"/>
      <c r="J5446" s="274"/>
      <c r="K5446" s="274"/>
      <c r="L5446" s="274"/>
      <c r="M5446" s="274"/>
      <c r="N5446" s="274"/>
      <c r="O5446" s="274"/>
      <c r="P5446" s="274"/>
      <c r="Q5446" s="274"/>
    </row>
    <row r="5447" spans="1:17" x14ac:dyDescent="0.2">
      <c r="A5447" s="275">
        <v>211009384</v>
      </c>
      <c r="B5447" s="275" t="s">
        <v>9881</v>
      </c>
      <c r="C5447" s="275" t="s">
        <v>9882</v>
      </c>
      <c r="D5447" s="275" t="s">
        <v>579</v>
      </c>
      <c r="E5447" s="275" t="s">
        <v>9798</v>
      </c>
      <c r="F5447" s="274"/>
      <c r="G5447" s="274"/>
      <c r="H5447" s="274"/>
      <c r="I5447" s="274"/>
      <c r="J5447" s="274"/>
      <c r="K5447" s="274"/>
      <c r="L5447" s="274"/>
      <c r="M5447" s="274"/>
      <c r="N5447" s="274"/>
      <c r="O5447" s="274"/>
      <c r="P5447" s="274"/>
      <c r="Q5447" s="274"/>
    </row>
    <row r="5448" spans="1:17" x14ac:dyDescent="0.2">
      <c r="A5448" s="275">
        <v>211009386</v>
      </c>
      <c r="B5448" s="275" t="s">
        <v>9883</v>
      </c>
      <c r="C5448" s="275" t="s">
        <v>9884</v>
      </c>
      <c r="D5448" s="275" t="s">
        <v>579</v>
      </c>
      <c r="E5448" s="275" t="s">
        <v>966</v>
      </c>
      <c r="F5448" s="274"/>
      <c r="G5448" s="274"/>
      <c r="H5448" s="274"/>
      <c r="I5448" s="274"/>
      <c r="J5448" s="274"/>
      <c r="K5448" s="274"/>
      <c r="L5448" s="274"/>
      <c r="M5448" s="274"/>
      <c r="N5448" s="274"/>
      <c r="O5448" s="274"/>
      <c r="P5448" s="274"/>
      <c r="Q5448" s="274"/>
    </row>
    <row r="5449" spans="1:17" x14ac:dyDescent="0.2">
      <c r="A5449" s="275">
        <v>211009216</v>
      </c>
      <c r="B5449" s="275" t="s">
        <v>9885</v>
      </c>
      <c r="C5449" s="275" t="s">
        <v>9886</v>
      </c>
      <c r="D5449" s="275" t="s">
        <v>9887</v>
      </c>
      <c r="E5449" s="275" t="s">
        <v>9412</v>
      </c>
      <c r="F5449" s="274"/>
      <c r="G5449" s="274"/>
      <c r="H5449" s="274"/>
      <c r="I5449" s="274"/>
      <c r="J5449" s="274"/>
      <c r="K5449" s="274"/>
      <c r="L5449" s="274"/>
      <c r="M5449" s="274"/>
      <c r="N5449" s="274"/>
      <c r="O5449" s="274"/>
      <c r="P5449" s="274"/>
      <c r="Q5449" s="274"/>
    </row>
    <row r="5450" spans="1:17" x14ac:dyDescent="0.2">
      <c r="A5450" s="275">
        <v>211009217</v>
      </c>
      <c r="B5450" s="275" t="s">
        <v>9888</v>
      </c>
      <c r="C5450" s="275" t="s">
        <v>9889</v>
      </c>
      <c r="D5450" s="275" t="s">
        <v>9890</v>
      </c>
      <c r="E5450" s="275" t="s">
        <v>9412</v>
      </c>
      <c r="F5450" s="274"/>
      <c r="G5450" s="274"/>
      <c r="H5450" s="274"/>
      <c r="I5450" s="274"/>
      <c r="J5450" s="274"/>
      <c r="K5450" s="274"/>
      <c r="L5450" s="274"/>
      <c r="M5450" s="274"/>
      <c r="N5450" s="274"/>
      <c r="O5450" s="274"/>
      <c r="P5450" s="274"/>
      <c r="Q5450" s="274"/>
    </row>
    <row r="5451" spans="1:17" x14ac:dyDescent="0.2">
      <c r="A5451" s="275">
        <v>211009218</v>
      </c>
      <c r="B5451" s="275" t="s">
        <v>9891</v>
      </c>
      <c r="C5451" s="275" t="s">
        <v>9892</v>
      </c>
      <c r="D5451" s="275" t="s">
        <v>9358</v>
      </c>
      <c r="E5451" s="275" t="s">
        <v>3236</v>
      </c>
      <c r="F5451" s="274"/>
      <c r="G5451" s="274"/>
      <c r="H5451" s="274"/>
      <c r="I5451" s="274"/>
      <c r="J5451" s="274"/>
      <c r="K5451" s="274"/>
      <c r="L5451" s="274"/>
      <c r="M5451" s="274"/>
      <c r="N5451" s="274"/>
      <c r="O5451" s="274"/>
      <c r="P5451" s="274"/>
      <c r="Q5451" s="274"/>
    </row>
    <row r="5452" spans="1:17" x14ac:dyDescent="0.2">
      <c r="A5452" s="275">
        <v>211009219</v>
      </c>
      <c r="B5452" s="275" t="s">
        <v>9893</v>
      </c>
      <c r="C5452" s="275" t="s">
        <v>9894</v>
      </c>
      <c r="D5452" s="275" t="s">
        <v>2474</v>
      </c>
      <c r="E5452" s="275" t="s">
        <v>1760</v>
      </c>
      <c r="F5452" s="274"/>
      <c r="G5452" s="274"/>
      <c r="H5452" s="274"/>
      <c r="I5452" s="274"/>
      <c r="J5452" s="274"/>
      <c r="K5452" s="274"/>
      <c r="L5452" s="274"/>
      <c r="M5452" s="274"/>
      <c r="N5452" s="274"/>
      <c r="O5452" s="274"/>
      <c r="P5452" s="274"/>
      <c r="Q5452" s="274"/>
    </row>
    <row r="5453" spans="1:17" x14ac:dyDescent="0.2">
      <c r="A5453" s="275">
        <v>211009220</v>
      </c>
      <c r="B5453" s="275" t="s">
        <v>9895</v>
      </c>
      <c r="C5453" s="275" t="s">
        <v>9896</v>
      </c>
      <c r="D5453" s="275" t="s">
        <v>9897</v>
      </c>
      <c r="E5453" s="275" t="s">
        <v>1234</v>
      </c>
      <c r="F5453" s="274"/>
      <c r="G5453" s="274"/>
      <c r="H5453" s="274"/>
      <c r="I5453" s="274"/>
      <c r="J5453" s="274"/>
      <c r="K5453" s="274"/>
      <c r="L5453" s="274"/>
      <c r="M5453" s="274"/>
      <c r="N5453" s="274"/>
      <c r="O5453" s="274"/>
      <c r="P5453" s="274"/>
      <c r="Q5453" s="274"/>
    </row>
    <row r="5454" spans="1:17" x14ac:dyDescent="0.2">
      <c r="A5454" s="275">
        <v>211009221</v>
      </c>
      <c r="B5454" s="275" t="s">
        <v>9898</v>
      </c>
      <c r="C5454" s="275" t="s">
        <v>9899</v>
      </c>
      <c r="D5454" s="275" t="s">
        <v>9900</v>
      </c>
      <c r="E5454" s="275" t="s">
        <v>3189</v>
      </c>
      <c r="F5454" s="274"/>
      <c r="G5454" s="274"/>
      <c r="H5454" s="274"/>
      <c r="I5454" s="274"/>
      <c r="J5454" s="274"/>
      <c r="K5454" s="274"/>
      <c r="L5454" s="274"/>
      <c r="M5454" s="274"/>
      <c r="N5454" s="274"/>
      <c r="O5454" s="274"/>
      <c r="P5454" s="274"/>
      <c r="Q5454" s="274"/>
    </row>
    <row r="5455" spans="1:17" x14ac:dyDescent="0.2">
      <c r="A5455" s="275">
        <v>211009222</v>
      </c>
      <c r="B5455" s="275" t="s">
        <v>9901</v>
      </c>
      <c r="C5455" s="275" t="s">
        <v>9902</v>
      </c>
      <c r="D5455" s="275" t="s">
        <v>9903</v>
      </c>
      <c r="E5455" s="275" t="s">
        <v>1202</v>
      </c>
      <c r="F5455" s="274"/>
      <c r="G5455" s="274"/>
      <c r="H5455" s="274"/>
      <c r="I5455" s="274"/>
      <c r="J5455" s="274"/>
      <c r="K5455" s="274"/>
      <c r="L5455" s="274"/>
      <c r="M5455" s="274"/>
      <c r="N5455" s="274"/>
      <c r="O5455" s="274"/>
      <c r="P5455" s="274"/>
      <c r="Q5455" s="274"/>
    </row>
    <row r="5456" spans="1:17" x14ac:dyDescent="0.2">
      <c r="A5456" s="275">
        <v>211009223</v>
      </c>
      <c r="B5456" s="275" t="s">
        <v>9904</v>
      </c>
      <c r="C5456" s="275" t="s">
        <v>9902</v>
      </c>
      <c r="D5456" s="275" t="s">
        <v>9905</v>
      </c>
      <c r="E5456" s="275" t="s">
        <v>1202</v>
      </c>
      <c r="F5456" s="274"/>
      <c r="G5456" s="274"/>
      <c r="H5456" s="274"/>
      <c r="I5456" s="274"/>
      <c r="J5456" s="274"/>
      <c r="K5456" s="274"/>
      <c r="L5456" s="274"/>
      <c r="M5456" s="274"/>
      <c r="N5456" s="274"/>
      <c r="O5456" s="274"/>
      <c r="P5456" s="274"/>
      <c r="Q5456" s="274"/>
    </row>
    <row r="5457" spans="1:17" x14ac:dyDescent="0.2">
      <c r="A5457" s="275">
        <v>211009224</v>
      </c>
      <c r="B5457" s="275" t="s">
        <v>9906</v>
      </c>
      <c r="C5457" s="275" t="s">
        <v>9907</v>
      </c>
      <c r="D5457" s="275" t="s">
        <v>9908</v>
      </c>
      <c r="E5457" s="275" t="s">
        <v>1202</v>
      </c>
      <c r="F5457" s="274"/>
      <c r="G5457" s="274"/>
      <c r="H5457" s="274"/>
      <c r="I5457" s="274"/>
      <c r="J5457" s="274"/>
      <c r="K5457" s="274"/>
      <c r="L5457" s="274"/>
      <c r="M5457" s="274"/>
      <c r="N5457" s="274"/>
      <c r="O5457" s="274"/>
      <c r="P5457" s="274"/>
      <c r="Q5457" s="274"/>
    </row>
    <row r="5458" spans="1:17" x14ac:dyDescent="0.2">
      <c r="A5458" s="275">
        <v>211009225</v>
      </c>
      <c r="B5458" s="275" t="s">
        <v>9909</v>
      </c>
      <c r="C5458" s="275" t="s">
        <v>9910</v>
      </c>
      <c r="D5458" s="275" t="s">
        <v>9911</v>
      </c>
      <c r="E5458" s="275" t="s">
        <v>1202</v>
      </c>
      <c r="F5458" s="274"/>
      <c r="G5458" s="274"/>
      <c r="H5458" s="274"/>
      <c r="I5458" s="274"/>
      <c r="J5458" s="274"/>
      <c r="K5458" s="274"/>
      <c r="L5458" s="274"/>
      <c r="M5458" s="274"/>
      <c r="N5458" s="274"/>
      <c r="O5458" s="274"/>
      <c r="P5458" s="274"/>
      <c r="Q5458" s="274"/>
    </row>
    <row r="5459" spans="1:17" x14ac:dyDescent="0.2">
      <c r="A5459" s="275">
        <v>211009226</v>
      </c>
      <c r="B5459" s="275" t="s">
        <v>9912</v>
      </c>
      <c r="C5459" s="275" t="s">
        <v>9907</v>
      </c>
      <c r="D5459" s="275" t="s">
        <v>9913</v>
      </c>
      <c r="E5459" s="275" t="s">
        <v>1202</v>
      </c>
      <c r="F5459" s="274"/>
      <c r="G5459" s="274"/>
      <c r="H5459" s="274"/>
      <c r="I5459" s="274"/>
      <c r="J5459" s="274"/>
      <c r="K5459" s="274"/>
      <c r="L5459" s="274"/>
      <c r="M5459" s="274"/>
      <c r="N5459" s="274"/>
      <c r="O5459" s="274"/>
      <c r="P5459" s="274"/>
      <c r="Q5459" s="274"/>
    </row>
    <row r="5460" spans="1:17" x14ac:dyDescent="0.2">
      <c r="A5460" s="275">
        <v>211009227</v>
      </c>
      <c r="B5460" s="275" t="s">
        <v>9914</v>
      </c>
      <c r="C5460" s="275" t="s">
        <v>9915</v>
      </c>
      <c r="D5460" s="275" t="s">
        <v>9916</v>
      </c>
      <c r="E5460" s="275" t="s">
        <v>1202</v>
      </c>
      <c r="F5460" s="274"/>
      <c r="G5460" s="274"/>
      <c r="H5460" s="274"/>
      <c r="I5460" s="274"/>
      <c r="J5460" s="274"/>
      <c r="K5460" s="274"/>
      <c r="L5460" s="274"/>
      <c r="M5460" s="274"/>
      <c r="N5460" s="274"/>
      <c r="O5460" s="274"/>
      <c r="P5460" s="274"/>
      <c r="Q5460" s="274"/>
    </row>
    <row r="5461" spans="1:17" x14ac:dyDescent="0.2">
      <c r="A5461" s="275">
        <v>211009228</v>
      </c>
      <c r="B5461" s="275" t="s">
        <v>9917</v>
      </c>
      <c r="C5461" s="275" t="s">
        <v>9902</v>
      </c>
      <c r="D5461" s="275" t="s">
        <v>9918</v>
      </c>
      <c r="E5461" s="275" t="s">
        <v>1202</v>
      </c>
      <c r="F5461" s="274"/>
      <c r="G5461" s="274"/>
      <c r="H5461" s="274"/>
      <c r="I5461" s="274"/>
      <c r="J5461" s="274"/>
      <c r="K5461" s="274"/>
      <c r="L5461" s="274"/>
      <c r="M5461" s="274"/>
      <c r="N5461" s="274"/>
      <c r="O5461" s="274"/>
      <c r="P5461" s="274"/>
      <c r="Q5461" s="274"/>
    </row>
    <row r="5462" spans="1:17" x14ac:dyDescent="0.2">
      <c r="A5462" s="275">
        <v>211009229</v>
      </c>
      <c r="B5462" s="275" t="s">
        <v>9919</v>
      </c>
      <c r="C5462" s="275" t="s">
        <v>9920</v>
      </c>
      <c r="D5462" s="275" t="s">
        <v>4145</v>
      </c>
      <c r="E5462" s="275" t="s">
        <v>1202</v>
      </c>
      <c r="F5462" s="274"/>
      <c r="G5462" s="274"/>
      <c r="H5462" s="274"/>
      <c r="I5462" s="274"/>
      <c r="J5462" s="274"/>
      <c r="K5462" s="274"/>
      <c r="L5462" s="274"/>
      <c r="M5462" s="274"/>
      <c r="N5462" s="274"/>
      <c r="O5462" s="274"/>
      <c r="P5462" s="274"/>
      <c r="Q5462" s="274"/>
    </row>
    <row r="5463" spans="1:17" x14ac:dyDescent="0.2">
      <c r="A5463" s="275">
        <v>211009230</v>
      </c>
      <c r="B5463" s="275" t="s">
        <v>9921</v>
      </c>
      <c r="C5463" s="275" t="s">
        <v>9922</v>
      </c>
      <c r="D5463" s="275" t="s">
        <v>377</v>
      </c>
      <c r="E5463" s="275" t="s">
        <v>1202</v>
      </c>
      <c r="F5463" s="274"/>
      <c r="G5463" s="274"/>
      <c r="H5463" s="274"/>
      <c r="I5463" s="274"/>
      <c r="J5463" s="274"/>
      <c r="K5463" s="274"/>
      <c r="L5463" s="274"/>
      <c r="M5463" s="274"/>
      <c r="N5463" s="274"/>
      <c r="O5463" s="274"/>
      <c r="P5463" s="274"/>
      <c r="Q5463" s="274"/>
    </row>
    <row r="5464" spans="1:17" x14ac:dyDescent="0.2">
      <c r="A5464" s="275">
        <v>211009231</v>
      </c>
      <c r="B5464" s="275" t="s">
        <v>9923</v>
      </c>
      <c r="C5464" s="275" t="s">
        <v>9907</v>
      </c>
      <c r="D5464" s="275" t="s">
        <v>9924</v>
      </c>
      <c r="E5464" s="275" t="s">
        <v>1202</v>
      </c>
      <c r="F5464" s="274"/>
      <c r="G5464" s="274"/>
      <c r="H5464" s="274"/>
      <c r="I5464" s="274"/>
      <c r="J5464" s="274"/>
      <c r="K5464" s="274"/>
      <c r="L5464" s="274"/>
      <c r="M5464" s="274"/>
      <c r="N5464" s="274"/>
      <c r="O5464" s="274"/>
      <c r="P5464" s="274"/>
      <c r="Q5464" s="274"/>
    </row>
    <row r="5465" spans="1:17" x14ac:dyDescent="0.2">
      <c r="A5465" s="275">
        <v>211009232</v>
      </c>
      <c r="B5465" s="275" t="s">
        <v>9925</v>
      </c>
      <c r="C5465" s="275" t="s">
        <v>9713</v>
      </c>
      <c r="D5465" s="275" t="s">
        <v>9926</v>
      </c>
      <c r="E5465" s="275" t="s">
        <v>9711</v>
      </c>
      <c r="F5465" s="274"/>
      <c r="G5465" s="274"/>
      <c r="H5465" s="274"/>
      <c r="I5465" s="274"/>
      <c r="J5465" s="274"/>
      <c r="K5465" s="274"/>
      <c r="L5465" s="274"/>
      <c r="M5465" s="274"/>
      <c r="N5465" s="274"/>
      <c r="O5465" s="274"/>
      <c r="P5465" s="274"/>
      <c r="Q5465" s="274"/>
    </row>
    <row r="5466" spans="1:17" x14ac:dyDescent="0.2">
      <c r="A5466" s="275">
        <v>211009233</v>
      </c>
      <c r="B5466" s="275" t="s">
        <v>9927</v>
      </c>
      <c r="C5466" s="275" t="s">
        <v>9928</v>
      </c>
      <c r="D5466" s="275" t="s">
        <v>9349</v>
      </c>
      <c r="E5466" s="275" t="s">
        <v>3236</v>
      </c>
      <c r="F5466" s="274"/>
      <c r="G5466" s="274"/>
      <c r="H5466" s="274"/>
      <c r="I5466" s="274"/>
      <c r="J5466" s="274"/>
      <c r="K5466" s="274"/>
      <c r="L5466" s="274"/>
      <c r="M5466" s="274"/>
      <c r="N5466" s="274"/>
      <c r="O5466" s="274"/>
      <c r="P5466" s="274"/>
      <c r="Q5466" s="274"/>
    </row>
    <row r="5467" spans="1:17" x14ac:dyDescent="0.2">
      <c r="A5467" s="275">
        <v>211009098</v>
      </c>
      <c r="B5467" s="275" t="s">
        <v>9929</v>
      </c>
      <c r="C5467" s="275" t="s">
        <v>9930</v>
      </c>
      <c r="D5467" s="275" t="s">
        <v>9931</v>
      </c>
      <c r="E5467" s="275" t="s">
        <v>343</v>
      </c>
      <c r="F5467" s="274"/>
      <c r="G5467" s="274"/>
      <c r="H5467" s="274"/>
      <c r="I5467" s="274"/>
      <c r="J5467" s="274"/>
      <c r="K5467" s="274"/>
      <c r="L5467" s="274"/>
      <c r="M5467" s="274"/>
      <c r="N5467" s="274"/>
      <c r="O5467" s="274"/>
      <c r="P5467" s="274"/>
      <c r="Q5467" s="274"/>
    </row>
    <row r="5468" spans="1:17" x14ac:dyDescent="0.2">
      <c r="A5468" s="275">
        <v>211009461</v>
      </c>
      <c r="B5468" s="275" t="s">
        <v>9932</v>
      </c>
      <c r="C5468" s="275" t="s">
        <v>9933</v>
      </c>
      <c r="D5468" s="275" t="s">
        <v>9934</v>
      </c>
      <c r="E5468" s="275" t="s">
        <v>1166</v>
      </c>
      <c r="F5468" s="274"/>
      <c r="G5468" s="274"/>
      <c r="H5468" s="274"/>
      <c r="I5468" s="274"/>
      <c r="J5468" s="274"/>
      <c r="K5468" s="274"/>
      <c r="L5468" s="274"/>
      <c r="M5468" s="274"/>
      <c r="N5468" s="274"/>
      <c r="O5468" s="274"/>
      <c r="P5468" s="274"/>
      <c r="Q5468" s="274"/>
    </row>
    <row r="5469" spans="1:17" x14ac:dyDescent="0.2">
      <c r="A5469" s="275">
        <v>211009462</v>
      </c>
      <c r="B5469" s="275" t="s">
        <v>9935</v>
      </c>
      <c r="C5469" s="275" t="s">
        <v>9936</v>
      </c>
      <c r="D5469" s="275" t="s">
        <v>9937</v>
      </c>
      <c r="E5469" s="275" t="s">
        <v>1166</v>
      </c>
      <c r="F5469" s="274"/>
      <c r="G5469" s="274"/>
      <c r="H5469" s="274"/>
      <c r="I5469" s="274"/>
      <c r="J5469" s="274"/>
      <c r="K5469" s="274"/>
      <c r="L5469" s="274"/>
      <c r="M5469" s="274"/>
      <c r="N5469" s="274"/>
      <c r="O5469" s="274"/>
      <c r="P5469" s="274"/>
      <c r="Q5469" s="274"/>
    </row>
    <row r="5470" spans="1:17" x14ac:dyDescent="0.2">
      <c r="A5470" s="275">
        <v>211009463</v>
      </c>
      <c r="B5470" s="275" t="s">
        <v>9938</v>
      </c>
      <c r="C5470" s="275" t="s">
        <v>9939</v>
      </c>
      <c r="D5470" s="275" t="s">
        <v>9940</v>
      </c>
      <c r="E5470" s="275" t="s">
        <v>351</v>
      </c>
      <c r="F5470" s="274"/>
      <c r="G5470" s="274"/>
      <c r="H5470" s="274"/>
      <c r="I5470" s="274"/>
      <c r="J5470" s="274"/>
      <c r="K5470" s="274"/>
      <c r="L5470" s="274"/>
      <c r="M5470" s="274"/>
      <c r="N5470" s="274"/>
      <c r="O5470" s="274"/>
      <c r="P5470" s="274"/>
      <c r="Q5470" s="274"/>
    </row>
    <row r="5471" spans="1:17" x14ac:dyDescent="0.2">
      <c r="A5471" s="275">
        <v>211009464</v>
      </c>
      <c r="B5471" s="275" t="s">
        <v>9941</v>
      </c>
      <c r="C5471" s="275" t="s">
        <v>9942</v>
      </c>
      <c r="D5471" s="275" t="s">
        <v>9943</v>
      </c>
      <c r="E5471" s="275" t="s">
        <v>351</v>
      </c>
      <c r="F5471" s="274"/>
      <c r="G5471" s="274"/>
      <c r="H5471" s="274"/>
      <c r="I5471" s="274"/>
      <c r="J5471" s="274"/>
      <c r="K5471" s="274"/>
      <c r="L5471" s="274"/>
      <c r="M5471" s="274"/>
      <c r="N5471" s="274"/>
      <c r="O5471" s="274"/>
      <c r="P5471" s="274"/>
      <c r="Q5471" s="274"/>
    </row>
    <row r="5472" spans="1:17" x14ac:dyDescent="0.2">
      <c r="A5472" s="275">
        <v>211009465</v>
      </c>
      <c r="B5472" s="275" t="s">
        <v>9944</v>
      </c>
      <c r="C5472" s="275" t="s">
        <v>9945</v>
      </c>
      <c r="D5472" s="275" t="s">
        <v>9946</v>
      </c>
      <c r="E5472" s="275" t="s">
        <v>351</v>
      </c>
      <c r="F5472" s="274"/>
      <c r="G5472" s="274"/>
      <c r="H5472" s="274"/>
      <c r="I5472" s="274"/>
      <c r="J5472" s="274"/>
      <c r="K5472" s="274"/>
      <c r="L5472" s="274"/>
      <c r="M5472" s="274"/>
      <c r="N5472" s="274"/>
      <c r="O5472" s="274"/>
      <c r="P5472" s="274"/>
      <c r="Q5472" s="274"/>
    </row>
    <row r="5473" spans="1:17" x14ac:dyDescent="0.2">
      <c r="A5473" s="275">
        <v>211009466</v>
      </c>
      <c r="B5473" s="275" t="s">
        <v>9947</v>
      </c>
      <c r="C5473" s="275" t="s">
        <v>9948</v>
      </c>
      <c r="D5473" s="275" t="s">
        <v>9949</v>
      </c>
      <c r="E5473" s="275" t="s">
        <v>351</v>
      </c>
      <c r="F5473" s="274"/>
      <c r="G5473" s="274"/>
      <c r="H5473" s="274"/>
      <c r="I5473" s="274"/>
      <c r="J5473" s="274"/>
      <c r="K5473" s="274"/>
      <c r="L5473" s="274"/>
      <c r="M5473" s="274"/>
      <c r="N5473" s="274"/>
      <c r="O5473" s="274"/>
      <c r="P5473" s="274"/>
      <c r="Q5473" s="274"/>
    </row>
    <row r="5474" spans="1:17" x14ac:dyDescent="0.2">
      <c r="A5474" s="275">
        <v>211009467</v>
      </c>
      <c r="B5474" s="275" t="s">
        <v>9950</v>
      </c>
      <c r="C5474" s="275" t="s">
        <v>9951</v>
      </c>
      <c r="D5474" s="275" t="s">
        <v>9952</v>
      </c>
      <c r="E5474" s="275" t="s">
        <v>351</v>
      </c>
      <c r="F5474" s="274"/>
      <c r="G5474" s="274"/>
      <c r="H5474" s="274"/>
      <c r="I5474" s="274"/>
      <c r="J5474" s="274"/>
      <c r="K5474" s="274"/>
      <c r="L5474" s="274"/>
      <c r="M5474" s="274"/>
      <c r="N5474" s="274"/>
      <c r="O5474" s="274"/>
      <c r="P5474" s="274"/>
      <c r="Q5474" s="274"/>
    </row>
    <row r="5475" spans="1:17" x14ac:dyDescent="0.2">
      <c r="A5475" s="275">
        <v>211009468</v>
      </c>
      <c r="B5475" s="275" t="s">
        <v>9953</v>
      </c>
      <c r="C5475" s="275" t="s">
        <v>9954</v>
      </c>
      <c r="D5475" s="275" t="s">
        <v>9955</v>
      </c>
      <c r="E5475" s="275" t="s">
        <v>351</v>
      </c>
      <c r="F5475" s="274"/>
      <c r="G5475" s="274"/>
      <c r="H5475" s="274"/>
      <c r="I5475" s="274"/>
      <c r="J5475" s="274"/>
      <c r="K5475" s="274"/>
      <c r="L5475" s="274"/>
      <c r="M5475" s="274"/>
      <c r="N5475" s="274"/>
      <c r="O5475" s="274"/>
      <c r="P5475" s="274"/>
      <c r="Q5475" s="274"/>
    </row>
    <row r="5476" spans="1:17" ht="11.25" customHeight="1" x14ac:dyDescent="0.2">
      <c r="A5476" s="275">
        <v>211009469</v>
      </c>
      <c r="B5476" s="275" t="s">
        <v>9956</v>
      </c>
      <c r="C5476" s="275" t="s">
        <v>9957</v>
      </c>
      <c r="D5476" s="275" t="s">
        <v>9958</v>
      </c>
      <c r="E5476" s="275" t="s">
        <v>351</v>
      </c>
    </row>
    <row r="5477" spans="1:17" ht="11.25" customHeight="1" x14ac:dyDescent="0.2">
      <c r="A5477" s="275">
        <v>211009470</v>
      </c>
      <c r="B5477" s="275" t="s">
        <v>9959</v>
      </c>
      <c r="C5477" s="275" t="s">
        <v>9960</v>
      </c>
      <c r="D5477" s="275" t="s">
        <v>9961</v>
      </c>
      <c r="E5477" s="275" t="s">
        <v>351</v>
      </c>
    </row>
    <row r="5478" spans="1:17" ht="11.25" customHeight="1" x14ac:dyDescent="0.2">
      <c r="A5478" s="275">
        <v>211009471</v>
      </c>
      <c r="B5478" s="275" t="s">
        <v>9962</v>
      </c>
      <c r="C5478" s="275" t="s">
        <v>9963</v>
      </c>
      <c r="D5478" s="275" t="s">
        <v>9964</v>
      </c>
      <c r="E5478" s="275" t="s">
        <v>1234</v>
      </c>
    </row>
    <row r="5479" spans="1:17" ht="11.25" customHeight="1" x14ac:dyDescent="0.2">
      <c r="A5479" s="275">
        <v>211009472</v>
      </c>
      <c r="B5479" s="275" t="s">
        <v>9965</v>
      </c>
      <c r="C5479" s="275" t="s">
        <v>9966</v>
      </c>
      <c r="D5479" s="275" t="s">
        <v>9967</v>
      </c>
      <c r="E5479" s="275" t="s">
        <v>1234</v>
      </c>
    </row>
    <row r="5480" spans="1:17" ht="11.25" customHeight="1" x14ac:dyDescent="0.2">
      <c r="A5480" s="275">
        <v>211009473</v>
      </c>
      <c r="B5480" s="275" t="s">
        <v>9968</v>
      </c>
      <c r="C5480" s="275" t="s">
        <v>9969</v>
      </c>
      <c r="D5480" s="275" t="s">
        <v>9970</v>
      </c>
      <c r="E5480" s="275" t="s">
        <v>1234</v>
      </c>
    </row>
    <row r="5481" spans="1:17" ht="11.25" customHeight="1" x14ac:dyDescent="0.2">
      <c r="A5481" s="275">
        <v>211009474</v>
      </c>
      <c r="B5481" s="275" t="s">
        <v>9971</v>
      </c>
      <c r="C5481" s="275" t="s">
        <v>9972</v>
      </c>
      <c r="D5481" s="275" t="s">
        <v>9973</v>
      </c>
      <c r="E5481" s="275" t="s">
        <v>1234</v>
      </c>
    </row>
    <row r="5482" spans="1:17" ht="11.25" customHeight="1" x14ac:dyDescent="0.2">
      <c r="A5482" s="275">
        <v>211009475</v>
      </c>
      <c r="B5482" s="275" t="s">
        <v>9974</v>
      </c>
      <c r="C5482" s="275" t="s">
        <v>9972</v>
      </c>
      <c r="D5482" s="275" t="s">
        <v>9975</v>
      </c>
      <c r="E5482" s="275" t="s">
        <v>1234</v>
      </c>
    </row>
    <row r="5483" spans="1:17" ht="11.25" customHeight="1" x14ac:dyDescent="0.2">
      <c r="A5483" s="275">
        <v>211009476</v>
      </c>
      <c r="B5483" s="275" t="s">
        <v>9976</v>
      </c>
      <c r="C5483" s="275" t="s">
        <v>9977</v>
      </c>
      <c r="D5483" s="275" t="s">
        <v>9978</v>
      </c>
      <c r="E5483" s="275" t="s">
        <v>1234</v>
      </c>
    </row>
    <row r="5484" spans="1:17" ht="11.25" customHeight="1" x14ac:dyDescent="0.2">
      <c r="A5484" s="275">
        <v>211009477</v>
      </c>
      <c r="B5484" s="275" t="s">
        <v>9979</v>
      </c>
      <c r="C5484" s="275" t="s">
        <v>9980</v>
      </c>
      <c r="D5484" s="275" t="s">
        <v>9981</v>
      </c>
      <c r="E5484" s="275" t="s">
        <v>1234</v>
      </c>
    </row>
    <row r="5485" spans="1:17" ht="11.25" customHeight="1" x14ac:dyDescent="0.2">
      <c r="A5485" s="275">
        <v>211009478</v>
      </c>
      <c r="B5485" s="275" t="s">
        <v>9982</v>
      </c>
      <c r="C5485" s="275" t="s">
        <v>9983</v>
      </c>
      <c r="D5485" s="275" t="s">
        <v>9984</v>
      </c>
      <c r="E5485" s="275" t="s">
        <v>1234</v>
      </c>
    </row>
    <row r="5486" spans="1:17" ht="11.25" customHeight="1" x14ac:dyDescent="0.2">
      <c r="A5486" s="275">
        <v>211009479</v>
      </c>
      <c r="B5486" s="275" t="s">
        <v>9985</v>
      </c>
      <c r="C5486" s="275" t="s">
        <v>9986</v>
      </c>
      <c r="D5486" s="275" t="s">
        <v>9987</v>
      </c>
      <c r="E5486" s="275" t="s">
        <v>1234</v>
      </c>
    </row>
    <row r="5487" spans="1:17" ht="11.25" customHeight="1" x14ac:dyDescent="0.2">
      <c r="A5487" s="275">
        <v>211009480</v>
      </c>
      <c r="B5487" s="275" t="s">
        <v>9988</v>
      </c>
      <c r="C5487" s="275" t="s">
        <v>9983</v>
      </c>
      <c r="D5487" s="275" t="s">
        <v>9989</v>
      </c>
      <c r="E5487" s="275" t="s">
        <v>1234</v>
      </c>
    </row>
    <row r="5488" spans="1:17" x14ac:dyDescent="0.2">
      <c r="A5488" s="275">
        <v>211009481</v>
      </c>
      <c r="B5488" s="275" t="s">
        <v>9990</v>
      </c>
      <c r="C5488" s="275" t="s">
        <v>9991</v>
      </c>
      <c r="D5488" s="275" t="s">
        <v>9992</v>
      </c>
      <c r="E5488" s="275" t="s">
        <v>1234</v>
      </c>
    </row>
    <row r="5489" spans="1:5" x14ac:dyDescent="0.2">
      <c r="A5489" s="275">
        <v>211009482</v>
      </c>
      <c r="B5489" s="275" t="s">
        <v>9993</v>
      </c>
      <c r="C5489" s="275" t="s">
        <v>9994</v>
      </c>
      <c r="D5489" s="275" t="s">
        <v>9995</v>
      </c>
      <c r="E5489" s="275" t="s">
        <v>1234</v>
      </c>
    </row>
    <row r="5490" spans="1:5" x14ac:dyDescent="0.2">
      <c r="A5490" s="275">
        <v>211009483</v>
      </c>
      <c r="B5490" s="275" t="s">
        <v>9996</v>
      </c>
      <c r="C5490" s="275" t="s">
        <v>9997</v>
      </c>
      <c r="D5490" s="275" t="s">
        <v>9998</v>
      </c>
      <c r="E5490" s="275" t="s">
        <v>1234</v>
      </c>
    </row>
    <row r="5491" spans="1:5" x14ac:dyDescent="0.2">
      <c r="A5491" s="275">
        <v>211009484</v>
      </c>
      <c r="B5491" s="275" t="s">
        <v>9999</v>
      </c>
      <c r="C5491" s="275" t="s">
        <v>10000</v>
      </c>
      <c r="D5491" s="275" t="s">
        <v>10001</v>
      </c>
      <c r="E5491" s="275" t="s">
        <v>1234</v>
      </c>
    </row>
    <row r="5492" spans="1:5" x14ac:dyDescent="0.2">
      <c r="A5492" s="275">
        <v>211009485</v>
      </c>
      <c r="B5492" s="275" t="s">
        <v>10002</v>
      </c>
      <c r="C5492" s="275" t="s">
        <v>9994</v>
      </c>
      <c r="D5492" s="275" t="s">
        <v>10003</v>
      </c>
      <c r="E5492" s="275" t="s">
        <v>1234</v>
      </c>
    </row>
    <row r="5493" spans="1:5" x14ac:dyDescent="0.2">
      <c r="A5493" s="275">
        <v>211009486</v>
      </c>
      <c r="B5493" s="275" t="s">
        <v>10004</v>
      </c>
      <c r="C5493" s="275" t="s">
        <v>10005</v>
      </c>
      <c r="D5493" s="275" t="s">
        <v>10006</v>
      </c>
      <c r="E5493" s="275" t="s">
        <v>1234</v>
      </c>
    </row>
    <row r="5494" spans="1:5" x14ac:dyDescent="0.2">
      <c r="A5494" s="275">
        <v>211009487</v>
      </c>
      <c r="B5494" s="275" t="s">
        <v>10007</v>
      </c>
      <c r="C5494" s="275" t="s">
        <v>10008</v>
      </c>
      <c r="D5494" s="275" t="s">
        <v>10009</v>
      </c>
      <c r="E5494" s="275" t="s">
        <v>1234</v>
      </c>
    </row>
    <row r="5495" spans="1:5" x14ac:dyDescent="0.2">
      <c r="A5495" s="275">
        <v>211009488</v>
      </c>
      <c r="B5495" s="275" t="s">
        <v>10010</v>
      </c>
      <c r="C5495" s="275" t="s">
        <v>10011</v>
      </c>
      <c r="D5495" s="275" t="s">
        <v>10012</v>
      </c>
      <c r="E5495" s="275" t="s">
        <v>1234</v>
      </c>
    </row>
    <row r="5496" spans="1:5" x14ac:dyDescent="0.2">
      <c r="A5496" s="275">
        <v>211009489</v>
      </c>
      <c r="B5496" s="275" t="s">
        <v>10013</v>
      </c>
      <c r="C5496" s="275" t="s">
        <v>10014</v>
      </c>
      <c r="D5496" s="275" t="s">
        <v>10015</v>
      </c>
      <c r="E5496" s="275" t="s">
        <v>1234</v>
      </c>
    </row>
    <row r="5497" spans="1:5" x14ac:dyDescent="0.2">
      <c r="A5497" s="275">
        <v>211009490</v>
      </c>
      <c r="B5497" s="275" t="s">
        <v>10016</v>
      </c>
      <c r="C5497" s="275" t="s">
        <v>10017</v>
      </c>
      <c r="D5497" s="275" t="s">
        <v>10018</v>
      </c>
      <c r="E5497" s="275" t="s">
        <v>1166</v>
      </c>
    </row>
    <row r="5498" spans="1:5" x14ac:dyDescent="0.2">
      <c r="A5498" s="275">
        <v>211009491</v>
      </c>
      <c r="B5498" s="275" t="s">
        <v>10019</v>
      </c>
      <c r="C5498" s="275" t="s">
        <v>10020</v>
      </c>
      <c r="D5498" s="275" t="s">
        <v>10021</v>
      </c>
      <c r="E5498" s="275" t="s">
        <v>1166</v>
      </c>
    </row>
    <row r="5499" spans="1:5" x14ac:dyDescent="0.2">
      <c r="A5499" s="275">
        <v>211009492</v>
      </c>
      <c r="B5499" s="275" t="s">
        <v>10022</v>
      </c>
      <c r="C5499" s="275" t="s">
        <v>10023</v>
      </c>
      <c r="D5499" s="275" t="s">
        <v>10024</v>
      </c>
      <c r="E5499" s="275" t="s">
        <v>1166</v>
      </c>
    </row>
    <row r="5500" spans="1:5" x14ac:dyDescent="0.2">
      <c r="A5500" s="275">
        <v>211009493</v>
      </c>
      <c r="B5500" s="275" t="s">
        <v>10025</v>
      </c>
      <c r="C5500" s="275" t="s">
        <v>10026</v>
      </c>
      <c r="D5500" s="275" t="s">
        <v>10027</v>
      </c>
      <c r="E5500" s="275" t="s">
        <v>1166</v>
      </c>
    </row>
    <row r="5501" spans="1:5" x14ac:dyDescent="0.2">
      <c r="A5501" s="275">
        <v>211009494</v>
      </c>
      <c r="B5501" s="275" t="s">
        <v>10028</v>
      </c>
      <c r="C5501" s="275" t="s">
        <v>10029</v>
      </c>
      <c r="D5501" s="275" t="s">
        <v>10030</v>
      </c>
      <c r="E5501" s="275" t="s">
        <v>1166</v>
      </c>
    </row>
    <row r="5502" spans="1:5" x14ac:dyDescent="0.2">
      <c r="A5502" s="275">
        <v>211009495</v>
      </c>
      <c r="B5502" s="275" t="s">
        <v>10031</v>
      </c>
      <c r="C5502" s="275" t="s">
        <v>10032</v>
      </c>
      <c r="D5502" s="275" t="s">
        <v>10033</v>
      </c>
      <c r="E5502" s="275" t="s">
        <v>1166</v>
      </c>
    </row>
    <row r="5503" spans="1:5" x14ac:dyDescent="0.2">
      <c r="A5503" s="275">
        <v>211009496</v>
      </c>
      <c r="B5503" s="275" t="s">
        <v>10034</v>
      </c>
      <c r="C5503" s="275" t="s">
        <v>10035</v>
      </c>
      <c r="D5503" s="275" t="s">
        <v>10036</v>
      </c>
      <c r="E5503" s="275" t="s">
        <v>1166</v>
      </c>
    </row>
    <row r="5504" spans="1:5" x14ac:dyDescent="0.2">
      <c r="A5504" s="275">
        <v>211009497</v>
      </c>
      <c r="B5504" s="275" t="s">
        <v>10037</v>
      </c>
      <c r="C5504" s="275" t="s">
        <v>10038</v>
      </c>
      <c r="D5504" s="275" t="s">
        <v>10039</v>
      </c>
      <c r="E5504" s="275" t="s">
        <v>1166</v>
      </c>
    </row>
    <row r="5505" spans="1:5" x14ac:dyDescent="0.2">
      <c r="A5505" s="275">
        <v>211009498</v>
      </c>
      <c r="B5505" s="275" t="s">
        <v>10040</v>
      </c>
      <c r="C5505" s="275" t="s">
        <v>10041</v>
      </c>
      <c r="D5505" s="275" t="s">
        <v>10042</v>
      </c>
      <c r="E5505" s="275" t="s">
        <v>1166</v>
      </c>
    </row>
    <row r="5506" spans="1:5" x14ac:dyDescent="0.2">
      <c r="A5506" s="275">
        <v>211009499</v>
      </c>
      <c r="B5506" s="275" t="s">
        <v>10043</v>
      </c>
      <c r="C5506" s="275" t="s">
        <v>10044</v>
      </c>
      <c r="D5506" s="275" t="s">
        <v>3479</v>
      </c>
      <c r="E5506" s="275" t="s">
        <v>1166</v>
      </c>
    </row>
    <row r="5507" spans="1:5" x14ac:dyDescent="0.2">
      <c r="A5507" s="275">
        <v>211009500</v>
      </c>
      <c r="B5507" s="275" t="s">
        <v>10045</v>
      </c>
      <c r="C5507" s="275" t="s">
        <v>10046</v>
      </c>
      <c r="D5507" s="275" t="s">
        <v>10047</v>
      </c>
      <c r="E5507" s="275" t="s">
        <v>1166</v>
      </c>
    </row>
    <row r="5508" spans="1:5" x14ac:dyDescent="0.2">
      <c r="A5508" s="275">
        <v>211009501</v>
      </c>
      <c r="B5508" s="275" t="s">
        <v>10048</v>
      </c>
      <c r="C5508" s="275" t="s">
        <v>10049</v>
      </c>
      <c r="D5508" s="275" t="s">
        <v>10050</v>
      </c>
      <c r="E5508" s="275" t="s">
        <v>1166</v>
      </c>
    </row>
    <row r="5509" spans="1:5" x14ac:dyDescent="0.2">
      <c r="A5509" s="275">
        <v>211009502</v>
      </c>
      <c r="B5509" s="275" t="s">
        <v>10051</v>
      </c>
      <c r="C5509" s="275" t="s">
        <v>10052</v>
      </c>
      <c r="D5509" s="275" t="s">
        <v>10053</v>
      </c>
      <c r="E5509" s="275" t="s">
        <v>1166</v>
      </c>
    </row>
    <row r="5510" spans="1:5" x14ac:dyDescent="0.2">
      <c r="A5510" s="275">
        <v>211009503</v>
      </c>
      <c r="B5510" s="275" t="s">
        <v>10054</v>
      </c>
      <c r="C5510" s="275" t="s">
        <v>10055</v>
      </c>
      <c r="D5510" s="275" t="s">
        <v>10056</v>
      </c>
      <c r="E5510" s="275" t="s">
        <v>1166</v>
      </c>
    </row>
    <row r="5511" spans="1:5" x14ac:dyDescent="0.2">
      <c r="A5511" s="275">
        <v>211009504</v>
      </c>
      <c r="B5511" s="275" t="s">
        <v>10057</v>
      </c>
      <c r="C5511" s="275" t="s">
        <v>10058</v>
      </c>
      <c r="D5511" s="275" t="s">
        <v>10059</v>
      </c>
      <c r="E5511" s="275" t="s">
        <v>1166</v>
      </c>
    </row>
    <row r="5512" spans="1:5" x14ac:dyDescent="0.2">
      <c r="A5512" s="275">
        <v>211009505</v>
      </c>
      <c r="B5512" s="275" t="s">
        <v>10060</v>
      </c>
      <c r="C5512" s="275" t="s">
        <v>10061</v>
      </c>
      <c r="D5512" s="275" t="s">
        <v>10062</v>
      </c>
      <c r="E5512" s="275" t="s">
        <v>1166</v>
      </c>
    </row>
    <row r="5513" spans="1:5" x14ac:dyDescent="0.2">
      <c r="A5513" s="275">
        <v>211009506</v>
      </c>
      <c r="B5513" s="275" t="s">
        <v>10063</v>
      </c>
      <c r="C5513" s="275" t="s">
        <v>10064</v>
      </c>
      <c r="D5513" s="275" t="s">
        <v>10065</v>
      </c>
      <c r="E5513" s="275" t="s">
        <v>1166</v>
      </c>
    </row>
    <row r="5514" spans="1:5" x14ac:dyDescent="0.2">
      <c r="A5514" s="275">
        <v>211009507</v>
      </c>
      <c r="B5514" s="275" t="s">
        <v>10066</v>
      </c>
      <c r="C5514" s="275" t="s">
        <v>10067</v>
      </c>
      <c r="D5514" s="275" t="s">
        <v>10068</v>
      </c>
      <c r="E5514" s="275" t="s">
        <v>1166</v>
      </c>
    </row>
    <row r="5515" spans="1:5" x14ac:dyDescent="0.2">
      <c r="A5515" s="275">
        <v>211009508</v>
      </c>
      <c r="B5515" s="275" t="s">
        <v>10069</v>
      </c>
      <c r="C5515" s="275" t="s">
        <v>10070</v>
      </c>
      <c r="D5515" s="275" t="s">
        <v>10071</v>
      </c>
      <c r="E5515" s="275" t="s">
        <v>1166</v>
      </c>
    </row>
    <row r="5516" spans="1:5" x14ac:dyDescent="0.2">
      <c r="A5516" s="275">
        <v>211009509</v>
      </c>
      <c r="B5516" s="275" t="s">
        <v>10072</v>
      </c>
      <c r="C5516" s="275" t="s">
        <v>10073</v>
      </c>
      <c r="D5516" s="275" t="s">
        <v>10074</v>
      </c>
      <c r="E5516" s="275" t="s">
        <v>1166</v>
      </c>
    </row>
    <row r="5517" spans="1:5" x14ac:dyDescent="0.2">
      <c r="A5517" s="275">
        <v>211009510</v>
      </c>
      <c r="B5517" s="275" t="s">
        <v>10075</v>
      </c>
      <c r="C5517" s="275" t="s">
        <v>10076</v>
      </c>
      <c r="D5517" s="275" t="s">
        <v>10077</v>
      </c>
      <c r="E5517" s="275" t="s">
        <v>1166</v>
      </c>
    </row>
    <row r="5518" spans="1:5" x14ac:dyDescent="0.2">
      <c r="A5518" s="275">
        <v>211009511</v>
      </c>
      <c r="B5518" s="275" t="s">
        <v>10078</v>
      </c>
      <c r="C5518" s="275" t="s">
        <v>10079</v>
      </c>
      <c r="D5518" s="275" t="s">
        <v>10080</v>
      </c>
      <c r="E5518" s="275" t="s">
        <v>1166</v>
      </c>
    </row>
    <row r="5519" spans="1:5" x14ac:dyDescent="0.2">
      <c r="A5519" s="275">
        <v>211009512</v>
      </c>
      <c r="B5519" s="275" t="s">
        <v>10081</v>
      </c>
      <c r="C5519" s="275" t="s">
        <v>10082</v>
      </c>
      <c r="D5519" s="275" t="s">
        <v>10083</v>
      </c>
      <c r="E5519" s="275" t="s">
        <v>1166</v>
      </c>
    </row>
    <row r="5520" spans="1:5" x14ac:dyDescent="0.2">
      <c r="A5520" s="275">
        <v>211009513</v>
      </c>
      <c r="B5520" s="275" t="s">
        <v>10084</v>
      </c>
      <c r="C5520" s="275" t="s">
        <v>10085</v>
      </c>
      <c r="D5520" s="275" t="s">
        <v>10086</v>
      </c>
      <c r="E5520" s="275" t="s">
        <v>1166</v>
      </c>
    </row>
    <row r="5521" spans="1:5" x14ac:dyDescent="0.2">
      <c r="A5521" s="275">
        <v>211009514</v>
      </c>
      <c r="B5521" s="275" t="s">
        <v>10087</v>
      </c>
      <c r="C5521" s="275" t="s">
        <v>10088</v>
      </c>
      <c r="D5521" s="275" t="s">
        <v>10089</v>
      </c>
      <c r="E5521" s="275" t="s">
        <v>1166</v>
      </c>
    </row>
    <row r="5522" spans="1:5" x14ac:dyDescent="0.2">
      <c r="A5522" s="275">
        <v>211009515</v>
      </c>
      <c r="B5522" s="275" t="s">
        <v>10090</v>
      </c>
      <c r="C5522" s="275" t="s">
        <v>10091</v>
      </c>
      <c r="D5522" s="275" t="s">
        <v>10092</v>
      </c>
      <c r="E5522" s="275" t="s">
        <v>1166</v>
      </c>
    </row>
    <row r="5523" spans="1:5" x14ac:dyDescent="0.2">
      <c r="A5523" s="275">
        <v>211009516</v>
      </c>
      <c r="B5523" s="275" t="s">
        <v>10093</v>
      </c>
      <c r="C5523" s="275" t="s">
        <v>10094</v>
      </c>
      <c r="D5523" s="275" t="s">
        <v>10095</v>
      </c>
      <c r="E5523" s="275" t="s">
        <v>1166</v>
      </c>
    </row>
    <row r="5524" spans="1:5" x14ac:dyDescent="0.2">
      <c r="A5524" s="275">
        <v>211009517</v>
      </c>
      <c r="B5524" s="275" t="s">
        <v>10096</v>
      </c>
      <c r="C5524" s="275" t="s">
        <v>10097</v>
      </c>
      <c r="D5524" s="275" t="s">
        <v>10098</v>
      </c>
      <c r="E5524" s="275" t="s">
        <v>1166</v>
      </c>
    </row>
    <row r="5525" spans="1:5" x14ac:dyDescent="0.2">
      <c r="A5525" s="275">
        <v>211009518</v>
      </c>
      <c r="B5525" s="275" t="s">
        <v>10099</v>
      </c>
      <c r="C5525" s="275" t="s">
        <v>10100</v>
      </c>
      <c r="D5525" s="275" t="s">
        <v>10101</v>
      </c>
      <c r="E5525" s="275" t="s">
        <v>1166</v>
      </c>
    </row>
    <row r="5526" spans="1:5" x14ac:dyDescent="0.2">
      <c r="A5526" s="275">
        <v>211009519</v>
      </c>
      <c r="B5526" s="275" t="s">
        <v>10102</v>
      </c>
      <c r="C5526" s="275" t="s">
        <v>10103</v>
      </c>
      <c r="D5526" s="275" t="s">
        <v>10104</v>
      </c>
      <c r="E5526" s="275" t="s">
        <v>1166</v>
      </c>
    </row>
    <row r="5527" spans="1:5" x14ac:dyDescent="0.2">
      <c r="A5527" s="275">
        <v>211009520</v>
      </c>
      <c r="B5527" s="275" t="s">
        <v>10105</v>
      </c>
      <c r="C5527" s="275" t="s">
        <v>10106</v>
      </c>
      <c r="D5527" s="275" t="s">
        <v>10107</v>
      </c>
      <c r="E5527" s="275" t="s">
        <v>1166</v>
      </c>
    </row>
    <row r="5528" spans="1:5" x14ac:dyDescent="0.2">
      <c r="A5528" s="275">
        <v>211009521</v>
      </c>
      <c r="B5528" s="275" t="s">
        <v>10108</v>
      </c>
      <c r="C5528" s="275" t="s">
        <v>10109</v>
      </c>
      <c r="D5528" s="275" t="s">
        <v>10110</v>
      </c>
      <c r="E5528" s="275" t="s">
        <v>1166</v>
      </c>
    </row>
    <row r="5529" spans="1:5" x14ac:dyDescent="0.2">
      <c r="A5529" s="275">
        <v>211009522</v>
      </c>
      <c r="B5529" s="275" t="s">
        <v>10111</v>
      </c>
      <c r="C5529" s="275" t="s">
        <v>10112</v>
      </c>
      <c r="D5529" s="275" t="s">
        <v>10113</v>
      </c>
      <c r="E5529" s="275" t="s">
        <v>1166</v>
      </c>
    </row>
    <row r="5530" spans="1:5" x14ac:dyDescent="0.2">
      <c r="A5530" s="275">
        <v>211009523</v>
      </c>
      <c r="B5530" s="275" t="s">
        <v>10114</v>
      </c>
      <c r="C5530" s="275" t="s">
        <v>10115</v>
      </c>
      <c r="D5530" s="275" t="s">
        <v>1374</v>
      </c>
      <c r="E5530" s="275" t="s">
        <v>1166</v>
      </c>
    </row>
    <row r="5531" spans="1:5" x14ac:dyDescent="0.2">
      <c r="A5531" s="275">
        <v>211009524</v>
      </c>
      <c r="B5531" s="275" t="s">
        <v>10116</v>
      </c>
      <c r="C5531" s="275" t="s">
        <v>10117</v>
      </c>
      <c r="D5531" s="275" t="s">
        <v>10118</v>
      </c>
      <c r="E5531" s="275" t="s">
        <v>1166</v>
      </c>
    </row>
    <row r="5532" spans="1:5" x14ac:dyDescent="0.2">
      <c r="A5532" s="275">
        <v>211009525</v>
      </c>
      <c r="B5532" s="275" t="s">
        <v>10119</v>
      </c>
      <c r="C5532" s="275" t="s">
        <v>10120</v>
      </c>
      <c r="D5532" s="275" t="s">
        <v>10121</v>
      </c>
      <c r="E5532" s="275" t="s">
        <v>1166</v>
      </c>
    </row>
    <row r="5533" spans="1:5" x14ac:dyDescent="0.2">
      <c r="A5533" s="275">
        <v>211009526</v>
      </c>
      <c r="B5533" s="275" t="s">
        <v>10122</v>
      </c>
      <c r="C5533" s="275" t="s">
        <v>10123</v>
      </c>
      <c r="D5533" s="275" t="s">
        <v>10124</v>
      </c>
      <c r="E5533" s="275" t="s">
        <v>1166</v>
      </c>
    </row>
    <row r="5534" spans="1:5" x14ac:dyDescent="0.2">
      <c r="A5534" s="275">
        <v>211009527</v>
      </c>
      <c r="B5534" s="275" t="s">
        <v>10125</v>
      </c>
      <c r="C5534" s="275" t="s">
        <v>10126</v>
      </c>
      <c r="D5534" s="275" t="s">
        <v>10127</v>
      </c>
      <c r="E5534" s="275" t="s">
        <v>1166</v>
      </c>
    </row>
    <row r="5535" spans="1:5" x14ac:dyDescent="0.2">
      <c r="A5535" s="275">
        <v>211009528</v>
      </c>
      <c r="B5535" s="275" t="s">
        <v>10128</v>
      </c>
      <c r="C5535" s="275" t="s">
        <v>10129</v>
      </c>
      <c r="D5535" s="275" t="s">
        <v>10130</v>
      </c>
      <c r="E5535" s="275" t="s">
        <v>1166</v>
      </c>
    </row>
    <row r="5536" spans="1:5" x14ac:dyDescent="0.2">
      <c r="A5536" s="275">
        <v>211009529</v>
      </c>
      <c r="B5536" s="275" t="s">
        <v>10131</v>
      </c>
      <c r="C5536" s="275" t="s">
        <v>10132</v>
      </c>
      <c r="D5536" s="275" t="s">
        <v>10133</v>
      </c>
      <c r="E5536" s="275" t="s">
        <v>1166</v>
      </c>
    </row>
    <row r="5537" spans="1:5" x14ac:dyDescent="0.2">
      <c r="A5537" s="275">
        <v>211009530</v>
      </c>
      <c r="B5537" s="275" t="s">
        <v>10134</v>
      </c>
      <c r="C5537" s="275" t="s">
        <v>10135</v>
      </c>
      <c r="D5537" s="275" t="s">
        <v>10136</v>
      </c>
      <c r="E5537" s="275" t="s">
        <v>1166</v>
      </c>
    </row>
    <row r="5538" spans="1:5" x14ac:dyDescent="0.2">
      <c r="A5538" s="275">
        <v>211009531</v>
      </c>
      <c r="B5538" s="275" t="s">
        <v>10137</v>
      </c>
      <c r="C5538" s="275" t="s">
        <v>10138</v>
      </c>
      <c r="D5538" s="275" t="s">
        <v>10139</v>
      </c>
      <c r="E5538" s="275" t="s">
        <v>1166</v>
      </c>
    </row>
    <row r="5539" spans="1:5" x14ac:dyDescent="0.2">
      <c r="A5539" s="275">
        <v>211009532</v>
      </c>
      <c r="B5539" s="275" t="s">
        <v>10140</v>
      </c>
      <c r="C5539" s="275" t="s">
        <v>10141</v>
      </c>
      <c r="D5539" s="275" t="s">
        <v>5513</v>
      </c>
      <c r="E5539" s="275" t="s">
        <v>1166</v>
      </c>
    </row>
    <row r="5540" spans="1:5" x14ac:dyDescent="0.2">
      <c r="A5540" s="275">
        <v>211009533</v>
      </c>
      <c r="B5540" s="275" t="s">
        <v>10142</v>
      </c>
      <c r="C5540" s="275" t="s">
        <v>10143</v>
      </c>
      <c r="D5540" s="275" t="s">
        <v>10144</v>
      </c>
      <c r="E5540" s="275" t="s">
        <v>1166</v>
      </c>
    </row>
    <row r="5541" spans="1:5" x14ac:dyDescent="0.2">
      <c r="A5541" s="275">
        <v>211009534</v>
      </c>
      <c r="B5541" s="275" t="s">
        <v>10145</v>
      </c>
      <c r="C5541" s="275" t="s">
        <v>10146</v>
      </c>
      <c r="D5541" s="275" t="s">
        <v>10147</v>
      </c>
      <c r="E5541" s="275" t="s">
        <v>1166</v>
      </c>
    </row>
    <row r="5542" spans="1:5" x14ac:dyDescent="0.2">
      <c r="A5542" s="275">
        <v>211009535</v>
      </c>
      <c r="B5542" s="275" t="s">
        <v>10148</v>
      </c>
      <c r="C5542" s="275" t="s">
        <v>10149</v>
      </c>
      <c r="D5542" s="275" t="s">
        <v>10150</v>
      </c>
      <c r="E5542" s="275" t="s">
        <v>1166</v>
      </c>
    </row>
    <row r="5543" spans="1:5" x14ac:dyDescent="0.2">
      <c r="A5543" s="275">
        <v>211009536</v>
      </c>
      <c r="B5543" s="275" t="s">
        <v>10151</v>
      </c>
      <c r="C5543" s="275" t="s">
        <v>10152</v>
      </c>
      <c r="D5543" s="275" t="s">
        <v>10153</v>
      </c>
      <c r="E5543" s="275" t="s">
        <v>351</v>
      </c>
    </row>
    <row r="5544" spans="1:5" x14ac:dyDescent="0.2">
      <c r="A5544" s="275">
        <v>211009537</v>
      </c>
      <c r="B5544" s="275" t="s">
        <v>10154</v>
      </c>
      <c r="C5544" s="275" t="s">
        <v>10155</v>
      </c>
      <c r="D5544" s="275" t="s">
        <v>10156</v>
      </c>
      <c r="E5544" s="275" t="s">
        <v>351</v>
      </c>
    </row>
    <row r="5545" spans="1:5" x14ac:dyDescent="0.2">
      <c r="A5545" s="275">
        <v>211009706</v>
      </c>
      <c r="B5545" s="275" t="s">
        <v>10157</v>
      </c>
      <c r="C5545" s="275" t="s">
        <v>10158</v>
      </c>
      <c r="D5545" s="275" t="s">
        <v>10159</v>
      </c>
      <c r="E5545" s="275" t="s">
        <v>351</v>
      </c>
    </row>
    <row r="5546" spans="1:5" x14ac:dyDescent="0.2">
      <c r="A5546" s="275">
        <v>211009538</v>
      </c>
      <c r="B5546" s="275" t="s">
        <v>10160</v>
      </c>
      <c r="C5546" s="275" t="s">
        <v>10161</v>
      </c>
      <c r="D5546" s="275" t="s">
        <v>10162</v>
      </c>
      <c r="E5546" s="275" t="s">
        <v>351</v>
      </c>
    </row>
    <row r="5547" spans="1:5" x14ac:dyDescent="0.2">
      <c r="A5547" s="275">
        <v>211009539</v>
      </c>
      <c r="B5547" s="275" t="s">
        <v>10163</v>
      </c>
      <c r="C5547" s="275" t="s">
        <v>10164</v>
      </c>
      <c r="D5547" s="275" t="s">
        <v>10165</v>
      </c>
      <c r="E5547" s="275" t="s">
        <v>351</v>
      </c>
    </row>
    <row r="5548" spans="1:5" x14ac:dyDescent="0.2">
      <c r="A5548" s="275">
        <v>211009540</v>
      </c>
      <c r="B5548" s="275" t="s">
        <v>10166</v>
      </c>
      <c r="C5548" s="275" t="s">
        <v>10167</v>
      </c>
      <c r="D5548" s="275" t="s">
        <v>10168</v>
      </c>
      <c r="E5548" s="275" t="s">
        <v>351</v>
      </c>
    </row>
    <row r="5549" spans="1:5" x14ac:dyDescent="0.2">
      <c r="A5549" s="275">
        <v>211009541</v>
      </c>
      <c r="B5549" s="275" t="s">
        <v>10169</v>
      </c>
      <c r="C5549" s="275" t="s">
        <v>10170</v>
      </c>
      <c r="D5549" s="275" t="s">
        <v>10171</v>
      </c>
      <c r="E5549" s="275" t="s">
        <v>351</v>
      </c>
    </row>
    <row r="5550" spans="1:5" x14ac:dyDescent="0.2">
      <c r="A5550" s="275">
        <v>211009542</v>
      </c>
      <c r="B5550" s="275" t="s">
        <v>10172</v>
      </c>
      <c r="C5550" s="275" t="s">
        <v>10173</v>
      </c>
      <c r="D5550" s="275" t="s">
        <v>10174</v>
      </c>
      <c r="E5550" s="275" t="s">
        <v>351</v>
      </c>
    </row>
    <row r="5551" spans="1:5" x14ac:dyDescent="0.2">
      <c r="A5551" s="275">
        <v>211009543</v>
      </c>
      <c r="B5551" s="275" t="s">
        <v>10175</v>
      </c>
      <c r="C5551" s="275" t="s">
        <v>10176</v>
      </c>
      <c r="D5551" s="275" t="s">
        <v>10177</v>
      </c>
      <c r="E5551" s="275" t="s">
        <v>351</v>
      </c>
    </row>
    <row r="5552" spans="1:5" x14ac:dyDescent="0.2">
      <c r="A5552" s="275">
        <v>211009544</v>
      </c>
      <c r="B5552" s="275" t="s">
        <v>10178</v>
      </c>
      <c r="C5552" s="275" t="s">
        <v>10179</v>
      </c>
      <c r="D5552" s="275" t="s">
        <v>10180</v>
      </c>
      <c r="E5552" s="275" t="s">
        <v>351</v>
      </c>
    </row>
    <row r="5553" spans="1:5" x14ac:dyDescent="0.2">
      <c r="A5553" s="275">
        <v>211009545</v>
      </c>
      <c r="B5553" s="275" t="s">
        <v>10181</v>
      </c>
      <c r="C5553" s="275" t="s">
        <v>10182</v>
      </c>
      <c r="D5553" s="275" t="s">
        <v>10183</v>
      </c>
      <c r="E5553" s="275" t="s">
        <v>351</v>
      </c>
    </row>
    <row r="5554" spans="1:5" x14ac:dyDescent="0.2">
      <c r="A5554" s="275">
        <v>211009546</v>
      </c>
      <c r="B5554" s="275" t="s">
        <v>10184</v>
      </c>
      <c r="C5554" s="275" t="s">
        <v>10185</v>
      </c>
      <c r="D5554" s="275" t="s">
        <v>10186</v>
      </c>
      <c r="E5554" s="275" t="s">
        <v>351</v>
      </c>
    </row>
    <row r="5555" spans="1:5" x14ac:dyDescent="0.2">
      <c r="A5555" s="275">
        <v>211009547</v>
      </c>
      <c r="B5555" s="275" t="s">
        <v>10187</v>
      </c>
      <c r="C5555" s="275" t="s">
        <v>10188</v>
      </c>
      <c r="D5555" s="275" t="s">
        <v>10189</v>
      </c>
      <c r="E5555" s="275" t="s">
        <v>351</v>
      </c>
    </row>
    <row r="5556" spans="1:5" x14ac:dyDescent="0.2">
      <c r="A5556" s="275">
        <v>211009548</v>
      </c>
      <c r="B5556" s="275" t="s">
        <v>10190</v>
      </c>
      <c r="C5556" s="275" t="s">
        <v>10191</v>
      </c>
      <c r="D5556" s="275" t="s">
        <v>10192</v>
      </c>
      <c r="E5556" s="275" t="s">
        <v>351</v>
      </c>
    </row>
    <row r="5557" spans="1:5" x14ac:dyDescent="0.2">
      <c r="A5557" s="275">
        <v>211009549</v>
      </c>
      <c r="B5557" s="275" t="s">
        <v>10193</v>
      </c>
      <c r="C5557" s="275" t="s">
        <v>10194</v>
      </c>
      <c r="D5557" s="275" t="s">
        <v>10195</v>
      </c>
      <c r="E5557" s="275" t="s">
        <v>351</v>
      </c>
    </row>
    <row r="5558" spans="1:5" x14ac:dyDescent="0.2">
      <c r="A5558" s="275">
        <v>211009550</v>
      </c>
      <c r="B5558" s="275" t="s">
        <v>10196</v>
      </c>
      <c r="C5558" s="275" t="s">
        <v>10197</v>
      </c>
      <c r="D5558" s="275" t="s">
        <v>10198</v>
      </c>
      <c r="E5558" s="275" t="s">
        <v>351</v>
      </c>
    </row>
    <row r="5559" spans="1:5" x14ac:dyDescent="0.2">
      <c r="A5559" s="275">
        <v>211009551</v>
      </c>
      <c r="B5559" s="275" t="s">
        <v>10199</v>
      </c>
      <c r="C5559" s="275" t="s">
        <v>10200</v>
      </c>
      <c r="D5559" s="275" t="s">
        <v>10201</v>
      </c>
      <c r="E5559" s="275" t="s">
        <v>351</v>
      </c>
    </row>
    <row r="5560" spans="1:5" x14ac:dyDescent="0.2">
      <c r="A5560" s="275">
        <v>211009552</v>
      </c>
      <c r="B5560" s="275" t="s">
        <v>10202</v>
      </c>
      <c r="C5560" s="275" t="s">
        <v>10203</v>
      </c>
      <c r="D5560" s="275" t="s">
        <v>10204</v>
      </c>
      <c r="E5560" s="275" t="s">
        <v>351</v>
      </c>
    </row>
    <row r="5561" spans="1:5" x14ac:dyDescent="0.2">
      <c r="A5561" s="275">
        <v>211009553</v>
      </c>
      <c r="B5561" s="275" t="s">
        <v>10205</v>
      </c>
      <c r="C5561" s="275" t="s">
        <v>10206</v>
      </c>
      <c r="D5561" s="275" t="s">
        <v>10207</v>
      </c>
      <c r="E5561" s="275" t="s">
        <v>351</v>
      </c>
    </row>
    <row r="5562" spans="1:5" x14ac:dyDescent="0.2">
      <c r="A5562" s="275">
        <v>211009707</v>
      </c>
      <c r="B5562" s="275" t="s">
        <v>10208</v>
      </c>
      <c r="C5562" s="275" t="s">
        <v>10209</v>
      </c>
      <c r="D5562" s="275" t="s">
        <v>10210</v>
      </c>
      <c r="E5562" s="275" t="s">
        <v>351</v>
      </c>
    </row>
    <row r="5563" spans="1:5" x14ac:dyDescent="0.2">
      <c r="A5563" s="275">
        <v>211009554</v>
      </c>
      <c r="B5563" s="275" t="s">
        <v>10211</v>
      </c>
      <c r="C5563" s="275" t="s">
        <v>10212</v>
      </c>
      <c r="D5563" s="275" t="s">
        <v>10213</v>
      </c>
      <c r="E5563" s="275" t="s">
        <v>351</v>
      </c>
    </row>
    <row r="5564" spans="1:5" x14ac:dyDescent="0.2">
      <c r="A5564" s="275">
        <v>211009555</v>
      </c>
      <c r="B5564" s="275" t="s">
        <v>10214</v>
      </c>
      <c r="C5564" s="275" t="s">
        <v>10215</v>
      </c>
      <c r="D5564" s="275" t="s">
        <v>10216</v>
      </c>
      <c r="E5564" s="275" t="s">
        <v>351</v>
      </c>
    </row>
    <row r="5565" spans="1:5" x14ac:dyDescent="0.2">
      <c r="A5565" s="275">
        <v>211009556</v>
      </c>
      <c r="B5565" s="275" t="s">
        <v>10217</v>
      </c>
      <c r="C5565" s="275" t="s">
        <v>10218</v>
      </c>
      <c r="D5565" s="275" t="s">
        <v>3073</v>
      </c>
      <c r="E5565" s="275" t="s">
        <v>351</v>
      </c>
    </row>
    <row r="5566" spans="1:5" x14ac:dyDescent="0.2">
      <c r="A5566" s="275">
        <v>211009557</v>
      </c>
      <c r="B5566" s="275" t="s">
        <v>10219</v>
      </c>
      <c r="C5566" s="275" t="s">
        <v>10220</v>
      </c>
      <c r="D5566" s="275" t="s">
        <v>10221</v>
      </c>
      <c r="E5566" s="275" t="s">
        <v>351</v>
      </c>
    </row>
    <row r="5567" spans="1:5" x14ac:dyDescent="0.2">
      <c r="A5567" s="275">
        <v>211009558</v>
      </c>
      <c r="B5567" s="275" t="s">
        <v>10222</v>
      </c>
      <c r="C5567" s="275" t="s">
        <v>10223</v>
      </c>
      <c r="D5567" s="275" t="s">
        <v>10224</v>
      </c>
      <c r="E5567" s="275" t="s">
        <v>351</v>
      </c>
    </row>
    <row r="5568" spans="1:5" x14ac:dyDescent="0.2">
      <c r="A5568" s="275">
        <v>211009559</v>
      </c>
      <c r="B5568" s="275" t="s">
        <v>10225</v>
      </c>
      <c r="C5568" s="275" t="s">
        <v>10226</v>
      </c>
      <c r="D5568" s="275" t="s">
        <v>10207</v>
      </c>
      <c r="E5568" s="275" t="s">
        <v>351</v>
      </c>
    </row>
    <row r="5569" spans="1:5" x14ac:dyDescent="0.2">
      <c r="A5569" s="275">
        <v>211009560</v>
      </c>
      <c r="B5569" s="275" t="s">
        <v>10227</v>
      </c>
      <c r="C5569" s="275" t="s">
        <v>10228</v>
      </c>
      <c r="D5569" s="275" t="s">
        <v>10229</v>
      </c>
      <c r="E5569" s="275" t="s">
        <v>351</v>
      </c>
    </row>
    <row r="5570" spans="1:5" x14ac:dyDescent="0.2">
      <c r="A5570" s="275">
        <v>211009561</v>
      </c>
      <c r="B5570" s="275" t="s">
        <v>10230</v>
      </c>
      <c r="C5570" s="275" t="s">
        <v>10231</v>
      </c>
      <c r="D5570" s="275" t="s">
        <v>10232</v>
      </c>
      <c r="E5570" s="275" t="s">
        <v>351</v>
      </c>
    </row>
    <row r="5571" spans="1:5" x14ac:dyDescent="0.2">
      <c r="A5571" s="275">
        <v>211009562</v>
      </c>
      <c r="B5571" s="275" t="s">
        <v>10233</v>
      </c>
      <c r="C5571" s="275" t="s">
        <v>10161</v>
      </c>
      <c r="D5571" s="275" t="s">
        <v>10234</v>
      </c>
      <c r="E5571" s="275" t="s">
        <v>351</v>
      </c>
    </row>
    <row r="5572" spans="1:5" x14ac:dyDescent="0.2">
      <c r="A5572" s="275">
        <v>211009563</v>
      </c>
      <c r="B5572" s="275" t="s">
        <v>10235</v>
      </c>
      <c r="C5572" s="275" t="s">
        <v>10236</v>
      </c>
      <c r="D5572" s="275" t="s">
        <v>10237</v>
      </c>
      <c r="E5572" s="275" t="s">
        <v>351</v>
      </c>
    </row>
    <row r="5573" spans="1:5" x14ac:dyDescent="0.2">
      <c r="A5573" s="275">
        <v>211009564</v>
      </c>
      <c r="B5573" s="275" t="s">
        <v>10238</v>
      </c>
      <c r="C5573" s="275" t="s">
        <v>10239</v>
      </c>
      <c r="D5573" s="275" t="s">
        <v>10240</v>
      </c>
      <c r="E5573" s="275" t="s">
        <v>351</v>
      </c>
    </row>
    <row r="5574" spans="1:5" x14ac:dyDescent="0.2">
      <c r="A5574" s="275">
        <v>211009565</v>
      </c>
      <c r="B5574" s="275" t="s">
        <v>10241</v>
      </c>
      <c r="C5574" s="275" t="s">
        <v>10242</v>
      </c>
      <c r="D5574" s="275" t="s">
        <v>10243</v>
      </c>
      <c r="E5574" s="275" t="s">
        <v>351</v>
      </c>
    </row>
    <row r="5575" spans="1:5" x14ac:dyDescent="0.2">
      <c r="A5575" s="275">
        <v>211009566</v>
      </c>
      <c r="B5575" s="275" t="s">
        <v>10244</v>
      </c>
      <c r="C5575" s="275" t="s">
        <v>10245</v>
      </c>
      <c r="D5575" s="275" t="s">
        <v>10246</v>
      </c>
      <c r="E5575" s="275" t="s">
        <v>351</v>
      </c>
    </row>
    <row r="5576" spans="1:5" x14ac:dyDescent="0.2">
      <c r="A5576" s="275">
        <v>211009567</v>
      </c>
      <c r="B5576" s="275" t="s">
        <v>10247</v>
      </c>
      <c r="C5576" s="275" t="s">
        <v>10248</v>
      </c>
      <c r="D5576" s="275" t="s">
        <v>10249</v>
      </c>
      <c r="E5576" s="275" t="s">
        <v>351</v>
      </c>
    </row>
    <row r="5577" spans="1:5" x14ac:dyDescent="0.2">
      <c r="A5577" s="275">
        <v>211009568</v>
      </c>
      <c r="B5577" s="275" t="s">
        <v>10250</v>
      </c>
      <c r="C5577" s="275" t="s">
        <v>10251</v>
      </c>
      <c r="D5577" s="275" t="s">
        <v>10252</v>
      </c>
      <c r="E5577" s="275" t="s">
        <v>351</v>
      </c>
    </row>
    <row r="5578" spans="1:5" x14ac:dyDescent="0.2">
      <c r="A5578" s="275">
        <v>211009569</v>
      </c>
      <c r="B5578" s="275" t="s">
        <v>10253</v>
      </c>
      <c r="C5578" s="275" t="s">
        <v>10254</v>
      </c>
      <c r="D5578" s="275" t="s">
        <v>10255</v>
      </c>
      <c r="E5578" s="275" t="s">
        <v>351</v>
      </c>
    </row>
    <row r="5579" spans="1:5" x14ac:dyDescent="0.2">
      <c r="A5579" s="275">
        <v>211009570</v>
      </c>
      <c r="B5579" s="275" t="s">
        <v>10256</v>
      </c>
      <c r="C5579" s="275" t="s">
        <v>10173</v>
      </c>
      <c r="D5579" s="275" t="s">
        <v>10257</v>
      </c>
      <c r="E5579" s="275" t="s">
        <v>351</v>
      </c>
    </row>
    <row r="5580" spans="1:5" x14ac:dyDescent="0.2">
      <c r="A5580" s="275">
        <v>211009571</v>
      </c>
      <c r="B5580" s="275" t="s">
        <v>10258</v>
      </c>
      <c r="C5580" s="275" t="s">
        <v>10259</v>
      </c>
      <c r="D5580" s="275" t="s">
        <v>10260</v>
      </c>
      <c r="E5580" s="275" t="s">
        <v>351</v>
      </c>
    </row>
    <row r="5581" spans="1:5" x14ac:dyDescent="0.2">
      <c r="A5581" s="275">
        <v>211009572</v>
      </c>
      <c r="B5581" s="275" t="s">
        <v>10261</v>
      </c>
      <c r="C5581" s="275" t="s">
        <v>10262</v>
      </c>
      <c r="D5581" s="275" t="s">
        <v>10263</v>
      </c>
      <c r="E5581" s="275" t="s">
        <v>351</v>
      </c>
    </row>
    <row r="5582" spans="1:5" x14ac:dyDescent="0.2">
      <c r="A5582" s="275">
        <v>211009573</v>
      </c>
      <c r="B5582" s="275" t="s">
        <v>10264</v>
      </c>
      <c r="C5582" s="275" t="s">
        <v>10265</v>
      </c>
      <c r="D5582" s="275" t="s">
        <v>10266</v>
      </c>
      <c r="E5582" s="275" t="s">
        <v>351</v>
      </c>
    </row>
    <row r="5583" spans="1:5" x14ac:dyDescent="0.2">
      <c r="A5583" s="275">
        <v>211009574</v>
      </c>
      <c r="B5583" s="275" t="s">
        <v>10267</v>
      </c>
      <c r="C5583" s="275" t="s">
        <v>10268</v>
      </c>
      <c r="D5583" s="275" t="s">
        <v>10269</v>
      </c>
      <c r="E5583" s="275" t="s">
        <v>351</v>
      </c>
    </row>
    <row r="5584" spans="1:5" x14ac:dyDescent="0.2">
      <c r="A5584" s="275">
        <v>211009575</v>
      </c>
      <c r="B5584" s="275" t="s">
        <v>10270</v>
      </c>
      <c r="C5584" s="275" t="s">
        <v>10271</v>
      </c>
      <c r="D5584" s="275" t="s">
        <v>10272</v>
      </c>
      <c r="E5584" s="275" t="s">
        <v>351</v>
      </c>
    </row>
    <row r="5585" spans="1:5" x14ac:dyDescent="0.2">
      <c r="A5585" s="275">
        <v>211009576</v>
      </c>
      <c r="B5585" s="275" t="s">
        <v>10273</v>
      </c>
      <c r="C5585" s="275" t="s">
        <v>10274</v>
      </c>
      <c r="D5585" s="275" t="s">
        <v>10275</v>
      </c>
      <c r="E5585" s="275" t="s">
        <v>351</v>
      </c>
    </row>
    <row r="5586" spans="1:5" x14ac:dyDescent="0.2">
      <c r="A5586" s="275">
        <v>211009577</v>
      </c>
      <c r="B5586" s="275" t="s">
        <v>10276</v>
      </c>
      <c r="C5586" s="275" t="s">
        <v>10185</v>
      </c>
      <c r="D5586" s="275" t="s">
        <v>10277</v>
      </c>
      <c r="E5586" s="275" t="s">
        <v>351</v>
      </c>
    </row>
    <row r="5587" spans="1:5" x14ac:dyDescent="0.2">
      <c r="A5587" s="275">
        <v>211009578</v>
      </c>
      <c r="B5587" s="275" t="s">
        <v>10278</v>
      </c>
      <c r="C5587" s="275" t="s">
        <v>10279</v>
      </c>
      <c r="D5587" s="275" t="s">
        <v>10280</v>
      </c>
      <c r="E5587" s="275" t="s">
        <v>351</v>
      </c>
    </row>
    <row r="5588" spans="1:5" x14ac:dyDescent="0.2">
      <c r="A5588" s="275">
        <v>211009579</v>
      </c>
      <c r="B5588" s="275" t="s">
        <v>10281</v>
      </c>
      <c r="C5588" s="275" t="s">
        <v>10282</v>
      </c>
      <c r="D5588" s="275" t="s">
        <v>10283</v>
      </c>
      <c r="E5588" s="275" t="s">
        <v>351</v>
      </c>
    </row>
    <row r="5589" spans="1:5" x14ac:dyDescent="0.2">
      <c r="A5589" s="275">
        <v>211009580</v>
      </c>
      <c r="B5589" s="275" t="s">
        <v>10284</v>
      </c>
      <c r="C5589" s="275" t="s">
        <v>10285</v>
      </c>
      <c r="D5589" s="275" t="s">
        <v>10286</v>
      </c>
      <c r="E5589" s="275" t="s">
        <v>351</v>
      </c>
    </row>
    <row r="5590" spans="1:5" x14ac:dyDescent="0.2">
      <c r="A5590" s="275">
        <v>211009581</v>
      </c>
      <c r="B5590" s="275" t="s">
        <v>10287</v>
      </c>
      <c r="C5590" s="275" t="s">
        <v>10288</v>
      </c>
      <c r="D5590" s="275" t="s">
        <v>10289</v>
      </c>
      <c r="E5590" s="275" t="s">
        <v>351</v>
      </c>
    </row>
    <row r="5591" spans="1:5" x14ac:dyDescent="0.2">
      <c r="A5591" s="275">
        <v>211009582</v>
      </c>
      <c r="B5591" s="275" t="s">
        <v>10290</v>
      </c>
      <c r="C5591" s="275" t="s">
        <v>10291</v>
      </c>
      <c r="D5591" s="275" t="s">
        <v>10292</v>
      </c>
      <c r="E5591" s="275" t="s">
        <v>351</v>
      </c>
    </row>
    <row r="5592" spans="1:5" x14ac:dyDescent="0.2">
      <c r="A5592" s="275">
        <v>211009583</v>
      </c>
      <c r="B5592" s="275" t="s">
        <v>10293</v>
      </c>
      <c r="C5592" s="275" t="s">
        <v>10294</v>
      </c>
      <c r="D5592" s="275" t="s">
        <v>10295</v>
      </c>
      <c r="E5592" s="275" t="s">
        <v>351</v>
      </c>
    </row>
    <row r="5593" spans="1:5" x14ac:dyDescent="0.2">
      <c r="A5593" s="275">
        <v>211009584</v>
      </c>
      <c r="B5593" s="275" t="s">
        <v>10296</v>
      </c>
      <c r="C5593" s="275" t="s">
        <v>10297</v>
      </c>
      <c r="D5593" s="275" t="s">
        <v>10298</v>
      </c>
      <c r="E5593" s="275" t="s">
        <v>351</v>
      </c>
    </row>
    <row r="5594" spans="1:5" x14ac:dyDescent="0.2">
      <c r="A5594" s="275">
        <v>211009585</v>
      </c>
      <c r="B5594" s="275" t="s">
        <v>10299</v>
      </c>
      <c r="C5594" s="275" t="s">
        <v>10288</v>
      </c>
      <c r="D5594" s="275" t="s">
        <v>10300</v>
      </c>
      <c r="E5594" s="275" t="s">
        <v>351</v>
      </c>
    </row>
    <row r="5595" spans="1:5" x14ac:dyDescent="0.2">
      <c r="A5595" s="275">
        <v>211009586</v>
      </c>
      <c r="B5595" s="275" t="s">
        <v>10301</v>
      </c>
      <c r="C5595" s="275" t="s">
        <v>10302</v>
      </c>
      <c r="D5595" s="275" t="s">
        <v>10303</v>
      </c>
      <c r="E5595" s="275" t="s">
        <v>351</v>
      </c>
    </row>
    <row r="5596" spans="1:5" x14ac:dyDescent="0.2">
      <c r="A5596" s="275">
        <v>211009587</v>
      </c>
      <c r="B5596" s="275" t="s">
        <v>10304</v>
      </c>
      <c r="C5596" s="275" t="s">
        <v>10305</v>
      </c>
      <c r="D5596" s="275" t="s">
        <v>10306</v>
      </c>
      <c r="E5596" s="275" t="s">
        <v>351</v>
      </c>
    </row>
    <row r="5597" spans="1:5" x14ac:dyDescent="0.2">
      <c r="A5597" s="275">
        <v>211009588</v>
      </c>
      <c r="B5597" s="275" t="s">
        <v>10307</v>
      </c>
      <c r="C5597" s="275" t="s">
        <v>10308</v>
      </c>
      <c r="D5597" s="275" t="s">
        <v>10309</v>
      </c>
      <c r="E5597" s="275" t="s">
        <v>351</v>
      </c>
    </row>
    <row r="5598" spans="1:5" x14ac:dyDescent="0.2">
      <c r="A5598" s="272">
        <v>211009589</v>
      </c>
      <c r="B5598" s="272" t="s">
        <v>10310</v>
      </c>
      <c r="C5598" s="272" t="s">
        <v>10311</v>
      </c>
      <c r="D5598" s="272" t="s">
        <v>10312</v>
      </c>
      <c r="E5598" s="272" t="s">
        <v>351</v>
      </c>
    </row>
    <row r="5599" spans="1:5" x14ac:dyDescent="0.2">
      <c r="A5599" s="272">
        <v>211009590</v>
      </c>
      <c r="B5599" s="272" t="s">
        <v>10313</v>
      </c>
      <c r="C5599" s="272" t="s">
        <v>10314</v>
      </c>
      <c r="D5599" s="272" t="s">
        <v>10315</v>
      </c>
      <c r="E5599" s="272" t="s">
        <v>351</v>
      </c>
    </row>
    <row r="5600" spans="1:5" x14ac:dyDescent="0.2">
      <c r="A5600" s="272">
        <v>211009591</v>
      </c>
      <c r="B5600" s="272" t="s">
        <v>10316</v>
      </c>
      <c r="C5600" s="272" t="s">
        <v>10317</v>
      </c>
      <c r="D5600" s="272" t="s">
        <v>10318</v>
      </c>
      <c r="E5600" s="272" t="s">
        <v>351</v>
      </c>
    </row>
    <row r="5601" spans="1:5" x14ac:dyDescent="0.2">
      <c r="A5601" s="272">
        <v>211009592</v>
      </c>
      <c r="B5601" s="272" t="s">
        <v>10319</v>
      </c>
      <c r="C5601" s="272" t="s">
        <v>10320</v>
      </c>
      <c r="D5601" s="272" t="s">
        <v>10321</v>
      </c>
      <c r="E5601" s="272" t="s">
        <v>351</v>
      </c>
    </row>
    <row r="5602" spans="1:5" x14ac:dyDescent="0.2">
      <c r="A5602" s="272">
        <v>211009593</v>
      </c>
      <c r="B5602" s="272" t="s">
        <v>10322</v>
      </c>
      <c r="C5602" s="272" t="s">
        <v>10323</v>
      </c>
      <c r="D5602" s="272" t="s">
        <v>10324</v>
      </c>
      <c r="E5602" s="272" t="s">
        <v>351</v>
      </c>
    </row>
    <row r="5603" spans="1:5" x14ac:dyDescent="0.2">
      <c r="A5603" s="272">
        <v>211009594</v>
      </c>
      <c r="B5603" s="272" t="s">
        <v>10325</v>
      </c>
      <c r="C5603" s="272" t="s">
        <v>10326</v>
      </c>
      <c r="D5603" s="272" t="s">
        <v>10327</v>
      </c>
      <c r="E5603" s="272" t="s">
        <v>351</v>
      </c>
    </row>
    <row r="5604" spans="1:5" x14ac:dyDescent="0.2">
      <c r="A5604" s="272">
        <v>211009595</v>
      </c>
      <c r="B5604" s="272" t="s">
        <v>10328</v>
      </c>
      <c r="C5604" s="272" t="s">
        <v>10329</v>
      </c>
      <c r="D5604" s="272" t="s">
        <v>10330</v>
      </c>
      <c r="E5604" s="272" t="s">
        <v>351</v>
      </c>
    </row>
    <row r="5605" spans="1:5" x14ac:dyDescent="0.2">
      <c r="A5605" s="272">
        <v>211009596</v>
      </c>
      <c r="B5605" s="272" t="s">
        <v>10331</v>
      </c>
      <c r="C5605" s="272" t="s">
        <v>10332</v>
      </c>
      <c r="D5605" s="272" t="s">
        <v>6709</v>
      </c>
      <c r="E5605" s="272" t="s">
        <v>351</v>
      </c>
    </row>
    <row r="5606" spans="1:5" x14ac:dyDescent="0.2">
      <c r="A5606" s="272">
        <v>211009597</v>
      </c>
      <c r="B5606" s="272" t="s">
        <v>10333</v>
      </c>
      <c r="C5606" s="272" t="s">
        <v>10334</v>
      </c>
      <c r="D5606" s="272" t="s">
        <v>10335</v>
      </c>
      <c r="E5606" s="272" t="s">
        <v>351</v>
      </c>
    </row>
    <row r="5607" spans="1:5" x14ac:dyDescent="0.2">
      <c r="A5607" s="272">
        <v>211009598</v>
      </c>
      <c r="B5607" s="272" t="s">
        <v>10336</v>
      </c>
      <c r="C5607" s="272" t="s">
        <v>10337</v>
      </c>
      <c r="D5607" s="272" t="s">
        <v>10338</v>
      </c>
      <c r="E5607" s="272" t="s">
        <v>351</v>
      </c>
    </row>
    <row r="5608" spans="1:5" x14ac:dyDescent="0.2">
      <c r="A5608" s="272">
        <v>211009599</v>
      </c>
      <c r="B5608" s="272" t="s">
        <v>10339</v>
      </c>
      <c r="C5608" s="272" t="s">
        <v>10340</v>
      </c>
      <c r="D5608" s="272" t="s">
        <v>10341</v>
      </c>
      <c r="E5608" s="272" t="s">
        <v>351</v>
      </c>
    </row>
    <row r="5609" spans="1:5" x14ac:dyDescent="0.2">
      <c r="A5609" s="272">
        <v>211009600</v>
      </c>
      <c r="B5609" s="272" t="s">
        <v>10342</v>
      </c>
      <c r="C5609" s="272" t="s">
        <v>10343</v>
      </c>
      <c r="D5609" s="272" t="s">
        <v>10344</v>
      </c>
      <c r="E5609" s="272" t="s">
        <v>351</v>
      </c>
    </row>
    <row r="5610" spans="1:5" x14ac:dyDescent="0.2">
      <c r="A5610" s="276">
        <v>211009601</v>
      </c>
      <c r="B5610" s="276" t="s">
        <v>10345</v>
      </c>
      <c r="C5610" s="276" t="s">
        <v>10346</v>
      </c>
      <c r="D5610" s="276" t="s">
        <v>10347</v>
      </c>
      <c r="E5610" s="276" t="s">
        <v>351</v>
      </c>
    </row>
    <row r="5611" spans="1:5" x14ac:dyDescent="0.2">
      <c r="A5611" s="276">
        <v>211009602</v>
      </c>
      <c r="B5611" s="276" t="s">
        <v>10348</v>
      </c>
      <c r="C5611" s="276" t="s">
        <v>10349</v>
      </c>
      <c r="D5611" s="276" t="s">
        <v>10350</v>
      </c>
      <c r="E5611" s="276" t="s">
        <v>351</v>
      </c>
    </row>
    <row r="5612" spans="1:5" x14ac:dyDescent="0.2">
      <c r="A5612" s="276">
        <v>211009603</v>
      </c>
      <c r="B5612" s="276" t="s">
        <v>10351</v>
      </c>
      <c r="C5612" s="276" t="s">
        <v>10352</v>
      </c>
      <c r="D5612" s="276" t="s">
        <v>10353</v>
      </c>
      <c r="E5612" s="276" t="s">
        <v>351</v>
      </c>
    </row>
    <row r="5613" spans="1:5" x14ac:dyDescent="0.2">
      <c r="A5613" s="276">
        <v>211009604</v>
      </c>
      <c r="B5613" s="276" t="s">
        <v>10354</v>
      </c>
      <c r="C5613" s="276" t="s">
        <v>10355</v>
      </c>
      <c r="D5613" s="276" t="s">
        <v>10344</v>
      </c>
      <c r="E5613" s="276" t="s">
        <v>351</v>
      </c>
    </row>
    <row r="5614" spans="1:5" x14ac:dyDescent="0.2">
      <c r="A5614" s="276">
        <v>211009605</v>
      </c>
      <c r="B5614" s="276" t="s">
        <v>10356</v>
      </c>
      <c r="C5614" s="276" t="s">
        <v>10357</v>
      </c>
      <c r="D5614" s="276" t="s">
        <v>10358</v>
      </c>
      <c r="E5614" s="276" t="s">
        <v>351</v>
      </c>
    </row>
    <row r="5615" spans="1:5" x14ac:dyDescent="0.2">
      <c r="A5615" s="276">
        <v>211009606</v>
      </c>
      <c r="B5615" s="276" t="s">
        <v>10359</v>
      </c>
      <c r="C5615" s="276" t="s">
        <v>10360</v>
      </c>
      <c r="D5615" s="276" t="s">
        <v>10361</v>
      </c>
      <c r="E5615" s="276" t="s">
        <v>351</v>
      </c>
    </row>
    <row r="5616" spans="1:5" x14ac:dyDescent="0.2">
      <c r="A5616" s="276">
        <v>211009607</v>
      </c>
      <c r="B5616" s="276" t="s">
        <v>10362</v>
      </c>
      <c r="C5616" s="276" t="s">
        <v>10363</v>
      </c>
      <c r="D5616" s="276" t="s">
        <v>10364</v>
      </c>
      <c r="E5616" s="276" t="s">
        <v>351</v>
      </c>
    </row>
    <row r="5617" spans="1:5" x14ac:dyDescent="0.2">
      <c r="A5617" s="276">
        <v>211009608</v>
      </c>
      <c r="B5617" s="276" t="s">
        <v>10365</v>
      </c>
      <c r="C5617" s="276" t="s">
        <v>10366</v>
      </c>
      <c r="D5617" s="276" t="s">
        <v>10367</v>
      </c>
      <c r="E5617" s="276" t="s">
        <v>351</v>
      </c>
    </row>
    <row r="5618" spans="1:5" x14ac:dyDescent="0.2">
      <c r="A5618" s="276">
        <v>211009609</v>
      </c>
      <c r="B5618" s="276" t="s">
        <v>10368</v>
      </c>
      <c r="C5618" s="276" t="s">
        <v>10369</v>
      </c>
      <c r="D5618" s="276" t="s">
        <v>10370</v>
      </c>
      <c r="E5618" s="276" t="s">
        <v>351</v>
      </c>
    </row>
    <row r="5619" spans="1:5" x14ac:dyDescent="0.2">
      <c r="A5619" s="276">
        <v>211009610</v>
      </c>
      <c r="B5619" s="276" t="s">
        <v>10371</v>
      </c>
      <c r="C5619" s="276" t="s">
        <v>10372</v>
      </c>
      <c r="D5619" s="276" t="s">
        <v>10373</v>
      </c>
      <c r="E5619" s="276" t="s">
        <v>351</v>
      </c>
    </row>
    <row r="5620" spans="1:5" x14ac:dyDescent="0.2">
      <c r="A5620" s="276">
        <v>211009611</v>
      </c>
      <c r="B5620" s="276" t="s">
        <v>10374</v>
      </c>
      <c r="C5620" s="276" t="s">
        <v>10375</v>
      </c>
      <c r="D5620" s="276" t="s">
        <v>10376</v>
      </c>
      <c r="E5620" s="276" t="s">
        <v>351</v>
      </c>
    </row>
    <row r="5621" spans="1:5" x14ac:dyDescent="0.2">
      <c r="A5621" s="276">
        <v>211009612</v>
      </c>
      <c r="B5621" s="276" t="s">
        <v>10377</v>
      </c>
      <c r="C5621" s="276" t="s">
        <v>10378</v>
      </c>
      <c r="D5621" s="276" t="s">
        <v>10379</v>
      </c>
      <c r="E5621" s="276" t="s">
        <v>351</v>
      </c>
    </row>
    <row r="5622" spans="1:5" x14ac:dyDescent="0.2">
      <c r="A5622" s="276">
        <v>211009613</v>
      </c>
      <c r="B5622" s="276" t="s">
        <v>10380</v>
      </c>
      <c r="C5622" s="276" t="s">
        <v>10381</v>
      </c>
      <c r="D5622" s="276" t="s">
        <v>10382</v>
      </c>
      <c r="E5622" s="276" t="s">
        <v>351</v>
      </c>
    </row>
    <row r="5623" spans="1:5" x14ac:dyDescent="0.2">
      <c r="A5623" s="276">
        <v>211009614</v>
      </c>
      <c r="B5623" s="276" t="s">
        <v>10383</v>
      </c>
      <c r="C5623" s="276" t="s">
        <v>10384</v>
      </c>
      <c r="D5623" s="276" t="s">
        <v>10385</v>
      </c>
      <c r="E5623" s="276" t="s">
        <v>351</v>
      </c>
    </row>
    <row r="5624" spans="1:5" x14ac:dyDescent="0.2">
      <c r="A5624" s="276">
        <v>211009615</v>
      </c>
      <c r="B5624" s="276" t="s">
        <v>10386</v>
      </c>
      <c r="C5624" s="276" t="s">
        <v>10387</v>
      </c>
      <c r="D5624" s="276" t="s">
        <v>10388</v>
      </c>
      <c r="E5624" s="276" t="s">
        <v>351</v>
      </c>
    </row>
    <row r="5625" spans="1:5" x14ac:dyDescent="0.2">
      <c r="A5625" s="276">
        <v>211009616</v>
      </c>
      <c r="B5625" s="276" t="s">
        <v>10389</v>
      </c>
      <c r="C5625" s="276" t="s">
        <v>10390</v>
      </c>
      <c r="D5625" s="276" t="s">
        <v>10391</v>
      </c>
      <c r="E5625" s="276" t="s">
        <v>351</v>
      </c>
    </row>
    <row r="5626" spans="1:5" x14ac:dyDescent="0.2">
      <c r="A5626" s="276">
        <v>211009617</v>
      </c>
      <c r="B5626" s="276" t="s">
        <v>10392</v>
      </c>
      <c r="C5626" s="276" t="s">
        <v>10393</v>
      </c>
      <c r="D5626" s="276" t="s">
        <v>10394</v>
      </c>
      <c r="E5626" s="276" t="s">
        <v>351</v>
      </c>
    </row>
    <row r="5627" spans="1:5" x14ac:dyDescent="0.2">
      <c r="A5627" s="276">
        <v>211009618</v>
      </c>
      <c r="B5627" s="276" t="s">
        <v>10395</v>
      </c>
      <c r="C5627" s="276" t="s">
        <v>10396</v>
      </c>
      <c r="D5627" s="276" t="s">
        <v>10397</v>
      </c>
      <c r="E5627" s="276" t="s">
        <v>351</v>
      </c>
    </row>
    <row r="5628" spans="1:5" x14ac:dyDescent="0.2">
      <c r="A5628" s="276">
        <v>211009619</v>
      </c>
      <c r="B5628" s="276" t="s">
        <v>10398</v>
      </c>
      <c r="C5628" s="276" t="s">
        <v>10399</v>
      </c>
      <c r="D5628" s="276" t="s">
        <v>10400</v>
      </c>
      <c r="E5628" s="276" t="s">
        <v>351</v>
      </c>
    </row>
    <row r="5629" spans="1:5" x14ac:dyDescent="0.2">
      <c r="A5629" s="276">
        <v>211009620</v>
      </c>
      <c r="B5629" s="276" t="s">
        <v>10401</v>
      </c>
      <c r="C5629" s="276" t="s">
        <v>10402</v>
      </c>
      <c r="D5629" s="276" t="s">
        <v>10403</v>
      </c>
      <c r="E5629" s="276" t="s">
        <v>351</v>
      </c>
    </row>
    <row r="5630" spans="1:5" x14ac:dyDescent="0.2">
      <c r="A5630" s="276">
        <v>211009621</v>
      </c>
      <c r="B5630" s="276" t="s">
        <v>10404</v>
      </c>
      <c r="C5630" s="276" t="s">
        <v>10405</v>
      </c>
      <c r="D5630" s="276" t="s">
        <v>10406</v>
      </c>
      <c r="E5630" s="276" t="s">
        <v>351</v>
      </c>
    </row>
    <row r="5631" spans="1:5" x14ac:dyDescent="0.2">
      <c r="A5631" s="276">
        <v>211009622</v>
      </c>
      <c r="B5631" s="276" t="s">
        <v>10407</v>
      </c>
      <c r="C5631" s="276" t="s">
        <v>10408</v>
      </c>
      <c r="D5631" s="276" t="s">
        <v>10409</v>
      </c>
      <c r="E5631" s="276" t="s">
        <v>351</v>
      </c>
    </row>
    <row r="5632" spans="1:5" x14ac:dyDescent="0.2">
      <c r="A5632" s="276">
        <v>211009623</v>
      </c>
      <c r="B5632" s="276" t="s">
        <v>10410</v>
      </c>
      <c r="C5632" s="276" t="s">
        <v>10411</v>
      </c>
      <c r="D5632" s="276" t="s">
        <v>10412</v>
      </c>
      <c r="E5632" s="276" t="s">
        <v>351</v>
      </c>
    </row>
    <row r="5633" spans="1:5" x14ac:dyDescent="0.2">
      <c r="A5633" s="276">
        <v>211009624</v>
      </c>
      <c r="B5633" s="276" t="s">
        <v>10413</v>
      </c>
      <c r="C5633" s="276" t="s">
        <v>10414</v>
      </c>
      <c r="D5633" s="276" t="s">
        <v>10415</v>
      </c>
      <c r="E5633" s="276" t="s">
        <v>351</v>
      </c>
    </row>
    <row r="5634" spans="1:5" x14ac:dyDescent="0.2">
      <c r="A5634" s="276">
        <v>211009625</v>
      </c>
      <c r="B5634" s="276" t="s">
        <v>10416</v>
      </c>
      <c r="C5634" s="276" t="s">
        <v>10417</v>
      </c>
      <c r="D5634" s="276" t="s">
        <v>10418</v>
      </c>
      <c r="E5634" s="276" t="s">
        <v>351</v>
      </c>
    </row>
    <row r="5635" spans="1:5" x14ac:dyDescent="0.2">
      <c r="A5635" s="276">
        <v>211009626</v>
      </c>
      <c r="B5635" s="276" t="s">
        <v>10419</v>
      </c>
      <c r="C5635" s="276" t="s">
        <v>10420</v>
      </c>
      <c r="D5635" s="276" t="s">
        <v>10421</v>
      </c>
      <c r="E5635" s="276" t="s">
        <v>351</v>
      </c>
    </row>
    <row r="5636" spans="1:5" x14ac:dyDescent="0.2">
      <c r="A5636" s="276">
        <v>211009627</v>
      </c>
      <c r="B5636" s="276" t="s">
        <v>10422</v>
      </c>
      <c r="C5636" s="276" t="s">
        <v>10423</v>
      </c>
      <c r="D5636" s="276" t="s">
        <v>10424</v>
      </c>
      <c r="E5636" s="276" t="s">
        <v>351</v>
      </c>
    </row>
    <row r="5637" spans="1:5" x14ac:dyDescent="0.2">
      <c r="A5637" s="276">
        <v>211009628</v>
      </c>
      <c r="B5637" s="276" t="s">
        <v>10425</v>
      </c>
      <c r="C5637" s="276" t="s">
        <v>10426</v>
      </c>
      <c r="D5637" s="276" t="s">
        <v>10427</v>
      </c>
      <c r="E5637" s="276" t="s">
        <v>351</v>
      </c>
    </row>
    <row r="5638" spans="1:5" x14ac:dyDescent="0.2">
      <c r="A5638" s="276">
        <v>211009629</v>
      </c>
      <c r="B5638" s="276" t="s">
        <v>10428</v>
      </c>
      <c r="C5638" s="276" t="s">
        <v>10429</v>
      </c>
      <c r="D5638" s="276" t="s">
        <v>10430</v>
      </c>
      <c r="E5638" s="276" t="s">
        <v>351</v>
      </c>
    </row>
    <row r="5639" spans="1:5" x14ac:dyDescent="0.2">
      <c r="A5639" s="276">
        <v>211009630</v>
      </c>
      <c r="B5639" s="276" t="s">
        <v>10431</v>
      </c>
      <c r="C5639" s="276" t="s">
        <v>10432</v>
      </c>
      <c r="D5639" s="276" t="s">
        <v>10433</v>
      </c>
      <c r="E5639" s="276" t="s">
        <v>351</v>
      </c>
    </row>
    <row r="5640" spans="1:5" x14ac:dyDescent="0.2">
      <c r="A5640" s="276">
        <v>211009631</v>
      </c>
      <c r="B5640" s="276" t="s">
        <v>10434</v>
      </c>
      <c r="C5640" s="276" t="s">
        <v>10435</v>
      </c>
      <c r="D5640" s="276" t="s">
        <v>10436</v>
      </c>
      <c r="E5640" s="276" t="s">
        <v>351</v>
      </c>
    </row>
    <row r="5641" spans="1:5" x14ac:dyDescent="0.2">
      <c r="A5641" s="276">
        <v>211009632</v>
      </c>
      <c r="B5641" s="276" t="s">
        <v>10437</v>
      </c>
      <c r="C5641" s="276" t="s">
        <v>10438</v>
      </c>
      <c r="D5641" s="276" t="s">
        <v>10439</v>
      </c>
      <c r="E5641" s="276" t="s">
        <v>351</v>
      </c>
    </row>
    <row r="5642" spans="1:5" x14ac:dyDescent="0.2">
      <c r="A5642" s="276">
        <v>211009633</v>
      </c>
      <c r="B5642" s="276" t="s">
        <v>10440</v>
      </c>
      <c r="C5642" s="276" t="s">
        <v>10441</v>
      </c>
      <c r="D5642" s="276" t="s">
        <v>10442</v>
      </c>
      <c r="E5642" s="276" t="s">
        <v>351</v>
      </c>
    </row>
    <row r="5643" spans="1:5" x14ac:dyDescent="0.2">
      <c r="A5643" s="276">
        <v>211009634</v>
      </c>
      <c r="B5643" s="276" t="s">
        <v>10443</v>
      </c>
      <c r="C5643" s="276" t="s">
        <v>10444</v>
      </c>
      <c r="D5643" s="276" t="s">
        <v>10445</v>
      </c>
      <c r="E5643" s="276" t="s">
        <v>351</v>
      </c>
    </row>
    <row r="5644" spans="1:5" x14ac:dyDescent="0.2">
      <c r="A5644" s="276">
        <v>211009635</v>
      </c>
      <c r="B5644" s="276" t="s">
        <v>10446</v>
      </c>
      <c r="C5644" s="276" t="s">
        <v>10447</v>
      </c>
      <c r="D5644" s="276" t="s">
        <v>10448</v>
      </c>
      <c r="E5644" s="276" t="s">
        <v>351</v>
      </c>
    </row>
    <row r="5645" spans="1:5" x14ac:dyDescent="0.2">
      <c r="A5645" s="276">
        <v>211009636</v>
      </c>
      <c r="B5645" s="276" t="s">
        <v>10449</v>
      </c>
      <c r="C5645" s="276" t="s">
        <v>10450</v>
      </c>
      <c r="D5645" s="276" t="s">
        <v>10451</v>
      </c>
      <c r="E5645" s="276" t="s">
        <v>351</v>
      </c>
    </row>
    <row r="5646" spans="1:5" x14ac:dyDescent="0.2">
      <c r="A5646" s="276">
        <v>211009637</v>
      </c>
      <c r="B5646" s="276" t="s">
        <v>10452</v>
      </c>
      <c r="C5646" s="276" t="s">
        <v>10453</v>
      </c>
      <c r="D5646" s="276" t="s">
        <v>10454</v>
      </c>
      <c r="E5646" s="276" t="s">
        <v>351</v>
      </c>
    </row>
    <row r="5647" spans="1:5" x14ac:dyDescent="0.2">
      <c r="A5647" s="276">
        <v>211009638</v>
      </c>
      <c r="B5647" s="276" t="s">
        <v>10455</v>
      </c>
      <c r="C5647" s="276" t="s">
        <v>10456</v>
      </c>
      <c r="D5647" s="276" t="s">
        <v>10457</v>
      </c>
      <c r="E5647" s="276" t="s">
        <v>351</v>
      </c>
    </row>
    <row r="5648" spans="1:5" x14ac:dyDescent="0.2">
      <c r="A5648" s="276">
        <v>211009639</v>
      </c>
      <c r="B5648" s="276" t="s">
        <v>10458</v>
      </c>
      <c r="C5648" s="276" t="s">
        <v>10459</v>
      </c>
      <c r="D5648" s="276" t="s">
        <v>10460</v>
      </c>
      <c r="E5648" s="276" t="s">
        <v>351</v>
      </c>
    </row>
    <row r="5649" spans="1:5" x14ac:dyDescent="0.2">
      <c r="A5649" s="276">
        <v>211009640</v>
      </c>
      <c r="B5649" s="276" t="s">
        <v>10461</v>
      </c>
      <c r="C5649" s="276" t="s">
        <v>10462</v>
      </c>
      <c r="D5649" s="276" t="s">
        <v>10463</v>
      </c>
      <c r="E5649" s="276" t="s">
        <v>351</v>
      </c>
    </row>
    <row r="5650" spans="1:5" x14ac:dyDescent="0.2">
      <c r="A5650" s="276">
        <v>211009641</v>
      </c>
      <c r="B5650" s="276" t="s">
        <v>10464</v>
      </c>
      <c r="C5650" s="276" t="s">
        <v>10465</v>
      </c>
      <c r="D5650" s="276" t="s">
        <v>10466</v>
      </c>
      <c r="E5650" s="276" t="s">
        <v>351</v>
      </c>
    </row>
    <row r="5651" spans="1:5" x14ac:dyDescent="0.2">
      <c r="A5651" s="276">
        <v>211009642</v>
      </c>
      <c r="B5651" s="276" t="s">
        <v>10467</v>
      </c>
      <c r="C5651" s="276" t="s">
        <v>10468</v>
      </c>
      <c r="D5651" s="276" t="s">
        <v>10469</v>
      </c>
      <c r="E5651" s="276" t="s">
        <v>351</v>
      </c>
    </row>
    <row r="5652" spans="1:5" x14ac:dyDescent="0.2">
      <c r="A5652" s="276">
        <v>211009643</v>
      </c>
      <c r="B5652" s="276" t="s">
        <v>10470</v>
      </c>
      <c r="C5652" s="276" t="s">
        <v>10471</v>
      </c>
      <c r="D5652" s="276" t="s">
        <v>10472</v>
      </c>
      <c r="E5652" s="276" t="s">
        <v>351</v>
      </c>
    </row>
    <row r="5653" spans="1:5" x14ac:dyDescent="0.2">
      <c r="A5653" s="276">
        <v>211009644</v>
      </c>
      <c r="B5653" s="276" t="s">
        <v>10473</v>
      </c>
      <c r="C5653" s="276" t="s">
        <v>10474</v>
      </c>
      <c r="D5653" s="276" t="s">
        <v>10475</v>
      </c>
      <c r="E5653" s="276" t="s">
        <v>351</v>
      </c>
    </row>
    <row r="5654" spans="1:5" x14ac:dyDescent="0.2">
      <c r="A5654" s="276">
        <v>211009650</v>
      </c>
      <c r="B5654" s="276" t="s">
        <v>10476</v>
      </c>
      <c r="C5654" s="276" t="s">
        <v>10477</v>
      </c>
      <c r="D5654" s="276" t="s">
        <v>10478</v>
      </c>
      <c r="E5654" s="276" t="s">
        <v>351</v>
      </c>
    </row>
    <row r="5655" spans="1:5" x14ac:dyDescent="0.2">
      <c r="A5655" s="276">
        <v>211009651</v>
      </c>
      <c r="B5655" s="276" t="s">
        <v>10479</v>
      </c>
      <c r="C5655" s="276" t="s">
        <v>10480</v>
      </c>
      <c r="D5655" s="276" t="s">
        <v>10481</v>
      </c>
      <c r="E5655" s="276" t="s">
        <v>351</v>
      </c>
    </row>
    <row r="5656" spans="1:5" x14ac:dyDescent="0.2">
      <c r="A5656" s="276">
        <v>211009652</v>
      </c>
      <c r="B5656" s="276" t="s">
        <v>10482</v>
      </c>
      <c r="C5656" s="276" t="s">
        <v>10483</v>
      </c>
      <c r="D5656" s="276" t="s">
        <v>10484</v>
      </c>
      <c r="E5656" s="276" t="s">
        <v>351</v>
      </c>
    </row>
    <row r="5657" spans="1:5" x14ac:dyDescent="0.2">
      <c r="A5657" s="276">
        <v>211009653</v>
      </c>
      <c r="B5657" s="276" t="s">
        <v>10485</v>
      </c>
      <c r="C5657" s="276" t="s">
        <v>10486</v>
      </c>
      <c r="D5657" s="276" t="s">
        <v>10487</v>
      </c>
      <c r="E5657" s="276" t="s">
        <v>351</v>
      </c>
    </row>
    <row r="5658" spans="1:5" x14ac:dyDescent="0.2">
      <c r="A5658" s="276">
        <v>211009654</v>
      </c>
      <c r="B5658" s="276" t="s">
        <v>10488</v>
      </c>
      <c r="C5658" s="276" t="s">
        <v>10489</v>
      </c>
      <c r="D5658" s="276" t="s">
        <v>10490</v>
      </c>
      <c r="E5658" s="276" t="s">
        <v>351</v>
      </c>
    </row>
    <row r="5659" spans="1:5" x14ac:dyDescent="0.2">
      <c r="A5659" s="276">
        <v>211009655</v>
      </c>
      <c r="B5659" s="276" t="s">
        <v>10491</v>
      </c>
      <c r="C5659" s="276" t="s">
        <v>10492</v>
      </c>
      <c r="D5659" s="276" t="s">
        <v>10493</v>
      </c>
      <c r="E5659" s="276" t="s">
        <v>351</v>
      </c>
    </row>
    <row r="5660" spans="1:5" x14ac:dyDescent="0.2">
      <c r="A5660" s="276">
        <v>211009656</v>
      </c>
      <c r="B5660" s="276" t="s">
        <v>10494</v>
      </c>
      <c r="C5660" s="276" t="s">
        <v>10495</v>
      </c>
      <c r="D5660" s="276" t="s">
        <v>10496</v>
      </c>
      <c r="E5660" s="276" t="s">
        <v>1234</v>
      </c>
    </row>
    <row r="5661" spans="1:5" x14ac:dyDescent="0.2">
      <c r="A5661" s="276">
        <v>211009657</v>
      </c>
      <c r="B5661" s="276" t="s">
        <v>10497</v>
      </c>
      <c r="C5661" s="276" t="s">
        <v>10498</v>
      </c>
      <c r="D5661" s="276" t="s">
        <v>10499</v>
      </c>
      <c r="E5661" s="276" t="s">
        <v>1166</v>
      </c>
    </row>
    <row r="5662" spans="1:5" x14ac:dyDescent="0.2">
      <c r="A5662" s="276">
        <v>211009658</v>
      </c>
      <c r="B5662" s="276" t="s">
        <v>10500</v>
      </c>
      <c r="C5662" s="276" t="s">
        <v>10501</v>
      </c>
      <c r="D5662" s="276" t="s">
        <v>10502</v>
      </c>
      <c r="E5662" s="276" t="s">
        <v>1166</v>
      </c>
    </row>
    <row r="5663" spans="1:5" x14ac:dyDescent="0.2">
      <c r="A5663" s="276">
        <v>211009659</v>
      </c>
      <c r="B5663" s="276" t="s">
        <v>10503</v>
      </c>
      <c r="C5663" s="276" t="s">
        <v>10504</v>
      </c>
      <c r="D5663" s="276" t="s">
        <v>10505</v>
      </c>
      <c r="E5663" s="276" t="s">
        <v>1166</v>
      </c>
    </row>
    <row r="5664" spans="1:5" ht="11.25" customHeight="1" x14ac:dyDescent="0.2">
      <c r="A5664" s="276">
        <v>211009660</v>
      </c>
      <c r="B5664" s="276" t="s">
        <v>10506</v>
      </c>
      <c r="C5664" s="276" t="s">
        <v>10507</v>
      </c>
      <c r="D5664" s="276" t="s">
        <v>10508</v>
      </c>
      <c r="E5664" s="276" t="s">
        <v>1166</v>
      </c>
    </row>
    <row r="5665" spans="1:5" ht="11.25" customHeight="1" x14ac:dyDescent="0.2">
      <c r="A5665" s="276">
        <v>211009661</v>
      </c>
      <c r="B5665" s="276" t="s">
        <v>10509</v>
      </c>
      <c r="C5665" s="276" t="s">
        <v>10510</v>
      </c>
      <c r="D5665" s="276" t="s">
        <v>5513</v>
      </c>
      <c r="E5665" s="276" t="s">
        <v>1166</v>
      </c>
    </row>
    <row r="5666" spans="1:5" ht="11.25" customHeight="1" x14ac:dyDescent="0.2">
      <c r="A5666" s="276">
        <v>211009662</v>
      </c>
      <c r="B5666" s="276" t="s">
        <v>10511</v>
      </c>
      <c r="C5666" s="276" t="s">
        <v>10512</v>
      </c>
      <c r="D5666" s="276" t="s">
        <v>10513</v>
      </c>
      <c r="E5666" s="276" t="s">
        <v>1166</v>
      </c>
    </row>
    <row r="5667" spans="1:5" ht="11.25" customHeight="1" x14ac:dyDescent="0.2">
      <c r="A5667" s="276">
        <v>211009663</v>
      </c>
      <c r="B5667" s="276" t="s">
        <v>10514</v>
      </c>
      <c r="C5667" s="276" t="s">
        <v>10515</v>
      </c>
      <c r="D5667" s="276" t="s">
        <v>10516</v>
      </c>
      <c r="E5667" s="276" t="s">
        <v>1166</v>
      </c>
    </row>
    <row r="5668" spans="1:5" ht="11.25" customHeight="1" x14ac:dyDescent="0.2">
      <c r="A5668" s="276">
        <v>211009664</v>
      </c>
      <c r="B5668" s="276" t="s">
        <v>10517</v>
      </c>
      <c r="C5668" s="276" t="s">
        <v>10518</v>
      </c>
      <c r="D5668" s="276" t="s">
        <v>10519</v>
      </c>
      <c r="E5668" s="276" t="s">
        <v>351</v>
      </c>
    </row>
    <row r="5669" spans="1:5" ht="11.25" customHeight="1" x14ac:dyDescent="0.2">
      <c r="A5669" s="276">
        <v>211009665</v>
      </c>
      <c r="B5669" s="276" t="s">
        <v>10520</v>
      </c>
      <c r="C5669" s="276" t="s">
        <v>10521</v>
      </c>
      <c r="D5669" s="276" t="s">
        <v>10522</v>
      </c>
      <c r="E5669" s="276" t="s">
        <v>351</v>
      </c>
    </row>
    <row r="5670" spans="1:5" ht="11.25" customHeight="1" x14ac:dyDescent="0.2">
      <c r="A5670" s="276">
        <v>211009666</v>
      </c>
      <c r="B5670" s="276" t="s">
        <v>10523</v>
      </c>
      <c r="C5670" s="276" t="s">
        <v>10524</v>
      </c>
      <c r="D5670" s="276" t="s">
        <v>10525</v>
      </c>
      <c r="E5670" s="276" t="s">
        <v>351</v>
      </c>
    </row>
    <row r="5671" spans="1:5" ht="11.25" customHeight="1" x14ac:dyDescent="0.2">
      <c r="A5671" s="276">
        <v>211009649</v>
      </c>
      <c r="B5671" s="276" t="s">
        <v>10526</v>
      </c>
      <c r="C5671" s="276" t="s">
        <v>5854</v>
      </c>
      <c r="D5671" s="276" t="s">
        <v>10527</v>
      </c>
      <c r="E5671" s="276" t="s">
        <v>587</v>
      </c>
    </row>
    <row r="5672" spans="1:5" ht="11.25" customHeight="1" x14ac:dyDescent="0.2">
      <c r="A5672" s="276">
        <v>211009670</v>
      </c>
      <c r="B5672" s="276" t="s">
        <v>10528</v>
      </c>
      <c r="C5672" s="276" t="s">
        <v>10529</v>
      </c>
      <c r="D5672" s="276" t="s">
        <v>10530</v>
      </c>
      <c r="E5672" s="276" t="s">
        <v>1234</v>
      </c>
    </row>
    <row r="5673" spans="1:5" ht="11.25" customHeight="1" x14ac:dyDescent="0.2">
      <c r="A5673" s="276">
        <v>211009695</v>
      </c>
      <c r="B5673" s="276" t="s">
        <v>10531</v>
      </c>
      <c r="C5673" s="276" t="s">
        <v>10532</v>
      </c>
      <c r="D5673" s="276" t="s">
        <v>10533</v>
      </c>
      <c r="E5673" s="276" t="s">
        <v>1166</v>
      </c>
    </row>
    <row r="5674" spans="1:5" ht="11.25" customHeight="1" x14ac:dyDescent="0.2">
      <c r="A5674" s="276">
        <v>211010071</v>
      </c>
      <c r="B5674" s="276" t="s">
        <v>10534</v>
      </c>
      <c r="C5674" s="276" t="s">
        <v>10535</v>
      </c>
      <c r="D5674" s="276" t="s">
        <v>10536</v>
      </c>
      <c r="E5674" s="276" t="s">
        <v>2148</v>
      </c>
    </row>
    <row r="5675" spans="1:5" ht="11.25" customHeight="1" x14ac:dyDescent="0.2">
      <c r="A5675" s="276">
        <v>211009716</v>
      </c>
      <c r="B5675" s="276" t="s">
        <v>10537</v>
      </c>
      <c r="C5675" s="276" t="s">
        <v>10538</v>
      </c>
      <c r="D5675" s="276" t="s">
        <v>10539</v>
      </c>
      <c r="E5675" s="276" t="s">
        <v>10540</v>
      </c>
    </row>
    <row r="5676" spans="1:5" ht="11.25" customHeight="1" x14ac:dyDescent="0.2">
      <c r="A5676" s="276">
        <v>211009704</v>
      </c>
      <c r="B5676" s="276" t="s">
        <v>10541</v>
      </c>
      <c r="C5676" s="276" t="s">
        <v>10542</v>
      </c>
      <c r="D5676" s="276" t="s">
        <v>10543</v>
      </c>
      <c r="E5676" s="276" t="s">
        <v>10540</v>
      </c>
    </row>
    <row r="5677" spans="1:5" ht="11.25" customHeight="1" x14ac:dyDescent="0.2">
      <c r="A5677" s="276">
        <v>211009719</v>
      </c>
      <c r="B5677" s="276" t="s">
        <v>10544</v>
      </c>
      <c r="C5677" s="276" t="s">
        <v>10545</v>
      </c>
      <c r="D5677" s="276" t="s">
        <v>3155</v>
      </c>
      <c r="E5677" s="276" t="s">
        <v>1760</v>
      </c>
    </row>
    <row r="5678" spans="1:5" ht="11.25" customHeight="1" x14ac:dyDescent="0.2">
      <c r="A5678" s="276">
        <v>211009726</v>
      </c>
      <c r="B5678" s="276" t="s">
        <v>10546</v>
      </c>
      <c r="C5678" s="276" t="s">
        <v>10547</v>
      </c>
      <c r="D5678" s="276" t="s">
        <v>10548</v>
      </c>
      <c r="E5678" s="276" t="s">
        <v>587</v>
      </c>
    </row>
    <row r="5679" spans="1:5" ht="11.25" customHeight="1" x14ac:dyDescent="0.2">
      <c r="A5679" s="276">
        <v>211009826</v>
      </c>
      <c r="B5679" s="276" t="s">
        <v>10549</v>
      </c>
      <c r="C5679" s="276" t="s">
        <v>10550</v>
      </c>
      <c r="D5679" s="276" t="s">
        <v>2454</v>
      </c>
      <c r="E5679" s="276" t="s">
        <v>336</v>
      </c>
    </row>
    <row r="5680" spans="1:5" ht="11.25" customHeight="1" x14ac:dyDescent="0.2">
      <c r="A5680" s="276">
        <v>211009906</v>
      </c>
      <c r="B5680" s="276" t="s">
        <v>10551</v>
      </c>
      <c r="C5680" s="276" t="s">
        <v>10552</v>
      </c>
      <c r="D5680" s="276" t="s">
        <v>10553</v>
      </c>
      <c r="E5680" s="276" t="s">
        <v>336</v>
      </c>
    </row>
    <row r="5681" spans="1:5" ht="11.25" customHeight="1" x14ac:dyDescent="0.2">
      <c r="A5681" s="276">
        <v>211009907</v>
      </c>
      <c r="B5681" s="276" t="s">
        <v>10554</v>
      </c>
      <c r="C5681" s="276" t="s">
        <v>10555</v>
      </c>
      <c r="D5681" s="276" t="s">
        <v>10556</v>
      </c>
      <c r="E5681" s="276" t="s">
        <v>336</v>
      </c>
    </row>
    <row r="5682" spans="1:5" ht="11.25" customHeight="1" x14ac:dyDescent="0.2">
      <c r="A5682" s="276">
        <v>211009908</v>
      </c>
      <c r="B5682" s="276" t="s">
        <v>10557</v>
      </c>
      <c r="C5682" s="276" t="s">
        <v>10558</v>
      </c>
      <c r="D5682" s="276" t="s">
        <v>10559</v>
      </c>
      <c r="E5682" s="276" t="s">
        <v>336</v>
      </c>
    </row>
    <row r="5683" spans="1:5" ht="11.25" customHeight="1" x14ac:dyDescent="0.2">
      <c r="A5683" s="276">
        <v>211009909</v>
      </c>
      <c r="B5683" s="276" t="s">
        <v>10560</v>
      </c>
      <c r="C5683" s="276" t="s">
        <v>10561</v>
      </c>
      <c r="D5683" s="276" t="s">
        <v>10562</v>
      </c>
      <c r="E5683" s="276" t="s">
        <v>336</v>
      </c>
    </row>
    <row r="5684" spans="1:5" ht="11.25" customHeight="1" x14ac:dyDescent="0.2">
      <c r="A5684" s="276">
        <v>211009910</v>
      </c>
      <c r="B5684" s="276" t="s">
        <v>10563</v>
      </c>
      <c r="C5684" s="276" t="s">
        <v>10564</v>
      </c>
      <c r="D5684" s="276" t="s">
        <v>10565</v>
      </c>
      <c r="E5684" s="276" t="s">
        <v>336</v>
      </c>
    </row>
    <row r="5685" spans="1:5" ht="11.25" customHeight="1" x14ac:dyDescent="0.2">
      <c r="A5685" s="276">
        <v>211009911</v>
      </c>
      <c r="B5685" s="276" t="s">
        <v>10566</v>
      </c>
      <c r="C5685" s="276" t="s">
        <v>10567</v>
      </c>
      <c r="D5685" s="276" t="s">
        <v>10568</v>
      </c>
      <c r="E5685" s="276" t="s">
        <v>336</v>
      </c>
    </row>
    <row r="5686" spans="1:5" ht="11.25" customHeight="1" x14ac:dyDescent="0.2">
      <c r="A5686" s="276">
        <v>211009912</v>
      </c>
      <c r="B5686" s="276" t="s">
        <v>10569</v>
      </c>
      <c r="C5686" s="276" t="s">
        <v>10570</v>
      </c>
      <c r="D5686" s="276" t="s">
        <v>10571</v>
      </c>
      <c r="E5686" s="276" t="s">
        <v>336</v>
      </c>
    </row>
    <row r="5687" spans="1:5" ht="11.25" customHeight="1" x14ac:dyDescent="0.2">
      <c r="A5687" s="276">
        <v>211009913</v>
      </c>
      <c r="B5687" s="276" t="s">
        <v>10572</v>
      </c>
      <c r="C5687" s="276" t="s">
        <v>10573</v>
      </c>
      <c r="D5687" s="276" t="s">
        <v>10574</v>
      </c>
      <c r="E5687" s="276" t="s">
        <v>336</v>
      </c>
    </row>
    <row r="5688" spans="1:5" ht="11.25" customHeight="1" x14ac:dyDescent="0.2">
      <c r="A5688" s="276">
        <v>211009914</v>
      </c>
      <c r="B5688" s="276" t="s">
        <v>10575</v>
      </c>
      <c r="C5688" s="276" t="s">
        <v>10576</v>
      </c>
      <c r="D5688" s="276" t="s">
        <v>10577</v>
      </c>
      <c r="E5688" s="276" t="s">
        <v>336</v>
      </c>
    </row>
    <row r="5689" spans="1:5" ht="11.25" customHeight="1" x14ac:dyDescent="0.2">
      <c r="A5689" s="276">
        <v>211009915</v>
      </c>
      <c r="B5689" s="276" t="s">
        <v>10578</v>
      </c>
      <c r="C5689" s="276" t="s">
        <v>10579</v>
      </c>
      <c r="D5689" s="276" t="s">
        <v>10580</v>
      </c>
      <c r="E5689" s="276" t="s">
        <v>336</v>
      </c>
    </row>
    <row r="5690" spans="1:5" ht="11.25" customHeight="1" x14ac:dyDescent="0.2">
      <c r="A5690" s="276">
        <v>211009916</v>
      </c>
      <c r="B5690" s="276" t="s">
        <v>10581</v>
      </c>
      <c r="C5690" s="276" t="s">
        <v>10582</v>
      </c>
      <c r="D5690" s="276" t="s">
        <v>10583</v>
      </c>
      <c r="E5690" s="276" t="s">
        <v>336</v>
      </c>
    </row>
    <row r="5691" spans="1:5" ht="11.25" customHeight="1" x14ac:dyDescent="0.2">
      <c r="A5691" s="276">
        <v>211009917</v>
      </c>
      <c r="B5691" s="276" t="s">
        <v>10584</v>
      </c>
      <c r="C5691" s="276" t="s">
        <v>10585</v>
      </c>
      <c r="D5691" s="276" t="s">
        <v>10586</v>
      </c>
      <c r="E5691" s="276" t="s">
        <v>336</v>
      </c>
    </row>
    <row r="5692" spans="1:5" ht="11.25" customHeight="1" x14ac:dyDescent="0.2">
      <c r="A5692" s="276">
        <v>211009918</v>
      </c>
      <c r="B5692" s="276" t="s">
        <v>10587</v>
      </c>
      <c r="C5692" s="276" t="s">
        <v>10588</v>
      </c>
      <c r="D5692" s="276" t="s">
        <v>10589</v>
      </c>
      <c r="E5692" s="276" t="s">
        <v>336</v>
      </c>
    </row>
    <row r="5693" spans="1:5" ht="11.25" customHeight="1" x14ac:dyDescent="0.2">
      <c r="A5693" s="276">
        <v>211009919</v>
      </c>
      <c r="B5693" s="276" t="s">
        <v>10590</v>
      </c>
      <c r="C5693" s="276" t="s">
        <v>10591</v>
      </c>
      <c r="D5693" s="276" t="s">
        <v>10592</v>
      </c>
      <c r="E5693" s="276" t="s">
        <v>336</v>
      </c>
    </row>
    <row r="5694" spans="1:5" ht="11.25" customHeight="1" x14ac:dyDescent="0.2">
      <c r="A5694" s="276">
        <v>211009920</v>
      </c>
      <c r="B5694" s="276" t="s">
        <v>10593</v>
      </c>
      <c r="C5694" s="276" t="s">
        <v>10594</v>
      </c>
      <c r="D5694" s="276" t="s">
        <v>10595</v>
      </c>
      <c r="E5694" s="276" t="s">
        <v>336</v>
      </c>
    </row>
    <row r="5695" spans="1:5" ht="11.25" customHeight="1" x14ac:dyDescent="0.2">
      <c r="A5695" s="276">
        <v>211009921</v>
      </c>
      <c r="B5695" s="276" t="s">
        <v>10596</v>
      </c>
      <c r="C5695" s="276" t="s">
        <v>10597</v>
      </c>
      <c r="D5695" s="276" t="s">
        <v>10598</v>
      </c>
      <c r="E5695" s="276" t="s">
        <v>336</v>
      </c>
    </row>
    <row r="5696" spans="1:5" ht="11.25" customHeight="1" x14ac:dyDescent="0.2">
      <c r="A5696" s="276">
        <v>211009922</v>
      </c>
      <c r="B5696" s="276" t="s">
        <v>10599</v>
      </c>
      <c r="C5696" s="276" t="s">
        <v>10600</v>
      </c>
      <c r="D5696" s="276" t="s">
        <v>10601</v>
      </c>
      <c r="E5696" s="276" t="s">
        <v>336</v>
      </c>
    </row>
    <row r="5697" spans="1:5" ht="11.25" customHeight="1" x14ac:dyDescent="0.2">
      <c r="A5697" s="276">
        <v>211009923</v>
      </c>
      <c r="B5697" s="276" t="s">
        <v>10602</v>
      </c>
      <c r="C5697" s="276" t="s">
        <v>10603</v>
      </c>
      <c r="D5697" s="276" t="s">
        <v>10604</v>
      </c>
      <c r="E5697" s="276" t="s">
        <v>336</v>
      </c>
    </row>
    <row r="5698" spans="1:5" ht="11.25" customHeight="1" x14ac:dyDescent="0.2">
      <c r="A5698" s="276">
        <v>211009924</v>
      </c>
      <c r="B5698" s="276" t="s">
        <v>10605</v>
      </c>
      <c r="C5698" s="276" t="s">
        <v>10606</v>
      </c>
      <c r="D5698" s="276" t="s">
        <v>10607</v>
      </c>
      <c r="E5698" s="276" t="s">
        <v>336</v>
      </c>
    </row>
    <row r="5699" spans="1:5" ht="11.25" customHeight="1" x14ac:dyDescent="0.2">
      <c r="A5699" s="276">
        <v>211009925</v>
      </c>
      <c r="B5699" s="276" t="s">
        <v>10608</v>
      </c>
      <c r="C5699" s="276" t="s">
        <v>10609</v>
      </c>
      <c r="D5699" s="276" t="s">
        <v>10610</v>
      </c>
      <c r="E5699" s="276" t="s">
        <v>336</v>
      </c>
    </row>
    <row r="5700" spans="1:5" ht="11.25" customHeight="1" x14ac:dyDescent="0.2">
      <c r="A5700" s="276">
        <v>211009926</v>
      </c>
      <c r="B5700" s="276" t="s">
        <v>10611</v>
      </c>
      <c r="C5700" s="276" t="s">
        <v>10612</v>
      </c>
      <c r="D5700" s="276" t="s">
        <v>10613</v>
      </c>
      <c r="E5700" s="276" t="s">
        <v>336</v>
      </c>
    </row>
    <row r="5701" spans="1:5" ht="11.25" customHeight="1" x14ac:dyDescent="0.2">
      <c r="A5701" s="276">
        <v>211009927</v>
      </c>
      <c r="B5701" s="276" t="s">
        <v>10614</v>
      </c>
      <c r="C5701" s="276" t="s">
        <v>10615</v>
      </c>
      <c r="D5701" s="276" t="s">
        <v>10616</v>
      </c>
      <c r="E5701" s="276" t="s">
        <v>336</v>
      </c>
    </row>
    <row r="5702" spans="1:5" ht="11.25" customHeight="1" x14ac:dyDescent="0.2">
      <c r="A5702" s="276">
        <v>211009928</v>
      </c>
      <c r="B5702" s="276" t="s">
        <v>10617</v>
      </c>
      <c r="C5702" s="276" t="s">
        <v>10618</v>
      </c>
      <c r="D5702" s="276" t="s">
        <v>10619</v>
      </c>
      <c r="E5702" s="276" t="s">
        <v>336</v>
      </c>
    </row>
    <row r="5703" spans="1:5" ht="11.25" customHeight="1" x14ac:dyDescent="0.2">
      <c r="A5703" s="276">
        <v>211009929</v>
      </c>
      <c r="B5703" s="276" t="s">
        <v>10620</v>
      </c>
      <c r="C5703" s="276" t="s">
        <v>10621</v>
      </c>
      <c r="D5703" s="276" t="s">
        <v>10622</v>
      </c>
      <c r="E5703" s="276" t="s">
        <v>336</v>
      </c>
    </row>
    <row r="5704" spans="1:5" ht="11.25" customHeight="1" x14ac:dyDescent="0.2">
      <c r="A5704" s="276">
        <v>211009930</v>
      </c>
      <c r="B5704" s="276" t="s">
        <v>10623</v>
      </c>
      <c r="C5704" s="276" t="s">
        <v>10624</v>
      </c>
      <c r="D5704" s="276" t="s">
        <v>10625</v>
      </c>
      <c r="E5704" s="276" t="s">
        <v>336</v>
      </c>
    </row>
    <row r="5705" spans="1:5" ht="11.25" customHeight="1" x14ac:dyDescent="0.2">
      <c r="A5705" s="276">
        <v>211009931</v>
      </c>
      <c r="B5705" s="276" t="s">
        <v>10626</v>
      </c>
      <c r="C5705" s="276" t="s">
        <v>10627</v>
      </c>
      <c r="D5705" s="276" t="s">
        <v>10628</v>
      </c>
      <c r="E5705" s="276" t="s">
        <v>336</v>
      </c>
    </row>
    <row r="5706" spans="1:5" ht="11.25" customHeight="1" x14ac:dyDescent="0.2">
      <c r="A5706" s="276">
        <v>211009932</v>
      </c>
      <c r="B5706" s="276" t="s">
        <v>10629</v>
      </c>
      <c r="C5706" s="276" t="s">
        <v>10630</v>
      </c>
      <c r="D5706" s="276" t="s">
        <v>10631</v>
      </c>
      <c r="E5706" s="276" t="s">
        <v>336</v>
      </c>
    </row>
    <row r="5707" spans="1:5" ht="11.25" customHeight="1" x14ac:dyDescent="0.2">
      <c r="A5707" s="276">
        <v>211009933</v>
      </c>
      <c r="B5707" s="276" t="s">
        <v>10632</v>
      </c>
      <c r="C5707" s="276" t="s">
        <v>10633</v>
      </c>
      <c r="D5707" s="276" t="s">
        <v>10634</v>
      </c>
      <c r="E5707" s="276" t="s">
        <v>336</v>
      </c>
    </row>
    <row r="5708" spans="1:5" ht="11.25" customHeight="1" x14ac:dyDescent="0.2">
      <c r="A5708" s="276">
        <v>211009934</v>
      </c>
      <c r="B5708" s="276" t="s">
        <v>10635</v>
      </c>
      <c r="C5708" s="276" t="s">
        <v>10636</v>
      </c>
      <c r="D5708" s="276" t="s">
        <v>10637</v>
      </c>
      <c r="E5708" s="276" t="s">
        <v>336</v>
      </c>
    </row>
    <row r="5709" spans="1:5" ht="11.25" customHeight="1" x14ac:dyDescent="0.2">
      <c r="A5709" s="276">
        <v>211009935</v>
      </c>
      <c r="B5709" s="276" t="s">
        <v>10638</v>
      </c>
      <c r="C5709" s="276" t="s">
        <v>10639</v>
      </c>
      <c r="D5709" s="276" t="s">
        <v>10640</v>
      </c>
      <c r="E5709" s="276" t="s">
        <v>336</v>
      </c>
    </row>
    <row r="5710" spans="1:5" ht="11.25" customHeight="1" x14ac:dyDescent="0.2">
      <c r="A5710" s="276">
        <v>211009936</v>
      </c>
      <c r="B5710" s="276" t="s">
        <v>10641</v>
      </c>
      <c r="C5710" s="276" t="s">
        <v>10642</v>
      </c>
      <c r="D5710" s="276" t="s">
        <v>10643</v>
      </c>
      <c r="E5710" s="276" t="s">
        <v>336</v>
      </c>
    </row>
    <row r="5711" spans="1:5" ht="11.25" customHeight="1" x14ac:dyDescent="0.2">
      <c r="A5711" s="276">
        <v>211009937</v>
      </c>
      <c r="B5711" s="276" t="s">
        <v>10644</v>
      </c>
      <c r="C5711" s="276" t="s">
        <v>10645</v>
      </c>
      <c r="D5711" s="276" t="s">
        <v>10646</v>
      </c>
      <c r="E5711" s="276" t="s">
        <v>336</v>
      </c>
    </row>
    <row r="5712" spans="1:5" ht="11.25" customHeight="1" x14ac:dyDescent="0.2">
      <c r="A5712" s="276">
        <v>211009938</v>
      </c>
      <c r="B5712" s="276" t="s">
        <v>10647</v>
      </c>
      <c r="C5712" s="276" t="s">
        <v>10648</v>
      </c>
      <c r="D5712" s="276" t="s">
        <v>10649</v>
      </c>
      <c r="E5712" s="276" t="s">
        <v>336</v>
      </c>
    </row>
    <row r="5713" spans="1:5" ht="11.25" customHeight="1" x14ac:dyDescent="0.2">
      <c r="A5713" s="276">
        <v>211009939</v>
      </c>
      <c r="B5713" s="276" t="s">
        <v>10650</v>
      </c>
      <c r="C5713" s="276" t="s">
        <v>10651</v>
      </c>
      <c r="D5713" s="276" t="s">
        <v>10652</v>
      </c>
      <c r="E5713" s="276" t="s">
        <v>336</v>
      </c>
    </row>
    <row r="5714" spans="1:5" ht="11.25" customHeight="1" x14ac:dyDescent="0.2">
      <c r="A5714" s="276">
        <v>211009940</v>
      </c>
      <c r="B5714" s="276" t="s">
        <v>10653</v>
      </c>
      <c r="C5714" s="276" t="s">
        <v>10654</v>
      </c>
      <c r="D5714" s="276" t="s">
        <v>10655</v>
      </c>
      <c r="E5714" s="276" t="s">
        <v>336</v>
      </c>
    </row>
    <row r="5715" spans="1:5" ht="11.25" customHeight="1" x14ac:dyDescent="0.2">
      <c r="A5715" s="276">
        <v>211009941</v>
      </c>
      <c r="B5715" s="276" t="s">
        <v>10656</v>
      </c>
      <c r="C5715" s="276" t="s">
        <v>10657</v>
      </c>
      <c r="D5715" s="276" t="s">
        <v>10658</v>
      </c>
      <c r="E5715" s="276" t="s">
        <v>336</v>
      </c>
    </row>
    <row r="5716" spans="1:5" ht="11.25" customHeight="1" x14ac:dyDescent="0.2">
      <c r="A5716" s="276">
        <v>211009942</v>
      </c>
      <c r="B5716" s="276" t="s">
        <v>10659</v>
      </c>
      <c r="C5716" s="276" t="s">
        <v>10660</v>
      </c>
      <c r="D5716" s="276" t="s">
        <v>10661</v>
      </c>
      <c r="E5716" s="276" t="s">
        <v>336</v>
      </c>
    </row>
    <row r="5717" spans="1:5" ht="11.25" customHeight="1" x14ac:dyDescent="0.2">
      <c r="A5717" s="276">
        <v>211010038</v>
      </c>
      <c r="B5717" s="276" t="s">
        <v>10662</v>
      </c>
      <c r="C5717" s="276" t="s">
        <v>10663</v>
      </c>
      <c r="D5717" s="276" t="s">
        <v>10664</v>
      </c>
      <c r="E5717" s="276" t="s">
        <v>336</v>
      </c>
    </row>
    <row r="5718" spans="1:5" ht="11.25" customHeight="1" x14ac:dyDescent="0.2">
      <c r="A5718" s="276">
        <v>211010039</v>
      </c>
      <c r="B5718" s="276" t="s">
        <v>10665</v>
      </c>
      <c r="C5718" s="276" t="s">
        <v>10666</v>
      </c>
      <c r="D5718" s="276" t="s">
        <v>10667</v>
      </c>
      <c r="E5718" s="276" t="s">
        <v>336</v>
      </c>
    </row>
    <row r="5719" spans="1:5" ht="11.25" customHeight="1" x14ac:dyDescent="0.2">
      <c r="A5719" s="276">
        <v>211009943</v>
      </c>
      <c r="B5719" s="276" t="s">
        <v>10668</v>
      </c>
      <c r="C5719" s="276" t="s">
        <v>10669</v>
      </c>
      <c r="D5719" s="276" t="s">
        <v>3183</v>
      </c>
      <c r="E5719" s="276" t="s">
        <v>336</v>
      </c>
    </row>
    <row r="5720" spans="1:5" ht="11.25" customHeight="1" x14ac:dyDescent="0.2">
      <c r="A5720" s="276">
        <v>211009944</v>
      </c>
      <c r="B5720" s="276" t="s">
        <v>10670</v>
      </c>
      <c r="C5720" s="276" t="s">
        <v>10671</v>
      </c>
      <c r="D5720" s="276" t="s">
        <v>10672</v>
      </c>
      <c r="E5720" s="276" t="s">
        <v>336</v>
      </c>
    </row>
    <row r="5721" spans="1:5" ht="11.25" customHeight="1" x14ac:dyDescent="0.2">
      <c r="A5721" s="276">
        <v>211009945</v>
      </c>
      <c r="B5721" s="276" t="s">
        <v>10673</v>
      </c>
      <c r="C5721" s="276" t="s">
        <v>10674</v>
      </c>
      <c r="D5721" s="276" t="s">
        <v>10675</v>
      </c>
      <c r="E5721" s="276" t="s">
        <v>336</v>
      </c>
    </row>
    <row r="5722" spans="1:5" ht="11.25" customHeight="1" x14ac:dyDescent="0.2">
      <c r="A5722" s="276">
        <v>211009946</v>
      </c>
      <c r="B5722" s="276" t="s">
        <v>10676</v>
      </c>
      <c r="C5722" s="276" t="s">
        <v>10677</v>
      </c>
      <c r="D5722" s="276" t="s">
        <v>10678</v>
      </c>
      <c r="E5722" s="276" t="s">
        <v>336</v>
      </c>
    </row>
    <row r="5723" spans="1:5" ht="11.25" customHeight="1" x14ac:dyDescent="0.2">
      <c r="A5723" s="276">
        <v>211009947</v>
      </c>
      <c r="B5723" s="276" t="s">
        <v>10679</v>
      </c>
      <c r="C5723" s="276" t="s">
        <v>10680</v>
      </c>
      <c r="D5723" s="276" t="s">
        <v>10681</v>
      </c>
      <c r="E5723" s="276" t="s">
        <v>336</v>
      </c>
    </row>
    <row r="5724" spans="1:5" ht="11.25" customHeight="1" x14ac:dyDescent="0.2">
      <c r="A5724" s="276">
        <v>211009948</v>
      </c>
      <c r="B5724" s="276" t="s">
        <v>10682</v>
      </c>
      <c r="C5724" s="276" t="s">
        <v>10683</v>
      </c>
      <c r="D5724" s="276" t="s">
        <v>10684</v>
      </c>
      <c r="E5724" s="276" t="s">
        <v>336</v>
      </c>
    </row>
    <row r="5725" spans="1:5" ht="11.25" customHeight="1" x14ac:dyDescent="0.2">
      <c r="A5725" s="276">
        <v>211009949</v>
      </c>
      <c r="B5725" s="276" t="s">
        <v>10685</v>
      </c>
      <c r="C5725" s="276" t="s">
        <v>10686</v>
      </c>
      <c r="D5725" s="276" t="s">
        <v>10687</v>
      </c>
      <c r="E5725" s="276" t="s">
        <v>336</v>
      </c>
    </row>
    <row r="5726" spans="1:5" ht="11.25" customHeight="1" x14ac:dyDescent="0.2">
      <c r="A5726" s="276">
        <v>211009950</v>
      </c>
      <c r="B5726" s="276" t="s">
        <v>10688</v>
      </c>
      <c r="C5726" s="276" t="s">
        <v>10689</v>
      </c>
      <c r="D5726" s="276" t="s">
        <v>10690</v>
      </c>
      <c r="E5726" s="276" t="s">
        <v>336</v>
      </c>
    </row>
    <row r="5727" spans="1:5" ht="11.25" customHeight="1" x14ac:dyDescent="0.2">
      <c r="A5727" s="276">
        <v>211009951</v>
      </c>
      <c r="B5727" s="276" t="s">
        <v>10691</v>
      </c>
      <c r="C5727" s="276" t="s">
        <v>10692</v>
      </c>
      <c r="D5727" s="276" t="s">
        <v>10693</v>
      </c>
      <c r="E5727" s="276" t="s">
        <v>336</v>
      </c>
    </row>
    <row r="5728" spans="1:5" ht="11.25" customHeight="1" x14ac:dyDescent="0.2">
      <c r="A5728" s="276">
        <v>211009952</v>
      </c>
      <c r="B5728" s="276" t="s">
        <v>10694</v>
      </c>
      <c r="C5728" s="276" t="s">
        <v>10695</v>
      </c>
      <c r="D5728" s="276" t="s">
        <v>10696</v>
      </c>
      <c r="E5728" s="276" t="s">
        <v>336</v>
      </c>
    </row>
    <row r="5729" spans="1:5" ht="11.25" customHeight="1" x14ac:dyDescent="0.2">
      <c r="A5729" s="276">
        <v>211009953</v>
      </c>
      <c r="B5729" s="276" t="s">
        <v>10697</v>
      </c>
      <c r="C5729" s="276" t="s">
        <v>10698</v>
      </c>
      <c r="D5729" s="276" t="s">
        <v>10699</v>
      </c>
      <c r="E5729" s="276" t="s">
        <v>336</v>
      </c>
    </row>
    <row r="5730" spans="1:5" ht="11.25" customHeight="1" x14ac:dyDescent="0.2">
      <c r="A5730" s="276">
        <v>211009954</v>
      </c>
      <c r="B5730" s="276" t="s">
        <v>10700</v>
      </c>
      <c r="C5730" s="276" t="s">
        <v>10701</v>
      </c>
      <c r="D5730" s="276" t="s">
        <v>10702</v>
      </c>
      <c r="E5730" s="276" t="s">
        <v>336</v>
      </c>
    </row>
    <row r="5731" spans="1:5" ht="11.25" customHeight="1" x14ac:dyDescent="0.2">
      <c r="A5731" s="276">
        <v>211009955</v>
      </c>
      <c r="B5731" s="276" t="s">
        <v>10703</v>
      </c>
      <c r="C5731" s="276" t="s">
        <v>10704</v>
      </c>
      <c r="D5731" s="276" t="s">
        <v>10705</v>
      </c>
      <c r="E5731" s="276" t="s">
        <v>336</v>
      </c>
    </row>
    <row r="5732" spans="1:5" ht="11.25" customHeight="1" x14ac:dyDescent="0.2">
      <c r="A5732" s="276">
        <v>211009956</v>
      </c>
      <c r="B5732" s="276" t="s">
        <v>10706</v>
      </c>
      <c r="C5732" s="276" t="s">
        <v>10707</v>
      </c>
      <c r="D5732" s="276" t="s">
        <v>10708</v>
      </c>
      <c r="E5732" s="276" t="s">
        <v>336</v>
      </c>
    </row>
    <row r="5733" spans="1:5" ht="11.25" customHeight="1" x14ac:dyDescent="0.2">
      <c r="A5733" s="276">
        <v>211009957</v>
      </c>
      <c r="B5733" s="276" t="s">
        <v>10709</v>
      </c>
      <c r="C5733" s="276" t="s">
        <v>10710</v>
      </c>
      <c r="D5733" s="276" t="s">
        <v>10711</v>
      </c>
      <c r="E5733" s="276" t="s">
        <v>336</v>
      </c>
    </row>
    <row r="5734" spans="1:5" ht="11.25" customHeight="1" x14ac:dyDescent="0.2">
      <c r="A5734" s="276">
        <v>211009958</v>
      </c>
      <c r="B5734" s="276" t="s">
        <v>10712</v>
      </c>
      <c r="C5734" s="276" t="s">
        <v>10713</v>
      </c>
      <c r="D5734" s="276" t="s">
        <v>10714</v>
      </c>
      <c r="E5734" s="276" t="s">
        <v>336</v>
      </c>
    </row>
    <row r="5735" spans="1:5" ht="11.25" customHeight="1" x14ac:dyDescent="0.2">
      <c r="A5735" s="276">
        <v>211009959</v>
      </c>
      <c r="B5735" s="276" t="s">
        <v>10715</v>
      </c>
      <c r="C5735" s="276" t="s">
        <v>10716</v>
      </c>
      <c r="D5735" s="276" t="s">
        <v>10717</v>
      </c>
      <c r="E5735" s="276" t="s">
        <v>336</v>
      </c>
    </row>
    <row r="5736" spans="1:5" ht="11.25" customHeight="1" x14ac:dyDescent="0.2">
      <c r="A5736" s="276">
        <v>211009960</v>
      </c>
      <c r="B5736" s="276" t="s">
        <v>10718</v>
      </c>
      <c r="C5736" s="276" t="s">
        <v>10719</v>
      </c>
      <c r="D5736" s="276" t="s">
        <v>10720</v>
      </c>
      <c r="E5736" s="276" t="s">
        <v>336</v>
      </c>
    </row>
    <row r="5737" spans="1:5" ht="11.25" customHeight="1" x14ac:dyDescent="0.2">
      <c r="A5737" s="276">
        <v>211009961</v>
      </c>
      <c r="B5737" s="276" t="s">
        <v>10721</v>
      </c>
      <c r="C5737" s="276" t="s">
        <v>10722</v>
      </c>
      <c r="D5737" s="276" t="s">
        <v>10723</v>
      </c>
      <c r="E5737" s="276" t="s">
        <v>336</v>
      </c>
    </row>
    <row r="5738" spans="1:5" ht="11.25" customHeight="1" x14ac:dyDescent="0.2">
      <c r="A5738" s="276">
        <v>211009962</v>
      </c>
      <c r="B5738" s="276" t="s">
        <v>10724</v>
      </c>
      <c r="C5738" s="276" t="s">
        <v>10725</v>
      </c>
      <c r="D5738" s="276" t="s">
        <v>10726</v>
      </c>
      <c r="E5738" s="276" t="s">
        <v>336</v>
      </c>
    </row>
    <row r="5739" spans="1:5" ht="11.25" customHeight="1" x14ac:dyDescent="0.2">
      <c r="A5739" s="276">
        <v>211009963</v>
      </c>
      <c r="B5739" s="276" t="s">
        <v>10727</v>
      </c>
      <c r="C5739" s="276" t="s">
        <v>10728</v>
      </c>
      <c r="D5739" s="276" t="s">
        <v>10729</v>
      </c>
      <c r="E5739" s="276" t="s">
        <v>336</v>
      </c>
    </row>
    <row r="5740" spans="1:5" ht="11.25" customHeight="1" x14ac:dyDescent="0.2">
      <c r="A5740" s="276">
        <v>211010040</v>
      </c>
      <c r="B5740" s="276" t="s">
        <v>10730</v>
      </c>
      <c r="C5740" s="276" t="s">
        <v>10731</v>
      </c>
      <c r="D5740" s="276" t="s">
        <v>8395</v>
      </c>
      <c r="E5740" s="276" t="s">
        <v>336</v>
      </c>
    </row>
    <row r="5741" spans="1:5" ht="11.25" customHeight="1" x14ac:dyDescent="0.2">
      <c r="A5741" s="276">
        <v>211009964</v>
      </c>
      <c r="B5741" s="276" t="s">
        <v>10732</v>
      </c>
      <c r="C5741" s="276" t="s">
        <v>10733</v>
      </c>
      <c r="D5741" s="276" t="s">
        <v>10734</v>
      </c>
      <c r="E5741" s="276" t="s">
        <v>336</v>
      </c>
    </row>
    <row r="5742" spans="1:5" ht="11.25" customHeight="1" x14ac:dyDescent="0.2">
      <c r="A5742" s="276">
        <v>211009965</v>
      </c>
      <c r="B5742" s="276" t="s">
        <v>10735</v>
      </c>
      <c r="C5742" s="276" t="s">
        <v>10736</v>
      </c>
      <c r="D5742" s="276" t="s">
        <v>10737</v>
      </c>
      <c r="E5742" s="276" t="s">
        <v>336</v>
      </c>
    </row>
    <row r="5743" spans="1:5" ht="11.25" customHeight="1" x14ac:dyDescent="0.2">
      <c r="A5743" s="276">
        <v>211009966</v>
      </c>
      <c r="B5743" s="276" t="s">
        <v>10738</v>
      </c>
      <c r="C5743" s="276" t="s">
        <v>10739</v>
      </c>
      <c r="D5743" s="276" t="s">
        <v>10740</v>
      </c>
      <c r="E5743" s="276" t="s">
        <v>336</v>
      </c>
    </row>
    <row r="5744" spans="1:5" ht="11.25" customHeight="1" x14ac:dyDescent="0.2">
      <c r="A5744" s="276">
        <v>211009967</v>
      </c>
      <c r="B5744" s="276" t="s">
        <v>10741</v>
      </c>
      <c r="C5744" s="276" t="s">
        <v>10742</v>
      </c>
      <c r="D5744" s="276" t="s">
        <v>10743</v>
      </c>
      <c r="E5744" s="276" t="s">
        <v>336</v>
      </c>
    </row>
    <row r="5745" spans="1:5" ht="11.25" customHeight="1" x14ac:dyDescent="0.2">
      <c r="A5745" s="276">
        <v>211009968</v>
      </c>
      <c r="B5745" s="276" t="s">
        <v>10744</v>
      </c>
      <c r="C5745" s="276" t="s">
        <v>10745</v>
      </c>
      <c r="D5745" s="276" t="s">
        <v>10746</v>
      </c>
      <c r="E5745" s="276" t="s">
        <v>336</v>
      </c>
    </row>
    <row r="5746" spans="1:5" ht="11.25" customHeight="1" x14ac:dyDescent="0.2">
      <c r="A5746" s="276">
        <v>211009969</v>
      </c>
      <c r="B5746" s="276" t="s">
        <v>10747</v>
      </c>
      <c r="C5746" s="276" t="s">
        <v>10748</v>
      </c>
      <c r="D5746" s="276" t="s">
        <v>10749</v>
      </c>
      <c r="E5746" s="276" t="s">
        <v>336</v>
      </c>
    </row>
    <row r="5747" spans="1:5" ht="11.25" customHeight="1" x14ac:dyDescent="0.2">
      <c r="A5747" s="276">
        <v>211009970</v>
      </c>
      <c r="B5747" s="276" t="s">
        <v>10750</v>
      </c>
      <c r="C5747" s="276" t="s">
        <v>10751</v>
      </c>
      <c r="D5747" s="276" t="s">
        <v>10752</v>
      </c>
      <c r="E5747" s="276" t="s">
        <v>336</v>
      </c>
    </row>
    <row r="5748" spans="1:5" ht="11.25" customHeight="1" x14ac:dyDescent="0.2">
      <c r="A5748" s="276">
        <v>211009971</v>
      </c>
      <c r="B5748" s="276" t="s">
        <v>10753</v>
      </c>
      <c r="C5748" s="276" t="s">
        <v>10754</v>
      </c>
      <c r="D5748" s="276" t="s">
        <v>10755</v>
      </c>
      <c r="E5748" s="276" t="s">
        <v>336</v>
      </c>
    </row>
    <row r="5749" spans="1:5" ht="11.25" customHeight="1" x14ac:dyDescent="0.2">
      <c r="A5749" s="276">
        <v>211009972</v>
      </c>
      <c r="B5749" s="276" t="s">
        <v>10756</v>
      </c>
      <c r="C5749" s="276" t="s">
        <v>10757</v>
      </c>
      <c r="D5749" s="276" t="s">
        <v>10758</v>
      </c>
      <c r="E5749" s="276" t="s">
        <v>336</v>
      </c>
    </row>
    <row r="5750" spans="1:5" ht="11.25" customHeight="1" x14ac:dyDescent="0.2">
      <c r="A5750" s="276">
        <v>211009973</v>
      </c>
      <c r="B5750" s="276" t="s">
        <v>10759</v>
      </c>
      <c r="C5750" s="276" t="s">
        <v>10760</v>
      </c>
      <c r="D5750" s="276" t="s">
        <v>10761</v>
      </c>
      <c r="E5750" s="276" t="s">
        <v>336</v>
      </c>
    </row>
    <row r="5751" spans="1:5" ht="11.25" customHeight="1" x14ac:dyDescent="0.2">
      <c r="A5751" s="276">
        <v>211009974</v>
      </c>
      <c r="B5751" s="276" t="s">
        <v>10762</v>
      </c>
      <c r="C5751" s="276" t="s">
        <v>10763</v>
      </c>
      <c r="D5751" s="276" t="s">
        <v>10764</v>
      </c>
      <c r="E5751" s="276" t="s">
        <v>336</v>
      </c>
    </row>
    <row r="5752" spans="1:5" ht="11.25" customHeight="1" x14ac:dyDescent="0.2">
      <c r="A5752" s="276">
        <v>211009975</v>
      </c>
      <c r="B5752" s="276" t="s">
        <v>10765</v>
      </c>
      <c r="C5752" s="276" t="s">
        <v>10766</v>
      </c>
      <c r="D5752" s="276" t="s">
        <v>10767</v>
      </c>
      <c r="E5752" s="276" t="s">
        <v>336</v>
      </c>
    </row>
    <row r="5753" spans="1:5" ht="11.25" customHeight="1" x14ac:dyDescent="0.2">
      <c r="A5753" s="276">
        <v>211009976</v>
      </c>
      <c r="B5753" s="276" t="s">
        <v>10768</v>
      </c>
      <c r="C5753" s="276" t="s">
        <v>10769</v>
      </c>
      <c r="D5753" s="276" t="s">
        <v>7561</v>
      </c>
      <c r="E5753" s="276" t="s">
        <v>336</v>
      </c>
    </row>
    <row r="5754" spans="1:5" ht="11.25" customHeight="1" x14ac:dyDescent="0.2">
      <c r="A5754" s="276">
        <v>211009977</v>
      </c>
      <c r="B5754" s="276" t="s">
        <v>10770</v>
      </c>
      <c r="C5754" s="276" t="s">
        <v>10771</v>
      </c>
      <c r="D5754" s="276" t="s">
        <v>10772</v>
      </c>
      <c r="E5754" s="276" t="s">
        <v>336</v>
      </c>
    </row>
    <row r="5755" spans="1:5" ht="11.25" customHeight="1" x14ac:dyDescent="0.2">
      <c r="A5755" s="276">
        <v>211009978</v>
      </c>
      <c r="B5755" s="276" t="s">
        <v>10773</v>
      </c>
      <c r="C5755" s="276" t="s">
        <v>10774</v>
      </c>
      <c r="D5755" s="276" t="s">
        <v>10775</v>
      </c>
      <c r="E5755" s="276" t="s">
        <v>336</v>
      </c>
    </row>
    <row r="5756" spans="1:5" ht="11.25" customHeight="1" x14ac:dyDescent="0.2">
      <c r="A5756" s="276">
        <v>211009979</v>
      </c>
      <c r="B5756" s="276" t="s">
        <v>10776</v>
      </c>
      <c r="C5756" s="276" t="s">
        <v>10777</v>
      </c>
      <c r="D5756" s="276" t="s">
        <v>10778</v>
      </c>
      <c r="E5756" s="276" t="s">
        <v>336</v>
      </c>
    </row>
    <row r="5757" spans="1:5" ht="11.25" customHeight="1" x14ac:dyDescent="0.2">
      <c r="A5757" s="276">
        <v>211009980</v>
      </c>
      <c r="B5757" s="276" t="s">
        <v>10779</v>
      </c>
      <c r="C5757" s="276" t="s">
        <v>10780</v>
      </c>
      <c r="D5757" s="276" t="s">
        <v>10781</v>
      </c>
      <c r="E5757" s="276" t="s">
        <v>336</v>
      </c>
    </row>
    <row r="5758" spans="1:5" ht="11.25" customHeight="1" x14ac:dyDescent="0.2">
      <c r="A5758" s="276">
        <v>211009981</v>
      </c>
      <c r="B5758" s="276" t="s">
        <v>10782</v>
      </c>
      <c r="C5758" s="276" t="s">
        <v>10783</v>
      </c>
      <c r="D5758" s="276" t="s">
        <v>10784</v>
      </c>
      <c r="E5758" s="276" t="s">
        <v>336</v>
      </c>
    </row>
    <row r="5759" spans="1:5" ht="11.25" customHeight="1" x14ac:dyDescent="0.2">
      <c r="A5759" s="276">
        <v>211009982</v>
      </c>
      <c r="B5759" s="276" t="s">
        <v>10785</v>
      </c>
      <c r="C5759" s="276" t="s">
        <v>10786</v>
      </c>
      <c r="D5759" s="276" t="s">
        <v>10787</v>
      </c>
      <c r="E5759" s="276" t="s">
        <v>336</v>
      </c>
    </row>
    <row r="5760" spans="1:5" ht="11.25" customHeight="1" x14ac:dyDescent="0.2">
      <c r="A5760" s="276">
        <v>211009983</v>
      </c>
      <c r="B5760" s="276" t="s">
        <v>10788</v>
      </c>
      <c r="C5760" s="276" t="s">
        <v>10789</v>
      </c>
      <c r="D5760" s="276" t="s">
        <v>10790</v>
      </c>
      <c r="E5760" s="276" t="s">
        <v>336</v>
      </c>
    </row>
    <row r="5761" spans="1:5" ht="11.25" customHeight="1" x14ac:dyDescent="0.2">
      <c r="A5761" s="276">
        <v>211009984</v>
      </c>
      <c r="B5761" s="276" t="s">
        <v>10791</v>
      </c>
      <c r="C5761" s="276" t="s">
        <v>10792</v>
      </c>
      <c r="D5761" s="276" t="s">
        <v>10793</v>
      </c>
      <c r="E5761" s="276" t="s">
        <v>336</v>
      </c>
    </row>
    <row r="5762" spans="1:5" ht="11.25" customHeight="1" x14ac:dyDescent="0.2">
      <c r="A5762" s="276">
        <v>211009985</v>
      </c>
      <c r="B5762" s="276" t="s">
        <v>10794</v>
      </c>
      <c r="C5762" s="276" t="s">
        <v>10795</v>
      </c>
      <c r="D5762" s="276" t="s">
        <v>10796</v>
      </c>
      <c r="E5762" s="276" t="s">
        <v>336</v>
      </c>
    </row>
    <row r="5763" spans="1:5" ht="11.25" customHeight="1" x14ac:dyDescent="0.2">
      <c r="A5763" s="276">
        <v>211009986</v>
      </c>
      <c r="B5763" s="276" t="s">
        <v>10797</v>
      </c>
      <c r="C5763" s="276" t="s">
        <v>10798</v>
      </c>
      <c r="D5763" s="276" t="s">
        <v>10799</v>
      </c>
      <c r="E5763" s="276" t="s">
        <v>336</v>
      </c>
    </row>
    <row r="5764" spans="1:5" ht="11.25" customHeight="1" x14ac:dyDescent="0.2">
      <c r="A5764" s="276">
        <v>211009987</v>
      </c>
      <c r="B5764" s="276" t="s">
        <v>10800</v>
      </c>
      <c r="C5764" s="276" t="s">
        <v>10801</v>
      </c>
      <c r="D5764" s="276" t="s">
        <v>10802</v>
      </c>
      <c r="E5764" s="276" t="s">
        <v>336</v>
      </c>
    </row>
    <row r="5765" spans="1:5" ht="11.25" customHeight="1" x14ac:dyDescent="0.2">
      <c r="A5765" s="276">
        <v>211009988</v>
      </c>
      <c r="B5765" s="276" t="s">
        <v>10803</v>
      </c>
      <c r="C5765" s="276" t="s">
        <v>10804</v>
      </c>
      <c r="D5765" s="276" t="s">
        <v>10805</v>
      </c>
      <c r="E5765" s="276" t="s">
        <v>336</v>
      </c>
    </row>
    <row r="5766" spans="1:5" ht="11.25" customHeight="1" x14ac:dyDescent="0.2">
      <c r="A5766" s="276">
        <v>211009989</v>
      </c>
      <c r="B5766" s="276" t="s">
        <v>10806</v>
      </c>
      <c r="C5766" s="276" t="s">
        <v>10807</v>
      </c>
      <c r="D5766" s="276" t="s">
        <v>10808</v>
      </c>
      <c r="E5766" s="276" t="s">
        <v>336</v>
      </c>
    </row>
    <row r="5767" spans="1:5" ht="11.25" customHeight="1" x14ac:dyDescent="0.2">
      <c r="A5767" s="276">
        <v>211009990</v>
      </c>
      <c r="B5767" s="276" t="s">
        <v>10809</v>
      </c>
      <c r="C5767" s="276" t="s">
        <v>10810</v>
      </c>
      <c r="D5767" s="276" t="s">
        <v>10811</v>
      </c>
      <c r="E5767" s="276" t="s">
        <v>336</v>
      </c>
    </row>
    <row r="5768" spans="1:5" ht="11.25" customHeight="1" x14ac:dyDescent="0.2">
      <c r="A5768" s="276">
        <v>211009991</v>
      </c>
      <c r="B5768" s="276" t="s">
        <v>10812</v>
      </c>
      <c r="C5768" s="276" t="s">
        <v>10813</v>
      </c>
      <c r="D5768" s="276" t="s">
        <v>10814</v>
      </c>
      <c r="E5768" s="276" t="s">
        <v>336</v>
      </c>
    </row>
    <row r="5769" spans="1:5" ht="11.25" customHeight="1" x14ac:dyDescent="0.2">
      <c r="A5769" s="276">
        <v>211009992</v>
      </c>
      <c r="B5769" s="276" t="s">
        <v>10815</v>
      </c>
      <c r="C5769" s="276" t="s">
        <v>10816</v>
      </c>
      <c r="D5769" s="276" t="s">
        <v>10817</v>
      </c>
      <c r="E5769" s="276" t="s">
        <v>336</v>
      </c>
    </row>
    <row r="5770" spans="1:5" ht="11.25" customHeight="1" x14ac:dyDescent="0.2">
      <c r="A5770" s="276">
        <v>211010041</v>
      </c>
      <c r="B5770" s="276" t="s">
        <v>10818</v>
      </c>
      <c r="C5770" s="276" t="s">
        <v>10819</v>
      </c>
      <c r="D5770" s="276" t="s">
        <v>10820</v>
      </c>
      <c r="E5770" s="276" t="s">
        <v>336</v>
      </c>
    </row>
    <row r="5771" spans="1:5" ht="11.25" customHeight="1" x14ac:dyDescent="0.2">
      <c r="A5771" s="276">
        <v>211009993</v>
      </c>
      <c r="B5771" s="276" t="s">
        <v>10821</v>
      </c>
      <c r="C5771" s="276" t="s">
        <v>10822</v>
      </c>
      <c r="D5771" s="276" t="s">
        <v>10823</v>
      </c>
      <c r="E5771" s="276" t="s">
        <v>336</v>
      </c>
    </row>
    <row r="5772" spans="1:5" ht="11.25" customHeight="1" x14ac:dyDescent="0.2">
      <c r="A5772" s="276">
        <v>211009994</v>
      </c>
      <c r="B5772" s="276" t="s">
        <v>10824</v>
      </c>
      <c r="C5772" s="276" t="s">
        <v>10825</v>
      </c>
      <c r="D5772" s="276" t="s">
        <v>10826</v>
      </c>
      <c r="E5772" s="276" t="s">
        <v>336</v>
      </c>
    </row>
    <row r="5773" spans="1:5" ht="11.25" customHeight="1" x14ac:dyDescent="0.2">
      <c r="A5773" s="276">
        <v>211009995</v>
      </c>
      <c r="B5773" s="276" t="s">
        <v>10827</v>
      </c>
      <c r="C5773" s="276" t="s">
        <v>10828</v>
      </c>
      <c r="D5773" s="276" t="s">
        <v>10829</v>
      </c>
      <c r="E5773" s="276" t="s">
        <v>336</v>
      </c>
    </row>
    <row r="5774" spans="1:5" ht="11.25" customHeight="1" x14ac:dyDescent="0.2">
      <c r="A5774" s="276">
        <v>211009996</v>
      </c>
      <c r="B5774" s="276" t="s">
        <v>10830</v>
      </c>
      <c r="C5774" s="276" t="s">
        <v>10831</v>
      </c>
      <c r="D5774" s="276" t="s">
        <v>10832</v>
      </c>
      <c r="E5774" s="276" t="s">
        <v>336</v>
      </c>
    </row>
    <row r="5775" spans="1:5" ht="11.25" customHeight="1" x14ac:dyDescent="0.2">
      <c r="A5775" s="276">
        <v>211009997</v>
      </c>
      <c r="B5775" s="276" t="s">
        <v>10833</v>
      </c>
      <c r="C5775" s="276" t="s">
        <v>10834</v>
      </c>
      <c r="D5775" s="276" t="s">
        <v>10835</v>
      </c>
      <c r="E5775" s="276" t="s">
        <v>336</v>
      </c>
    </row>
    <row r="5776" spans="1:5" ht="11.25" customHeight="1" x14ac:dyDescent="0.2">
      <c r="A5776" s="276">
        <v>211009998</v>
      </c>
      <c r="B5776" s="276" t="s">
        <v>10836</v>
      </c>
      <c r="C5776" s="276" t="s">
        <v>10837</v>
      </c>
      <c r="D5776" s="276" t="s">
        <v>7902</v>
      </c>
      <c r="E5776" s="276" t="s">
        <v>336</v>
      </c>
    </row>
    <row r="5777" spans="1:5" ht="11.25" customHeight="1" x14ac:dyDescent="0.2">
      <c r="A5777" s="276">
        <v>211009999</v>
      </c>
      <c r="B5777" s="276" t="s">
        <v>10838</v>
      </c>
      <c r="C5777" s="276" t="s">
        <v>10839</v>
      </c>
      <c r="D5777" s="276" t="s">
        <v>911</v>
      </c>
      <c r="E5777" s="276" t="s">
        <v>336</v>
      </c>
    </row>
    <row r="5778" spans="1:5" ht="11.25" customHeight="1" x14ac:dyDescent="0.2">
      <c r="A5778" s="276">
        <v>211010000</v>
      </c>
      <c r="B5778" s="276" t="s">
        <v>10840</v>
      </c>
      <c r="C5778" s="276" t="s">
        <v>10841</v>
      </c>
      <c r="D5778" s="276" t="s">
        <v>10842</v>
      </c>
      <c r="E5778" s="276" t="s">
        <v>336</v>
      </c>
    </row>
    <row r="5779" spans="1:5" ht="11.25" customHeight="1" x14ac:dyDescent="0.2">
      <c r="A5779" s="276">
        <v>211010001</v>
      </c>
      <c r="B5779" s="276" t="s">
        <v>10843</v>
      </c>
      <c r="C5779" s="276" t="s">
        <v>10844</v>
      </c>
      <c r="D5779" s="276" t="s">
        <v>10845</v>
      </c>
      <c r="E5779" s="276" t="s">
        <v>336</v>
      </c>
    </row>
    <row r="5780" spans="1:5" ht="11.25" customHeight="1" x14ac:dyDescent="0.2">
      <c r="A5780" s="276">
        <v>211010042</v>
      </c>
      <c r="B5780" s="276" t="s">
        <v>10846</v>
      </c>
      <c r="C5780" s="276" t="s">
        <v>10847</v>
      </c>
      <c r="D5780" s="276" t="s">
        <v>10848</v>
      </c>
      <c r="E5780" s="276" t="s">
        <v>336</v>
      </c>
    </row>
    <row r="5781" spans="1:5" ht="11.25" customHeight="1" x14ac:dyDescent="0.2">
      <c r="A5781" s="276">
        <v>211010002</v>
      </c>
      <c r="B5781" s="276" t="s">
        <v>10849</v>
      </c>
      <c r="C5781" s="276" t="s">
        <v>10850</v>
      </c>
      <c r="D5781" s="276" t="s">
        <v>10851</v>
      </c>
      <c r="E5781" s="276" t="s">
        <v>336</v>
      </c>
    </row>
    <row r="5782" spans="1:5" ht="11.25" customHeight="1" x14ac:dyDescent="0.2">
      <c r="A5782" s="276">
        <v>211010003</v>
      </c>
      <c r="B5782" s="276" t="s">
        <v>10852</v>
      </c>
      <c r="C5782" s="276" t="s">
        <v>10853</v>
      </c>
      <c r="D5782" s="276" t="s">
        <v>10854</v>
      </c>
      <c r="E5782" s="276" t="s">
        <v>336</v>
      </c>
    </row>
    <row r="5783" spans="1:5" ht="11.25" customHeight="1" x14ac:dyDescent="0.2">
      <c r="A5783" s="276">
        <v>211010004</v>
      </c>
      <c r="B5783" s="276" t="s">
        <v>10855</v>
      </c>
      <c r="C5783" s="276" t="s">
        <v>10856</v>
      </c>
      <c r="D5783" s="276" t="s">
        <v>10857</v>
      </c>
      <c r="E5783" s="276" t="s">
        <v>336</v>
      </c>
    </row>
    <row r="5784" spans="1:5" ht="11.25" customHeight="1" x14ac:dyDescent="0.2">
      <c r="A5784" s="276">
        <v>211010005</v>
      </c>
      <c r="B5784" s="276" t="s">
        <v>10858</v>
      </c>
      <c r="C5784" s="276" t="s">
        <v>10859</v>
      </c>
      <c r="D5784" s="276" t="s">
        <v>10860</v>
      </c>
      <c r="E5784" s="276" t="s">
        <v>336</v>
      </c>
    </row>
    <row r="5785" spans="1:5" ht="11.25" customHeight="1" x14ac:dyDescent="0.2">
      <c r="A5785" s="276">
        <v>211010006</v>
      </c>
      <c r="B5785" s="276" t="s">
        <v>10861</v>
      </c>
      <c r="C5785" s="276" t="s">
        <v>10862</v>
      </c>
      <c r="D5785" s="276" t="s">
        <v>10863</v>
      </c>
      <c r="E5785" s="276" t="s">
        <v>336</v>
      </c>
    </row>
    <row r="5786" spans="1:5" ht="11.25" customHeight="1" x14ac:dyDescent="0.2">
      <c r="A5786" s="272">
        <v>211010007</v>
      </c>
      <c r="B5786" s="272" t="s">
        <v>10864</v>
      </c>
      <c r="C5786" s="272" t="s">
        <v>10865</v>
      </c>
      <c r="D5786" s="272" t="s">
        <v>10866</v>
      </c>
      <c r="E5786" s="272" t="s">
        <v>336</v>
      </c>
    </row>
    <row r="5787" spans="1:5" ht="11.25" customHeight="1" x14ac:dyDescent="0.2">
      <c r="A5787" s="272">
        <v>211010043</v>
      </c>
      <c r="B5787" s="272" t="s">
        <v>10867</v>
      </c>
      <c r="C5787" s="272" t="s">
        <v>10868</v>
      </c>
      <c r="D5787" s="272" t="s">
        <v>10869</v>
      </c>
      <c r="E5787" s="272" t="s">
        <v>336</v>
      </c>
    </row>
    <row r="5788" spans="1:5" ht="11.25" customHeight="1" x14ac:dyDescent="0.2">
      <c r="A5788" s="272">
        <v>211010008</v>
      </c>
      <c r="B5788" s="272" t="s">
        <v>10870</v>
      </c>
      <c r="C5788" s="272" t="s">
        <v>10871</v>
      </c>
      <c r="D5788" s="272" t="s">
        <v>10872</v>
      </c>
      <c r="E5788" s="272" t="s">
        <v>336</v>
      </c>
    </row>
    <row r="5789" spans="1:5" ht="11.25" customHeight="1" x14ac:dyDescent="0.2">
      <c r="A5789" s="272">
        <v>211010009</v>
      </c>
      <c r="B5789" s="272" t="s">
        <v>10873</v>
      </c>
      <c r="C5789" s="272" t="s">
        <v>10874</v>
      </c>
      <c r="D5789" s="272" t="s">
        <v>10875</v>
      </c>
      <c r="E5789" s="272" t="s">
        <v>336</v>
      </c>
    </row>
    <row r="5790" spans="1:5" ht="11.25" customHeight="1" x14ac:dyDescent="0.2">
      <c r="A5790" s="272">
        <v>211010010</v>
      </c>
      <c r="B5790" s="272" t="s">
        <v>10876</v>
      </c>
      <c r="C5790" s="272" t="s">
        <v>10877</v>
      </c>
      <c r="D5790" s="272" t="s">
        <v>10878</v>
      </c>
      <c r="E5790" s="272" t="s">
        <v>336</v>
      </c>
    </row>
    <row r="5791" spans="1:5" ht="11.25" customHeight="1" x14ac:dyDescent="0.2">
      <c r="A5791" s="272">
        <v>211010011</v>
      </c>
      <c r="B5791" s="272" t="s">
        <v>10879</v>
      </c>
      <c r="C5791" s="272" t="s">
        <v>10880</v>
      </c>
      <c r="D5791" s="272" t="s">
        <v>10881</v>
      </c>
      <c r="E5791" s="272" t="s">
        <v>336</v>
      </c>
    </row>
    <row r="5792" spans="1:5" ht="11.25" customHeight="1" x14ac:dyDescent="0.2">
      <c r="A5792" s="272">
        <v>211010012</v>
      </c>
      <c r="B5792" s="272" t="s">
        <v>10882</v>
      </c>
      <c r="C5792" s="272" t="s">
        <v>10883</v>
      </c>
      <c r="D5792" s="272" t="s">
        <v>10884</v>
      </c>
      <c r="E5792" s="272" t="s">
        <v>2148</v>
      </c>
    </row>
    <row r="5793" spans="1:5" ht="11.25" customHeight="1" x14ac:dyDescent="0.2">
      <c r="A5793" s="272">
        <v>211010013</v>
      </c>
      <c r="B5793" s="272" t="s">
        <v>10885</v>
      </c>
      <c r="C5793" s="272" t="s">
        <v>10886</v>
      </c>
      <c r="D5793" s="272" t="s">
        <v>10887</v>
      </c>
      <c r="E5793" s="272" t="s">
        <v>966</v>
      </c>
    </row>
    <row r="5794" spans="1:5" ht="11.25" customHeight="1" x14ac:dyDescent="0.2">
      <c r="A5794" s="272">
        <v>211010044</v>
      </c>
      <c r="B5794" s="272" t="s">
        <v>10888</v>
      </c>
      <c r="C5794" s="272" t="s">
        <v>10889</v>
      </c>
      <c r="D5794" s="272" t="s">
        <v>10890</v>
      </c>
      <c r="E5794" s="272" t="s">
        <v>966</v>
      </c>
    </row>
    <row r="5795" spans="1:5" ht="11.25" customHeight="1" x14ac:dyDescent="0.2">
      <c r="A5795" s="272">
        <v>211010045</v>
      </c>
      <c r="B5795" s="272" t="s">
        <v>10891</v>
      </c>
      <c r="C5795" s="272" t="s">
        <v>10892</v>
      </c>
      <c r="D5795" s="272" t="s">
        <v>10893</v>
      </c>
      <c r="E5795" s="272" t="s">
        <v>966</v>
      </c>
    </row>
    <row r="5796" spans="1:5" ht="11.25" customHeight="1" x14ac:dyDescent="0.2">
      <c r="A5796" s="272">
        <v>211010014</v>
      </c>
      <c r="B5796" s="272" t="s">
        <v>10894</v>
      </c>
      <c r="C5796" s="272" t="s">
        <v>10895</v>
      </c>
      <c r="D5796" s="272" t="s">
        <v>10896</v>
      </c>
      <c r="E5796" s="272" t="s">
        <v>966</v>
      </c>
    </row>
    <row r="5797" spans="1:5" ht="11.25" customHeight="1" x14ac:dyDescent="0.2">
      <c r="A5797" s="272">
        <v>211010015</v>
      </c>
      <c r="B5797" s="272" t="s">
        <v>10897</v>
      </c>
      <c r="C5797" s="272" t="s">
        <v>10898</v>
      </c>
      <c r="D5797" s="272" t="s">
        <v>10899</v>
      </c>
      <c r="E5797" s="272" t="s">
        <v>966</v>
      </c>
    </row>
    <row r="5798" spans="1:5" ht="11.25" customHeight="1" x14ac:dyDescent="0.2">
      <c r="A5798" s="272">
        <v>211010016</v>
      </c>
      <c r="B5798" s="272" t="s">
        <v>10900</v>
      </c>
      <c r="C5798" s="272" t="s">
        <v>10901</v>
      </c>
      <c r="D5798" s="272" t="s">
        <v>10902</v>
      </c>
      <c r="E5798" s="272" t="s">
        <v>966</v>
      </c>
    </row>
    <row r="5799" spans="1:5" ht="11.25" customHeight="1" x14ac:dyDescent="0.2">
      <c r="A5799" s="272">
        <v>211010017</v>
      </c>
      <c r="B5799" s="272" t="s">
        <v>10903</v>
      </c>
      <c r="C5799" s="272" t="s">
        <v>10904</v>
      </c>
      <c r="D5799" s="272" t="s">
        <v>10905</v>
      </c>
      <c r="E5799" s="272" t="s">
        <v>966</v>
      </c>
    </row>
    <row r="5800" spans="1:5" ht="11.25" customHeight="1" x14ac:dyDescent="0.2">
      <c r="A5800" s="272">
        <v>211010018</v>
      </c>
      <c r="B5800" s="272" t="s">
        <v>10906</v>
      </c>
      <c r="C5800" s="272" t="s">
        <v>10907</v>
      </c>
      <c r="D5800" s="272" t="s">
        <v>10908</v>
      </c>
      <c r="E5800" s="272" t="s">
        <v>966</v>
      </c>
    </row>
    <row r="5801" spans="1:5" ht="11.25" customHeight="1" x14ac:dyDescent="0.2">
      <c r="A5801" s="272">
        <v>211010046</v>
      </c>
      <c r="B5801" s="272" t="s">
        <v>10909</v>
      </c>
      <c r="C5801" s="272" t="s">
        <v>10910</v>
      </c>
      <c r="D5801" s="272" t="s">
        <v>10911</v>
      </c>
      <c r="E5801" s="272" t="s">
        <v>966</v>
      </c>
    </row>
    <row r="5802" spans="1:5" ht="11.25" customHeight="1" x14ac:dyDescent="0.2">
      <c r="A5802" s="272">
        <v>211010047</v>
      </c>
      <c r="B5802" s="272" t="s">
        <v>10912</v>
      </c>
      <c r="C5802" s="272" t="s">
        <v>10913</v>
      </c>
      <c r="D5802" s="272" t="s">
        <v>10914</v>
      </c>
      <c r="E5802" s="272" t="s">
        <v>966</v>
      </c>
    </row>
    <row r="5803" spans="1:5" ht="11.25" customHeight="1" x14ac:dyDescent="0.2">
      <c r="A5803" s="272">
        <v>211010019</v>
      </c>
      <c r="B5803" s="272" t="s">
        <v>10915</v>
      </c>
      <c r="C5803" s="272" t="s">
        <v>10916</v>
      </c>
      <c r="D5803" s="272" t="s">
        <v>1586</v>
      </c>
      <c r="E5803" s="272" t="s">
        <v>966</v>
      </c>
    </row>
    <row r="5804" spans="1:5" ht="11.25" customHeight="1" x14ac:dyDescent="0.2">
      <c r="A5804" s="272">
        <v>211010020</v>
      </c>
      <c r="B5804" s="272" t="s">
        <v>10917</v>
      </c>
      <c r="C5804" s="272" t="s">
        <v>10918</v>
      </c>
      <c r="D5804" s="272" t="s">
        <v>10919</v>
      </c>
      <c r="E5804" s="272" t="s">
        <v>966</v>
      </c>
    </row>
    <row r="5805" spans="1:5" ht="11.25" customHeight="1" x14ac:dyDescent="0.2">
      <c r="A5805" s="272">
        <v>211009879</v>
      </c>
      <c r="B5805" s="272" t="s">
        <v>10920</v>
      </c>
      <c r="C5805" s="272" t="s">
        <v>10921</v>
      </c>
      <c r="D5805" s="272" t="s">
        <v>10922</v>
      </c>
      <c r="E5805" s="272" t="s">
        <v>966</v>
      </c>
    </row>
    <row r="5806" spans="1:5" ht="11.25" customHeight="1" x14ac:dyDescent="0.2">
      <c r="A5806" s="272">
        <v>211009851</v>
      </c>
      <c r="B5806" s="272" t="s">
        <v>10923</v>
      </c>
      <c r="C5806" s="272" t="s">
        <v>10924</v>
      </c>
      <c r="D5806" s="272" t="s">
        <v>10925</v>
      </c>
      <c r="E5806" s="272" t="s">
        <v>6516</v>
      </c>
    </row>
    <row r="5807" spans="1:5" ht="11.25" customHeight="1" x14ac:dyDescent="0.2">
      <c r="A5807" s="272">
        <v>211010076</v>
      </c>
      <c r="B5807" s="272" t="s">
        <v>10926</v>
      </c>
      <c r="C5807" s="272" t="s">
        <v>10927</v>
      </c>
      <c r="D5807" s="272" t="s">
        <v>10928</v>
      </c>
      <c r="E5807" s="272" t="s">
        <v>336</v>
      </c>
    </row>
    <row r="5808" spans="1:5" ht="11.25" customHeight="1" x14ac:dyDescent="0.2">
      <c r="A5808" s="272">
        <v>211010077</v>
      </c>
      <c r="B5808" s="272" t="s">
        <v>10929</v>
      </c>
      <c r="C5808" s="272" t="s">
        <v>10930</v>
      </c>
      <c r="D5808" s="272" t="s">
        <v>10931</v>
      </c>
      <c r="E5808" s="272" t="s">
        <v>336</v>
      </c>
    </row>
    <row r="5809" spans="1:5" ht="11.25" customHeight="1" x14ac:dyDescent="0.2">
      <c r="A5809" s="272">
        <v>211010078</v>
      </c>
      <c r="B5809" s="272" t="s">
        <v>10932</v>
      </c>
      <c r="C5809" s="272" t="s">
        <v>10933</v>
      </c>
      <c r="D5809" s="272" t="s">
        <v>10928</v>
      </c>
      <c r="E5809" s="272" t="s">
        <v>336</v>
      </c>
    </row>
    <row r="5810" spans="1:5" ht="11.25" customHeight="1" x14ac:dyDescent="0.2">
      <c r="A5810" s="272">
        <v>211010079</v>
      </c>
      <c r="B5810" s="272" t="s">
        <v>10934</v>
      </c>
      <c r="C5810" s="272" t="s">
        <v>10935</v>
      </c>
      <c r="D5810" s="272" t="s">
        <v>10936</v>
      </c>
      <c r="E5810" s="272" t="s">
        <v>336</v>
      </c>
    </row>
    <row r="5811" spans="1:5" ht="11.25" customHeight="1" x14ac:dyDescent="0.2">
      <c r="A5811" s="272">
        <v>211010085</v>
      </c>
      <c r="B5811" s="272" t="s">
        <v>10937</v>
      </c>
      <c r="C5811" s="272" t="s">
        <v>10938</v>
      </c>
      <c r="D5811" s="272" t="s">
        <v>10687</v>
      </c>
      <c r="E5811" s="272" t="s">
        <v>336</v>
      </c>
    </row>
    <row r="5812" spans="1:5" ht="11.25" customHeight="1" x14ac:dyDescent="0.2">
      <c r="A5812" s="272">
        <v>211010086</v>
      </c>
      <c r="B5812" s="272" t="s">
        <v>10939</v>
      </c>
      <c r="C5812" s="272" t="s">
        <v>10940</v>
      </c>
      <c r="D5812" s="272" t="s">
        <v>10941</v>
      </c>
      <c r="E5812" s="272" t="s">
        <v>336</v>
      </c>
    </row>
    <row r="5813" spans="1:5" ht="11.25" customHeight="1" x14ac:dyDescent="0.2">
      <c r="A5813" s="272">
        <v>211010087</v>
      </c>
      <c r="B5813" s="272" t="s">
        <v>10942</v>
      </c>
      <c r="C5813" s="272" t="s">
        <v>10943</v>
      </c>
      <c r="D5813" s="272" t="s">
        <v>5466</v>
      </c>
      <c r="E5813" s="272" t="s">
        <v>336</v>
      </c>
    </row>
    <row r="5814" spans="1:5" ht="11.25" customHeight="1" x14ac:dyDescent="0.2">
      <c r="A5814" s="272">
        <v>211010088</v>
      </c>
      <c r="B5814" s="272" t="s">
        <v>10944</v>
      </c>
      <c r="C5814" s="272" t="s">
        <v>10945</v>
      </c>
      <c r="D5814" s="272" t="s">
        <v>10946</v>
      </c>
      <c r="E5814" s="272" t="s">
        <v>336</v>
      </c>
    </row>
    <row r="5815" spans="1:5" ht="11.25" customHeight="1" x14ac:dyDescent="0.2">
      <c r="A5815" s="272">
        <v>211010089</v>
      </c>
      <c r="B5815" s="272" t="s">
        <v>10947</v>
      </c>
      <c r="C5815" s="272" t="s">
        <v>10948</v>
      </c>
      <c r="D5815" s="272" t="s">
        <v>10949</v>
      </c>
      <c r="E5815" s="272" t="s">
        <v>336</v>
      </c>
    </row>
    <row r="5816" spans="1:5" ht="11.25" customHeight="1" x14ac:dyDescent="0.2">
      <c r="A5816" s="272">
        <v>211010090</v>
      </c>
      <c r="B5816" s="272" t="s">
        <v>10950</v>
      </c>
      <c r="C5816" s="272" t="s">
        <v>10951</v>
      </c>
      <c r="D5816" s="272" t="s">
        <v>10952</v>
      </c>
      <c r="E5816" s="272" t="s">
        <v>336</v>
      </c>
    </row>
    <row r="5817" spans="1:5" ht="11.25" customHeight="1" x14ac:dyDescent="0.2">
      <c r="A5817" s="272">
        <v>211010091</v>
      </c>
      <c r="B5817" s="272" t="s">
        <v>10953</v>
      </c>
      <c r="C5817" s="272" t="s">
        <v>10954</v>
      </c>
      <c r="D5817" s="272" t="s">
        <v>10955</v>
      </c>
      <c r="E5817" s="272" t="s">
        <v>336</v>
      </c>
    </row>
    <row r="5818" spans="1:5" ht="11.25" customHeight="1" x14ac:dyDescent="0.2">
      <c r="A5818" s="272">
        <v>211010092</v>
      </c>
      <c r="B5818" s="272" t="s">
        <v>10956</v>
      </c>
      <c r="C5818" s="272" t="s">
        <v>10957</v>
      </c>
      <c r="D5818" s="272" t="s">
        <v>10958</v>
      </c>
      <c r="E5818" s="272" t="s">
        <v>336</v>
      </c>
    </row>
    <row r="5819" spans="1:5" ht="11.25" customHeight="1" x14ac:dyDescent="0.2">
      <c r="A5819" s="272">
        <v>211010139</v>
      </c>
      <c r="B5819" s="272" t="s">
        <v>10959</v>
      </c>
      <c r="C5819" s="272" t="s">
        <v>10960</v>
      </c>
      <c r="D5819" s="272" t="s">
        <v>10961</v>
      </c>
      <c r="E5819" s="272" t="s">
        <v>336</v>
      </c>
    </row>
    <row r="5820" spans="1:5" ht="11.25" customHeight="1" x14ac:dyDescent="0.2">
      <c r="A5820" s="272">
        <v>211010093</v>
      </c>
      <c r="B5820" s="272" t="s">
        <v>10962</v>
      </c>
      <c r="C5820" s="272" t="s">
        <v>10963</v>
      </c>
      <c r="D5820" s="272" t="s">
        <v>10964</v>
      </c>
      <c r="E5820" s="272" t="s">
        <v>336</v>
      </c>
    </row>
    <row r="5821" spans="1:5" ht="11.25" customHeight="1" x14ac:dyDescent="0.2">
      <c r="A5821" s="272">
        <v>211010094</v>
      </c>
      <c r="B5821" s="272" t="s">
        <v>10965</v>
      </c>
      <c r="C5821" s="272" t="s">
        <v>10966</v>
      </c>
      <c r="D5821" s="272" t="s">
        <v>10967</v>
      </c>
      <c r="E5821" s="272" t="s">
        <v>336</v>
      </c>
    </row>
    <row r="5822" spans="1:5" ht="11.25" customHeight="1" x14ac:dyDescent="0.2">
      <c r="A5822" s="272">
        <v>211010095</v>
      </c>
      <c r="B5822" s="272" t="s">
        <v>10968</v>
      </c>
      <c r="C5822" s="272" t="s">
        <v>10969</v>
      </c>
      <c r="D5822" s="272" t="s">
        <v>10970</v>
      </c>
      <c r="E5822" s="272" t="s">
        <v>336</v>
      </c>
    </row>
    <row r="5823" spans="1:5" ht="11.25" customHeight="1" x14ac:dyDescent="0.2">
      <c r="A5823" s="272">
        <v>211010096</v>
      </c>
      <c r="B5823" s="272" t="s">
        <v>10971</v>
      </c>
      <c r="C5823" s="272" t="s">
        <v>10972</v>
      </c>
      <c r="D5823" s="272" t="s">
        <v>10973</v>
      </c>
      <c r="E5823" s="272" t="s">
        <v>336</v>
      </c>
    </row>
    <row r="5824" spans="1:5" ht="11.25" customHeight="1" x14ac:dyDescent="0.2">
      <c r="A5824" s="272">
        <v>211010097</v>
      </c>
      <c r="B5824" s="272" t="s">
        <v>10974</v>
      </c>
      <c r="C5824" s="272" t="s">
        <v>10975</v>
      </c>
      <c r="D5824" s="272" t="s">
        <v>10976</v>
      </c>
      <c r="E5824" s="272" t="s">
        <v>336</v>
      </c>
    </row>
    <row r="5825" spans="1:5" ht="11.25" customHeight="1" x14ac:dyDescent="0.2">
      <c r="A5825" s="272">
        <v>211010098</v>
      </c>
      <c r="B5825" s="272" t="s">
        <v>10977</v>
      </c>
      <c r="C5825" s="272" t="s">
        <v>10978</v>
      </c>
      <c r="D5825" s="272" t="s">
        <v>10772</v>
      </c>
      <c r="E5825" s="272" t="s">
        <v>336</v>
      </c>
    </row>
    <row r="5826" spans="1:5" ht="11.25" customHeight="1" x14ac:dyDescent="0.2">
      <c r="A5826" s="272">
        <v>211010099</v>
      </c>
      <c r="B5826" s="272" t="s">
        <v>10979</v>
      </c>
      <c r="C5826" s="272" t="s">
        <v>10980</v>
      </c>
      <c r="D5826" s="272" t="s">
        <v>10981</v>
      </c>
      <c r="E5826" s="272" t="s">
        <v>336</v>
      </c>
    </row>
    <row r="5827" spans="1:5" ht="11.25" customHeight="1" x14ac:dyDescent="0.2">
      <c r="A5827" s="272">
        <v>211010100</v>
      </c>
      <c r="B5827" s="272" t="s">
        <v>10982</v>
      </c>
      <c r="C5827" s="272" t="s">
        <v>10983</v>
      </c>
      <c r="D5827" s="272" t="s">
        <v>10984</v>
      </c>
      <c r="E5827" s="272" t="s">
        <v>336</v>
      </c>
    </row>
    <row r="5828" spans="1:5" ht="11.25" customHeight="1" x14ac:dyDescent="0.2">
      <c r="A5828" s="272">
        <v>211010101</v>
      </c>
      <c r="B5828" s="272" t="s">
        <v>10985</v>
      </c>
      <c r="C5828" s="272" t="s">
        <v>10986</v>
      </c>
      <c r="D5828" s="272" t="s">
        <v>10767</v>
      </c>
      <c r="E5828" s="272" t="s">
        <v>336</v>
      </c>
    </row>
    <row r="5829" spans="1:5" ht="11.25" customHeight="1" x14ac:dyDescent="0.2">
      <c r="A5829" s="272">
        <v>211010102</v>
      </c>
      <c r="B5829" s="272" t="s">
        <v>10987</v>
      </c>
      <c r="C5829" s="272" t="s">
        <v>10988</v>
      </c>
      <c r="D5829" s="272" t="s">
        <v>10989</v>
      </c>
      <c r="E5829" s="272" t="s">
        <v>336</v>
      </c>
    </row>
    <row r="5830" spans="1:5" ht="11.25" customHeight="1" x14ac:dyDescent="0.2">
      <c r="A5830" s="272">
        <v>211010103</v>
      </c>
      <c r="B5830" s="272" t="s">
        <v>10990</v>
      </c>
      <c r="C5830" s="272" t="s">
        <v>10991</v>
      </c>
      <c r="D5830" s="272" t="s">
        <v>10778</v>
      </c>
      <c r="E5830" s="272" t="s">
        <v>336</v>
      </c>
    </row>
    <row r="5831" spans="1:5" ht="11.25" customHeight="1" x14ac:dyDescent="0.2">
      <c r="A5831" s="272">
        <v>211010104</v>
      </c>
      <c r="B5831" s="272" t="s">
        <v>10992</v>
      </c>
      <c r="C5831" s="272" t="s">
        <v>10993</v>
      </c>
      <c r="D5831" s="272" t="s">
        <v>10994</v>
      </c>
      <c r="E5831" s="272" t="s">
        <v>336</v>
      </c>
    </row>
    <row r="5832" spans="1:5" ht="11.25" customHeight="1" x14ac:dyDescent="0.2">
      <c r="A5832" s="272">
        <v>211010105</v>
      </c>
      <c r="B5832" s="272" t="s">
        <v>10995</v>
      </c>
      <c r="C5832" s="272" t="s">
        <v>10996</v>
      </c>
      <c r="D5832" s="272" t="s">
        <v>10997</v>
      </c>
      <c r="E5832" s="272" t="s">
        <v>336</v>
      </c>
    </row>
    <row r="5833" spans="1:5" ht="11.25" customHeight="1" x14ac:dyDescent="0.2">
      <c r="A5833" s="272">
        <v>211010106</v>
      </c>
      <c r="B5833" s="272" t="s">
        <v>10998</v>
      </c>
      <c r="C5833" s="272" t="s">
        <v>10999</v>
      </c>
      <c r="D5833" s="272" t="s">
        <v>11000</v>
      </c>
      <c r="E5833" s="272" t="s">
        <v>336</v>
      </c>
    </row>
    <row r="5834" spans="1:5" ht="11.25" customHeight="1" x14ac:dyDescent="0.2">
      <c r="A5834" s="272">
        <v>211010107</v>
      </c>
      <c r="B5834" s="272" t="s">
        <v>11001</v>
      </c>
      <c r="C5834" s="272" t="s">
        <v>11002</v>
      </c>
      <c r="D5834" s="272" t="s">
        <v>11003</v>
      </c>
      <c r="E5834" s="272" t="s">
        <v>336</v>
      </c>
    </row>
    <row r="5835" spans="1:5" ht="11.25" customHeight="1" x14ac:dyDescent="0.2">
      <c r="A5835" s="272">
        <v>211010108</v>
      </c>
      <c r="B5835" s="272" t="s">
        <v>11004</v>
      </c>
      <c r="C5835" s="272" t="s">
        <v>11005</v>
      </c>
      <c r="D5835" s="272" t="s">
        <v>10574</v>
      </c>
      <c r="E5835" s="272" t="s">
        <v>336</v>
      </c>
    </row>
    <row r="5836" spans="1:5" ht="11.25" customHeight="1" x14ac:dyDescent="0.2">
      <c r="A5836" s="272">
        <v>211010109</v>
      </c>
      <c r="B5836" s="272" t="s">
        <v>11006</v>
      </c>
      <c r="C5836" s="272" t="s">
        <v>11007</v>
      </c>
      <c r="D5836" s="272" t="s">
        <v>11008</v>
      </c>
      <c r="E5836" s="272" t="s">
        <v>336</v>
      </c>
    </row>
    <row r="5837" spans="1:5" ht="11.25" customHeight="1" x14ac:dyDescent="0.2">
      <c r="A5837" s="272">
        <v>211010110</v>
      </c>
      <c r="B5837" s="272" t="s">
        <v>11009</v>
      </c>
      <c r="C5837" s="272" t="s">
        <v>11010</v>
      </c>
      <c r="D5837" s="272" t="s">
        <v>11011</v>
      </c>
      <c r="E5837" s="272" t="s">
        <v>336</v>
      </c>
    </row>
    <row r="5838" spans="1:5" ht="11.25" customHeight="1" x14ac:dyDescent="0.2">
      <c r="A5838" s="272">
        <v>211010111</v>
      </c>
      <c r="B5838" s="272" t="s">
        <v>11012</v>
      </c>
      <c r="C5838" s="272" t="s">
        <v>11013</v>
      </c>
      <c r="D5838" s="272" t="s">
        <v>11014</v>
      </c>
      <c r="E5838" s="272" t="s">
        <v>336</v>
      </c>
    </row>
    <row r="5839" spans="1:5" ht="11.25" customHeight="1" x14ac:dyDescent="0.2">
      <c r="A5839" s="272">
        <v>211010112</v>
      </c>
      <c r="B5839" s="272" t="s">
        <v>11015</v>
      </c>
      <c r="C5839" s="272" t="s">
        <v>11016</v>
      </c>
      <c r="D5839" s="272" t="s">
        <v>11017</v>
      </c>
      <c r="E5839" s="272" t="s">
        <v>336</v>
      </c>
    </row>
    <row r="5840" spans="1:5" ht="11.25" customHeight="1" x14ac:dyDescent="0.2">
      <c r="A5840" s="272">
        <v>211010113</v>
      </c>
      <c r="B5840" s="272" t="s">
        <v>11018</v>
      </c>
      <c r="C5840" s="272" t="s">
        <v>11019</v>
      </c>
      <c r="D5840" s="272" t="s">
        <v>11020</v>
      </c>
      <c r="E5840" s="272" t="s">
        <v>2148</v>
      </c>
    </row>
    <row r="5841" spans="1:5" ht="11.25" customHeight="1" x14ac:dyDescent="0.2">
      <c r="A5841" s="272">
        <v>211010114</v>
      </c>
      <c r="B5841" s="272" t="s">
        <v>11021</v>
      </c>
      <c r="C5841" s="272" t="s">
        <v>11022</v>
      </c>
      <c r="D5841" s="272" t="s">
        <v>11023</v>
      </c>
      <c r="E5841" s="272" t="s">
        <v>2148</v>
      </c>
    </row>
    <row r="5842" spans="1:5" ht="11.25" customHeight="1" x14ac:dyDescent="0.2">
      <c r="A5842" s="272">
        <v>211010115</v>
      </c>
      <c r="B5842" s="272" t="s">
        <v>11024</v>
      </c>
      <c r="C5842" s="272" t="s">
        <v>11025</v>
      </c>
      <c r="D5842" s="272" t="s">
        <v>11026</v>
      </c>
      <c r="E5842" s="272" t="s">
        <v>2148</v>
      </c>
    </row>
    <row r="5843" spans="1:5" ht="11.25" customHeight="1" x14ac:dyDescent="0.2">
      <c r="A5843" s="272">
        <v>211010116</v>
      </c>
      <c r="B5843" s="272" t="s">
        <v>11027</v>
      </c>
      <c r="C5843" s="272" t="s">
        <v>11028</v>
      </c>
      <c r="D5843" s="272" t="s">
        <v>11029</v>
      </c>
      <c r="E5843" s="272" t="s">
        <v>2148</v>
      </c>
    </row>
    <row r="5844" spans="1:5" ht="11.25" customHeight="1" x14ac:dyDescent="0.2">
      <c r="A5844" s="272">
        <v>211010117</v>
      </c>
      <c r="B5844" s="272" t="s">
        <v>11030</v>
      </c>
      <c r="C5844" s="272" t="s">
        <v>11031</v>
      </c>
      <c r="D5844" s="272" t="s">
        <v>11032</v>
      </c>
      <c r="E5844" s="272" t="s">
        <v>966</v>
      </c>
    </row>
    <row r="5845" spans="1:5" ht="11.25" customHeight="1" x14ac:dyDescent="0.2">
      <c r="A5845" s="272">
        <v>211010145</v>
      </c>
      <c r="B5845" s="272" t="s">
        <v>11033</v>
      </c>
      <c r="C5845" s="272" t="s">
        <v>11034</v>
      </c>
      <c r="D5845" s="272" t="s">
        <v>11035</v>
      </c>
      <c r="E5845" s="272" t="s">
        <v>966</v>
      </c>
    </row>
    <row r="5846" spans="1:5" ht="11.25" customHeight="1" x14ac:dyDescent="0.2">
      <c r="A5846" s="272">
        <v>211010118</v>
      </c>
      <c r="B5846" s="272" t="s">
        <v>11036</v>
      </c>
      <c r="C5846" s="272" t="s">
        <v>11037</v>
      </c>
      <c r="D5846" s="272" t="s">
        <v>11038</v>
      </c>
      <c r="E5846" s="272" t="s">
        <v>966</v>
      </c>
    </row>
    <row r="5847" spans="1:5" ht="11.25" customHeight="1" x14ac:dyDescent="0.2">
      <c r="A5847" s="272">
        <v>211010146</v>
      </c>
      <c r="B5847" s="272" t="s">
        <v>11039</v>
      </c>
      <c r="C5847" s="272" t="s">
        <v>11040</v>
      </c>
      <c r="D5847" s="272" t="s">
        <v>11041</v>
      </c>
      <c r="E5847" s="272" t="s">
        <v>966</v>
      </c>
    </row>
    <row r="5848" spans="1:5" ht="11.25" customHeight="1" x14ac:dyDescent="0.2">
      <c r="A5848" s="272">
        <v>211010147</v>
      </c>
      <c r="B5848" s="272" t="s">
        <v>11042</v>
      </c>
      <c r="C5848" s="272" t="s">
        <v>11043</v>
      </c>
      <c r="D5848" s="272" t="s">
        <v>11044</v>
      </c>
      <c r="E5848" s="272" t="s">
        <v>966</v>
      </c>
    </row>
    <row r="5849" spans="1:5" ht="11.25" customHeight="1" x14ac:dyDescent="0.2">
      <c r="A5849" s="272">
        <v>211010119</v>
      </c>
      <c r="B5849" s="272" t="s">
        <v>11045</v>
      </c>
      <c r="C5849" s="272" t="s">
        <v>11046</v>
      </c>
      <c r="D5849" s="272" t="s">
        <v>11047</v>
      </c>
      <c r="E5849" s="272" t="s">
        <v>966</v>
      </c>
    </row>
    <row r="5850" spans="1:5" ht="11.25" customHeight="1" x14ac:dyDescent="0.2">
      <c r="A5850" s="272">
        <v>211010120</v>
      </c>
      <c r="B5850" s="272" t="s">
        <v>11048</v>
      </c>
      <c r="C5850" s="272" t="s">
        <v>11049</v>
      </c>
      <c r="D5850" s="272" t="s">
        <v>11050</v>
      </c>
      <c r="E5850" s="272" t="s">
        <v>966</v>
      </c>
    </row>
    <row r="5851" spans="1:5" ht="11.25" customHeight="1" x14ac:dyDescent="0.2">
      <c r="A5851" s="272">
        <v>211010121</v>
      </c>
      <c r="B5851" s="272" t="s">
        <v>11051</v>
      </c>
      <c r="C5851" s="272" t="s">
        <v>11052</v>
      </c>
      <c r="D5851" s="272" t="s">
        <v>11053</v>
      </c>
      <c r="E5851" s="272" t="s">
        <v>966</v>
      </c>
    </row>
    <row r="5852" spans="1:5" ht="11.25" customHeight="1" x14ac:dyDescent="0.2">
      <c r="A5852" s="272">
        <v>211010122</v>
      </c>
      <c r="B5852" s="272" t="s">
        <v>11054</v>
      </c>
      <c r="C5852" s="272" t="s">
        <v>11055</v>
      </c>
      <c r="D5852" s="272" t="s">
        <v>11056</v>
      </c>
      <c r="E5852" s="272" t="s">
        <v>966</v>
      </c>
    </row>
    <row r="5853" spans="1:5" ht="11.25" customHeight="1" x14ac:dyDescent="0.2">
      <c r="A5853" s="272">
        <v>211010123</v>
      </c>
      <c r="B5853" s="272" t="s">
        <v>11057</v>
      </c>
      <c r="C5853" s="272" t="s">
        <v>11058</v>
      </c>
      <c r="D5853" s="272" t="s">
        <v>11059</v>
      </c>
      <c r="E5853" s="272" t="s">
        <v>966</v>
      </c>
    </row>
    <row r="5854" spans="1:5" ht="11.25" customHeight="1" x14ac:dyDescent="0.2">
      <c r="A5854" s="272">
        <v>211010124</v>
      </c>
      <c r="B5854" s="272" t="s">
        <v>11060</v>
      </c>
      <c r="C5854" s="272" t="s">
        <v>11061</v>
      </c>
      <c r="D5854" s="272" t="s">
        <v>11062</v>
      </c>
      <c r="E5854" s="272" t="s">
        <v>966</v>
      </c>
    </row>
    <row r="5855" spans="1:5" ht="11.25" customHeight="1" x14ac:dyDescent="0.2">
      <c r="A5855" s="272">
        <v>211010125</v>
      </c>
      <c r="B5855" s="272" t="s">
        <v>11063</v>
      </c>
      <c r="C5855" s="272" t="s">
        <v>11064</v>
      </c>
      <c r="D5855" s="272" t="s">
        <v>11065</v>
      </c>
      <c r="E5855" s="272" t="s">
        <v>966</v>
      </c>
    </row>
    <row r="5856" spans="1:5" ht="11.25" customHeight="1" x14ac:dyDescent="0.2">
      <c r="A5856" s="272">
        <v>211010126</v>
      </c>
      <c r="B5856" s="272" t="s">
        <v>11066</v>
      </c>
      <c r="C5856" s="272" t="s">
        <v>11067</v>
      </c>
      <c r="D5856" s="272" t="s">
        <v>11068</v>
      </c>
      <c r="E5856" s="272" t="s">
        <v>966</v>
      </c>
    </row>
    <row r="5857" spans="1:5" ht="11.25" customHeight="1" x14ac:dyDescent="0.2">
      <c r="A5857" s="272">
        <v>211010127</v>
      </c>
      <c r="B5857" s="272" t="s">
        <v>11069</v>
      </c>
      <c r="C5857" s="272" t="s">
        <v>11070</v>
      </c>
      <c r="D5857" s="272" t="s">
        <v>11071</v>
      </c>
      <c r="E5857" s="272" t="s">
        <v>966</v>
      </c>
    </row>
    <row r="5858" spans="1:5" ht="11.25" customHeight="1" x14ac:dyDescent="0.2">
      <c r="A5858" s="272">
        <v>211010128</v>
      </c>
      <c r="B5858" s="272" t="s">
        <v>11072</v>
      </c>
      <c r="C5858" s="272" t="s">
        <v>11073</v>
      </c>
      <c r="D5858" s="272" t="s">
        <v>11074</v>
      </c>
      <c r="E5858" s="272" t="s">
        <v>966</v>
      </c>
    </row>
    <row r="5859" spans="1:5" ht="11.25" customHeight="1" x14ac:dyDescent="0.2">
      <c r="A5859" s="272">
        <v>211010129</v>
      </c>
      <c r="B5859" s="272" t="s">
        <v>11075</v>
      </c>
      <c r="C5859" s="272" t="s">
        <v>11076</v>
      </c>
      <c r="D5859" s="272" t="s">
        <v>11077</v>
      </c>
      <c r="E5859" s="272" t="s">
        <v>966</v>
      </c>
    </row>
    <row r="5860" spans="1:5" ht="11.25" customHeight="1" x14ac:dyDescent="0.2">
      <c r="A5860" s="272">
        <v>211010083</v>
      </c>
      <c r="B5860" s="272" t="s">
        <v>11078</v>
      </c>
      <c r="C5860" s="272" t="s">
        <v>11079</v>
      </c>
      <c r="D5860" s="272" t="s">
        <v>11080</v>
      </c>
      <c r="E5860" s="272" t="s">
        <v>966</v>
      </c>
    </row>
    <row r="5861" spans="1:5" ht="11.25" customHeight="1" x14ac:dyDescent="0.2">
      <c r="A5861" s="272">
        <v>211010084</v>
      </c>
      <c r="B5861" s="272" t="s">
        <v>11081</v>
      </c>
      <c r="C5861" s="272" t="s">
        <v>11082</v>
      </c>
      <c r="D5861" s="272" t="s">
        <v>11083</v>
      </c>
      <c r="E5861" s="272" t="s">
        <v>966</v>
      </c>
    </row>
    <row r="5862" spans="1:5" ht="11.25" customHeight="1" x14ac:dyDescent="0.2">
      <c r="A5862" s="272">
        <v>211010130</v>
      </c>
      <c r="B5862" s="272" t="s">
        <v>11084</v>
      </c>
      <c r="C5862" s="272" t="s">
        <v>11085</v>
      </c>
      <c r="D5862" s="272" t="s">
        <v>11086</v>
      </c>
      <c r="E5862" s="272" t="s">
        <v>966</v>
      </c>
    </row>
    <row r="5863" spans="1:5" ht="11.25" customHeight="1" x14ac:dyDescent="0.2">
      <c r="A5863" s="272">
        <v>211010131</v>
      </c>
      <c r="B5863" s="272" t="s">
        <v>11087</v>
      </c>
      <c r="C5863" s="272" t="s">
        <v>11088</v>
      </c>
      <c r="D5863" s="272" t="s">
        <v>1161</v>
      </c>
      <c r="E5863" s="272" t="s">
        <v>966</v>
      </c>
    </row>
    <row r="5864" spans="1:5" ht="11.25" customHeight="1" x14ac:dyDescent="0.2">
      <c r="A5864" s="272">
        <v>211010132</v>
      </c>
      <c r="B5864" s="272" t="s">
        <v>11089</v>
      </c>
      <c r="C5864" s="272" t="s">
        <v>11090</v>
      </c>
      <c r="D5864" s="272" t="s">
        <v>11091</v>
      </c>
      <c r="E5864" s="272" t="s">
        <v>966</v>
      </c>
    </row>
    <row r="5865" spans="1:5" ht="11.25" customHeight="1" x14ac:dyDescent="0.2">
      <c r="A5865" s="272">
        <v>211010133</v>
      </c>
      <c r="B5865" s="272" t="s">
        <v>11092</v>
      </c>
      <c r="C5865" s="272" t="s">
        <v>11093</v>
      </c>
      <c r="D5865" s="272" t="s">
        <v>11094</v>
      </c>
      <c r="E5865" s="272" t="s">
        <v>966</v>
      </c>
    </row>
    <row r="5866" spans="1:5" ht="11.25" customHeight="1" x14ac:dyDescent="0.2">
      <c r="A5866" s="272">
        <v>211010134</v>
      </c>
      <c r="B5866" s="272" t="s">
        <v>11095</v>
      </c>
      <c r="C5866" s="272" t="s">
        <v>11096</v>
      </c>
      <c r="D5866" s="272" t="s">
        <v>11097</v>
      </c>
      <c r="E5866" s="272" t="s">
        <v>966</v>
      </c>
    </row>
    <row r="5867" spans="1:5" ht="11.25" customHeight="1" x14ac:dyDescent="0.2">
      <c r="A5867" s="272">
        <v>211010135</v>
      </c>
      <c r="B5867" s="272" t="s">
        <v>11098</v>
      </c>
      <c r="C5867" s="272" t="s">
        <v>11099</v>
      </c>
      <c r="D5867" s="272" t="s">
        <v>11100</v>
      </c>
      <c r="E5867" s="272" t="s">
        <v>966</v>
      </c>
    </row>
    <row r="5868" spans="1:5" ht="11.25" customHeight="1" x14ac:dyDescent="0.2">
      <c r="A5868" s="272">
        <v>211010136</v>
      </c>
      <c r="B5868" s="272" t="s">
        <v>11101</v>
      </c>
      <c r="C5868" s="272" t="s">
        <v>11102</v>
      </c>
      <c r="D5868" s="272" t="s">
        <v>11103</v>
      </c>
      <c r="E5868" s="272" t="s">
        <v>966</v>
      </c>
    </row>
    <row r="5869" spans="1:5" ht="11.25" customHeight="1" x14ac:dyDescent="0.2">
      <c r="A5869" s="272">
        <v>211010173</v>
      </c>
      <c r="B5869" s="272" t="s">
        <v>11104</v>
      </c>
      <c r="C5869" s="272" t="s">
        <v>11105</v>
      </c>
      <c r="D5869" s="272" t="s">
        <v>11106</v>
      </c>
      <c r="E5869" s="272" t="s">
        <v>1234</v>
      </c>
    </row>
    <row r="5870" spans="1:5" ht="11.25" customHeight="1" x14ac:dyDescent="0.2">
      <c r="A5870" s="272">
        <v>211010185</v>
      </c>
      <c r="B5870" s="272" t="s">
        <v>11107</v>
      </c>
      <c r="C5870" s="272" t="s">
        <v>11108</v>
      </c>
      <c r="D5870" s="272" t="s">
        <v>10021</v>
      </c>
      <c r="E5870" s="272" t="s">
        <v>1166</v>
      </c>
    </row>
    <row r="5871" spans="1:5" ht="11.25" customHeight="1" x14ac:dyDescent="0.2">
      <c r="A5871" s="272">
        <v>211010186</v>
      </c>
      <c r="B5871" s="272" t="s">
        <v>11109</v>
      </c>
      <c r="C5871" s="272" t="s">
        <v>11110</v>
      </c>
      <c r="D5871" s="272" t="s">
        <v>11111</v>
      </c>
      <c r="E5871" s="272" t="s">
        <v>1166</v>
      </c>
    </row>
    <row r="5872" spans="1:5" ht="11.25" customHeight="1" x14ac:dyDescent="0.2">
      <c r="A5872" s="272">
        <v>211010188</v>
      </c>
      <c r="B5872" s="272" t="s">
        <v>11112</v>
      </c>
      <c r="C5872" s="272" t="s">
        <v>11113</v>
      </c>
      <c r="D5872" s="272" t="s">
        <v>11114</v>
      </c>
      <c r="E5872" s="272" t="s">
        <v>2148</v>
      </c>
    </row>
    <row r="5873" spans="1:5" ht="11.25" customHeight="1" x14ac:dyDescent="0.2">
      <c r="A5873" s="272">
        <v>211010189</v>
      </c>
      <c r="B5873" s="272" t="s">
        <v>11115</v>
      </c>
      <c r="C5873" s="272" t="s">
        <v>11116</v>
      </c>
      <c r="D5873" s="272" t="s">
        <v>11117</v>
      </c>
      <c r="E5873" s="272" t="s">
        <v>2148</v>
      </c>
    </row>
    <row r="5874" spans="1:5" ht="11.25" customHeight="1" x14ac:dyDescent="0.2">
      <c r="A5874" s="272">
        <v>211010190</v>
      </c>
      <c r="B5874" s="272" t="s">
        <v>11118</v>
      </c>
      <c r="C5874" s="272" t="s">
        <v>11119</v>
      </c>
      <c r="D5874" s="272" t="s">
        <v>11120</v>
      </c>
      <c r="E5874" s="272" t="s">
        <v>2148</v>
      </c>
    </row>
    <row r="5875" spans="1:5" ht="11.25" customHeight="1" x14ac:dyDescent="0.2">
      <c r="A5875" s="272">
        <v>211010191</v>
      </c>
      <c r="B5875" s="272" t="s">
        <v>11121</v>
      </c>
      <c r="C5875" s="272" t="s">
        <v>11122</v>
      </c>
      <c r="D5875" s="272" t="s">
        <v>11123</v>
      </c>
      <c r="E5875" s="272" t="s">
        <v>2148</v>
      </c>
    </row>
    <row r="5876" spans="1:5" ht="11.25" customHeight="1" x14ac:dyDescent="0.2">
      <c r="A5876" s="272">
        <v>211010192</v>
      </c>
      <c r="B5876" s="272" t="s">
        <v>11124</v>
      </c>
      <c r="C5876" s="272" t="s">
        <v>11125</v>
      </c>
      <c r="D5876" s="272" t="s">
        <v>11126</v>
      </c>
      <c r="E5876" s="272" t="s">
        <v>2148</v>
      </c>
    </row>
    <row r="5877" spans="1:5" ht="11.25" customHeight="1" x14ac:dyDescent="0.2">
      <c r="A5877" s="272">
        <v>211010193</v>
      </c>
      <c r="B5877" s="272" t="s">
        <v>11127</v>
      </c>
      <c r="C5877" s="272" t="s">
        <v>11128</v>
      </c>
      <c r="D5877" s="272" t="s">
        <v>11129</v>
      </c>
      <c r="E5877" s="272" t="s">
        <v>2148</v>
      </c>
    </row>
    <row r="5878" spans="1:5" ht="11.25" customHeight="1" x14ac:dyDescent="0.2">
      <c r="A5878" s="272">
        <v>211010194</v>
      </c>
      <c r="B5878" s="272" t="s">
        <v>11130</v>
      </c>
      <c r="C5878" s="272" t="s">
        <v>11131</v>
      </c>
      <c r="D5878" s="272" t="s">
        <v>11132</v>
      </c>
      <c r="E5878" s="272" t="s">
        <v>2148</v>
      </c>
    </row>
    <row r="5879" spans="1:5" ht="11.25" customHeight="1" x14ac:dyDescent="0.2">
      <c r="A5879" s="272">
        <v>211010195</v>
      </c>
      <c r="B5879" s="272" t="s">
        <v>11133</v>
      </c>
      <c r="C5879" s="272" t="s">
        <v>11134</v>
      </c>
      <c r="D5879" s="272" t="s">
        <v>11135</v>
      </c>
      <c r="E5879" s="272" t="s">
        <v>2148</v>
      </c>
    </row>
    <row r="5880" spans="1:5" ht="11.25" customHeight="1" x14ac:dyDescent="0.2">
      <c r="A5880" s="272">
        <v>211010196</v>
      </c>
      <c r="B5880" s="272" t="s">
        <v>11136</v>
      </c>
      <c r="C5880" s="272" t="s">
        <v>11137</v>
      </c>
      <c r="D5880" s="272" t="s">
        <v>11138</v>
      </c>
      <c r="E5880" s="272" t="s">
        <v>2148</v>
      </c>
    </row>
    <row r="5881" spans="1:5" ht="11.25" customHeight="1" x14ac:dyDescent="0.2">
      <c r="A5881" s="272">
        <v>211010197</v>
      </c>
      <c r="B5881" s="272" t="s">
        <v>11139</v>
      </c>
      <c r="C5881" s="272" t="s">
        <v>11140</v>
      </c>
      <c r="D5881" s="272" t="s">
        <v>11141</v>
      </c>
      <c r="E5881" s="272" t="s">
        <v>2148</v>
      </c>
    </row>
    <row r="5882" spans="1:5" ht="11.25" customHeight="1" x14ac:dyDescent="0.2">
      <c r="A5882" s="272">
        <v>211010198</v>
      </c>
      <c r="B5882" s="272" t="s">
        <v>11142</v>
      </c>
      <c r="C5882" s="272" t="s">
        <v>11143</v>
      </c>
      <c r="D5882" s="272" t="s">
        <v>11144</v>
      </c>
      <c r="E5882" s="272" t="s">
        <v>2148</v>
      </c>
    </row>
    <row r="5883" spans="1:5" ht="11.25" customHeight="1" x14ac:dyDescent="0.2">
      <c r="A5883" s="272">
        <v>211010199</v>
      </c>
      <c r="B5883" s="272" t="s">
        <v>11145</v>
      </c>
      <c r="C5883" s="272" t="s">
        <v>11146</v>
      </c>
      <c r="D5883" s="272" t="s">
        <v>11147</v>
      </c>
      <c r="E5883" s="272" t="s">
        <v>2148</v>
      </c>
    </row>
    <row r="5884" spans="1:5" ht="11.25" customHeight="1" x14ac:dyDescent="0.2">
      <c r="A5884" s="272">
        <v>211010200</v>
      </c>
      <c r="B5884" s="272" t="s">
        <v>11148</v>
      </c>
      <c r="C5884" s="272" t="s">
        <v>11149</v>
      </c>
      <c r="D5884" s="272" t="s">
        <v>11150</v>
      </c>
      <c r="E5884" s="272" t="s">
        <v>2148</v>
      </c>
    </row>
    <row r="5885" spans="1:5" ht="11.25" customHeight="1" x14ac:dyDescent="0.2">
      <c r="A5885" s="272">
        <v>211010201</v>
      </c>
      <c r="B5885" s="272" t="s">
        <v>11151</v>
      </c>
      <c r="C5885" s="272" t="s">
        <v>11149</v>
      </c>
      <c r="D5885" s="272" t="s">
        <v>11152</v>
      </c>
      <c r="E5885" s="272" t="s">
        <v>2148</v>
      </c>
    </row>
    <row r="5886" spans="1:5" ht="11.25" customHeight="1" x14ac:dyDescent="0.2">
      <c r="A5886" s="272">
        <v>211010202</v>
      </c>
      <c r="B5886" s="272" t="s">
        <v>11153</v>
      </c>
      <c r="C5886" s="272" t="s">
        <v>11149</v>
      </c>
      <c r="D5886" s="272" t="s">
        <v>11154</v>
      </c>
      <c r="E5886" s="272" t="s">
        <v>2148</v>
      </c>
    </row>
    <row r="5887" spans="1:5" ht="11.25" customHeight="1" x14ac:dyDescent="0.2">
      <c r="A5887" s="272">
        <v>211010203</v>
      </c>
      <c r="B5887" s="272" t="s">
        <v>11155</v>
      </c>
      <c r="C5887" s="272" t="s">
        <v>11149</v>
      </c>
      <c r="D5887" s="272" t="s">
        <v>11156</v>
      </c>
      <c r="E5887" s="272" t="s">
        <v>2148</v>
      </c>
    </row>
    <row r="5888" spans="1:5" ht="11.25" customHeight="1" x14ac:dyDescent="0.2">
      <c r="A5888" s="272">
        <v>211010204</v>
      </c>
      <c r="B5888" s="272" t="s">
        <v>11157</v>
      </c>
      <c r="C5888" s="272" t="s">
        <v>11158</v>
      </c>
      <c r="D5888" s="272" t="s">
        <v>11159</v>
      </c>
      <c r="E5888" s="272" t="s">
        <v>2148</v>
      </c>
    </row>
    <row r="5889" spans="1:5" ht="11.25" customHeight="1" x14ac:dyDescent="0.2">
      <c r="A5889" s="272">
        <v>211010216</v>
      </c>
      <c r="B5889" s="272" t="s">
        <v>11160</v>
      </c>
      <c r="C5889" s="272" t="s">
        <v>11161</v>
      </c>
      <c r="D5889" s="272" t="s">
        <v>11162</v>
      </c>
      <c r="E5889" s="272" t="s">
        <v>587</v>
      </c>
    </row>
    <row r="5890" spans="1:5" ht="11.25" customHeight="1" x14ac:dyDescent="0.2">
      <c r="A5890" s="272">
        <v>211010217</v>
      </c>
      <c r="B5890" s="272" t="s">
        <v>11163</v>
      </c>
      <c r="C5890" s="272" t="s">
        <v>11161</v>
      </c>
      <c r="D5890" s="272" t="s">
        <v>9527</v>
      </c>
      <c r="E5890" s="272" t="s">
        <v>587</v>
      </c>
    </row>
    <row r="5891" spans="1:5" ht="11.25" customHeight="1" x14ac:dyDescent="0.2">
      <c r="A5891" s="272">
        <v>211010209</v>
      </c>
      <c r="B5891" s="272" t="s">
        <v>11164</v>
      </c>
      <c r="C5891" s="272" t="s">
        <v>9535</v>
      </c>
      <c r="D5891" s="272" t="s">
        <v>11165</v>
      </c>
      <c r="E5891" s="272" t="s">
        <v>587</v>
      </c>
    </row>
    <row r="5892" spans="1:5" ht="11.25" customHeight="1" x14ac:dyDescent="0.2">
      <c r="A5892" s="272">
        <v>211010230</v>
      </c>
      <c r="B5892" s="272" t="s">
        <v>11166</v>
      </c>
      <c r="C5892" s="272" t="s">
        <v>9535</v>
      </c>
      <c r="D5892" s="272" t="s">
        <v>11167</v>
      </c>
      <c r="E5892" s="272" t="s">
        <v>587</v>
      </c>
    </row>
    <row r="5893" spans="1:5" ht="11.25" customHeight="1" x14ac:dyDescent="0.2">
      <c r="A5893" s="272">
        <v>211010218</v>
      </c>
      <c r="B5893" s="272" t="s">
        <v>11168</v>
      </c>
      <c r="C5893" s="272" t="s">
        <v>11169</v>
      </c>
      <c r="D5893" s="272" t="s">
        <v>11170</v>
      </c>
      <c r="E5893" s="272" t="s">
        <v>587</v>
      </c>
    </row>
    <row r="5894" spans="1:5" ht="11.25" customHeight="1" x14ac:dyDescent="0.2">
      <c r="A5894" s="272">
        <v>211010219</v>
      </c>
      <c r="B5894" s="272" t="s">
        <v>11171</v>
      </c>
      <c r="C5894" s="272" t="s">
        <v>11172</v>
      </c>
      <c r="D5894" s="272" t="s">
        <v>11173</v>
      </c>
      <c r="E5894" s="272" t="s">
        <v>587</v>
      </c>
    </row>
    <row r="5895" spans="1:5" ht="11.25" customHeight="1" x14ac:dyDescent="0.2">
      <c r="A5895" s="272">
        <v>211010220</v>
      </c>
      <c r="B5895" s="272" t="s">
        <v>11174</v>
      </c>
      <c r="C5895" s="272" t="s">
        <v>11175</v>
      </c>
      <c r="D5895" s="272" t="s">
        <v>11176</v>
      </c>
      <c r="E5895" s="272" t="s">
        <v>587</v>
      </c>
    </row>
    <row r="5896" spans="1:5" ht="11.25" customHeight="1" x14ac:dyDescent="0.2">
      <c r="A5896" s="272">
        <v>211010221</v>
      </c>
      <c r="B5896" s="272" t="s">
        <v>11177</v>
      </c>
      <c r="C5896" s="272" t="s">
        <v>11178</v>
      </c>
      <c r="D5896" s="272" t="s">
        <v>11179</v>
      </c>
      <c r="E5896" s="272" t="s">
        <v>587</v>
      </c>
    </row>
    <row r="5897" spans="1:5" ht="11.25" customHeight="1" x14ac:dyDescent="0.2">
      <c r="A5897" s="272">
        <v>211010222</v>
      </c>
      <c r="B5897" s="272" t="s">
        <v>11180</v>
      </c>
      <c r="C5897" s="272" t="s">
        <v>11181</v>
      </c>
      <c r="D5897" s="272" t="s">
        <v>11182</v>
      </c>
      <c r="E5897" s="272" t="s">
        <v>587</v>
      </c>
    </row>
    <row r="5898" spans="1:5" ht="11.25" customHeight="1" x14ac:dyDescent="0.2">
      <c r="A5898" s="272">
        <v>211010223</v>
      </c>
      <c r="B5898" s="272" t="s">
        <v>11183</v>
      </c>
      <c r="C5898" s="272" t="s">
        <v>11184</v>
      </c>
      <c r="D5898" s="272" t="s">
        <v>11185</v>
      </c>
      <c r="E5898" s="272" t="s">
        <v>587</v>
      </c>
    </row>
    <row r="5899" spans="1:5" ht="11.25" customHeight="1" x14ac:dyDescent="0.2">
      <c r="A5899" s="272">
        <v>211010224</v>
      </c>
      <c r="B5899" s="272" t="s">
        <v>11186</v>
      </c>
      <c r="C5899" s="272" t="s">
        <v>11187</v>
      </c>
      <c r="D5899" s="272" t="s">
        <v>11188</v>
      </c>
      <c r="E5899" s="272" t="s">
        <v>587</v>
      </c>
    </row>
    <row r="5900" spans="1:5" ht="11.25" customHeight="1" x14ac:dyDescent="0.2">
      <c r="A5900" s="272">
        <v>211010225</v>
      </c>
      <c r="B5900" s="272" t="s">
        <v>11189</v>
      </c>
      <c r="C5900" s="272" t="s">
        <v>11190</v>
      </c>
      <c r="D5900" s="272" t="s">
        <v>11191</v>
      </c>
      <c r="E5900" s="272" t="s">
        <v>587</v>
      </c>
    </row>
    <row r="5901" spans="1:5" ht="11.25" customHeight="1" x14ac:dyDescent="0.2">
      <c r="A5901" s="272">
        <v>211010226</v>
      </c>
      <c r="B5901" s="272" t="s">
        <v>11192</v>
      </c>
      <c r="C5901" s="272" t="s">
        <v>11193</v>
      </c>
      <c r="D5901" s="272" t="s">
        <v>9427</v>
      </c>
      <c r="E5901" s="272" t="s">
        <v>584</v>
      </c>
    </row>
    <row r="5902" spans="1:5" ht="11.25" customHeight="1" x14ac:dyDescent="0.2">
      <c r="A5902" s="272">
        <v>211010227</v>
      </c>
      <c r="B5902" s="272" t="s">
        <v>11194</v>
      </c>
      <c r="C5902" s="272" t="s">
        <v>11193</v>
      </c>
      <c r="D5902" s="272" t="s">
        <v>11195</v>
      </c>
      <c r="E5902" s="272" t="s">
        <v>584</v>
      </c>
    </row>
    <row r="5903" spans="1:5" ht="11.25" customHeight="1" x14ac:dyDescent="0.2">
      <c r="A5903" s="272">
        <v>211010228</v>
      </c>
      <c r="B5903" s="272" t="s">
        <v>11196</v>
      </c>
      <c r="C5903" s="272" t="s">
        <v>11197</v>
      </c>
      <c r="D5903" s="272" t="s">
        <v>11198</v>
      </c>
      <c r="E5903" s="272" t="s">
        <v>584</v>
      </c>
    </row>
    <row r="5904" spans="1:5" ht="11.25" customHeight="1" x14ac:dyDescent="0.2">
      <c r="A5904" s="272">
        <v>211010229</v>
      </c>
      <c r="B5904" s="272" t="s">
        <v>11199</v>
      </c>
      <c r="C5904" s="272" t="s">
        <v>11200</v>
      </c>
      <c r="D5904" s="272" t="s">
        <v>11201</v>
      </c>
      <c r="E5904" s="272" t="s">
        <v>343</v>
      </c>
    </row>
    <row r="5905" spans="1:5" ht="11.25" customHeight="1" x14ac:dyDescent="0.2">
      <c r="A5905" s="272">
        <v>211010258</v>
      </c>
      <c r="B5905" s="272" t="s">
        <v>11202</v>
      </c>
      <c r="C5905" s="272" t="s">
        <v>11203</v>
      </c>
      <c r="D5905" s="272" t="s">
        <v>11204</v>
      </c>
      <c r="E5905" s="272" t="s">
        <v>902</v>
      </c>
    </row>
    <row r="5906" spans="1:5" ht="11.25" customHeight="1" x14ac:dyDescent="0.2">
      <c r="A5906" s="272">
        <v>211010247</v>
      </c>
      <c r="B5906" s="272" t="s">
        <v>11205</v>
      </c>
      <c r="C5906" s="272" t="s">
        <v>11206</v>
      </c>
      <c r="D5906" s="272" t="s">
        <v>11207</v>
      </c>
      <c r="E5906" s="272" t="s">
        <v>902</v>
      </c>
    </row>
    <row r="5907" spans="1:5" ht="11.25" customHeight="1" x14ac:dyDescent="0.2">
      <c r="A5907" s="272">
        <v>211010248</v>
      </c>
      <c r="B5907" s="272" t="s">
        <v>11208</v>
      </c>
      <c r="C5907" s="272" t="s">
        <v>11209</v>
      </c>
      <c r="D5907" s="272" t="s">
        <v>11210</v>
      </c>
      <c r="E5907" s="272" t="s">
        <v>587</v>
      </c>
    </row>
    <row r="5908" spans="1:5" ht="11.25" customHeight="1" x14ac:dyDescent="0.2">
      <c r="A5908" s="272">
        <v>211010249</v>
      </c>
      <c r="B5908" s="272" t="s">
        <v>11211</v>
      </c>
      <c r="C5908" s="272" t="s">
        <v>11212</v>
      </c>
      <c r="D5908" s="272" t="s">
        <v>11213</v>
      </c>
      <c r="E5908" s="272" t="s">
        <v>587</v>
      </c>
    </row>
    <row r="5909" spans="1:5" ht="11.25" customHeight="1" x14ac:dyDescent="0.2">
      <c r="A5909" s="272">
        <v>211010260</v>
      </c>
      <c r="B5909" s="272" t="s">
        <v>11214</v>
      </c>
      <c r="C5909" s="272" t="s">
        <v>11215</v>
      </c>
      <c r="D5909" s="272" t="s">
        <v>11216</v>
      </c>
      <c r="E5909" s="272" t="s">
        <v>587</v>
      </c>
    </row>
    <row r="5910" spans="1:5" ht="11.25" customHeight="1" x14ac:dyDescent="0.2">
      <c r="A5910" s="272">
        <v>211010261</v>
      </c>
      <c r="B5910" s="272" t="s">
        <v>11217</v>
      </c>
      <c r="C5910" s="272" t="s">
        <v>11218</v>
      </c>
      <c r="D5910" s="272" t="s">
        <v>11219</v>
      </c>
      <c r="E5910" s="272" t="s">
        <v>587</v>
      </c>
    </row>
    <row r="5911" spans="1:5" ht="11.25" customHeight="1" x14ac:dyDescent="0.2">
      <c r="A5911" s="272">
        <v>211010246</v>
      </c>
      <c r="B5911" s="272" t="s">
        <v>11220</v>
      </c>
      <c r="C5911" s="272" t="s">
        <v>11221</v>
      </c>
      <c r="D5911" s="272" t="s">
        <v>11222</v>
      </c>
      <c r="E5911" s="272" t="s">
        <v>2046</v>
      </c>
    </row>
    <row r="5912" spans="1:5" ht="11.25" customHeight="1" x14ac:dyDescent="0.2">
      <c r="A5912" s="272">
        <v>211005185</v>
      </c>
      <c r="B5912" s="272" t="s">
        <v>11223</v>
      </c>
      <c r="C5912" s="272" t="s">
        <v>11224</v>
      </c>
      <c r="D5912" s="272" t="s">
        <v>3453</v>
      </c>
      <c r="E5912" s="272" t="s">
        <v>865</v>
      </c>
    </row>
    <row r="5913" spans="1:5" ht="11.25" customHeight="1" x14ac:dyDescent="0.2">
      <c r="A5913" s="272">
        <v>211900032</v>
      </c>
      <c r="B5913" s="272" t="s">
        <v>11225</v>
      </c>
      <c r="C5913" s="272" t="s">
        <v>11226</v>
      </c>
      <c r="E5913" s="272" t="s">
        <v>339</v>
      </c>
    </row>
    <row r="5914" spans="1:5" ht="11.25" customHeight="1" x14ac:dyDescent="0.2">
      <c r="A5914" s="272">
        <v>211900000</v>
      </c>
      <c r="B5914" s="272" t="s">
        <v>11227</v>
      </c>
      <c r="C5914" s="272" t="s">
        <v>11228</v>
      </c>
      <c r="D5914" s="272" t="s">
        <v>11229</v>
      </c>
      <c r="E5914" s="272" t="s">
        <v>359</v>
      </c>
    </row>
    <row r="5915" spans="1:5" ht="11.25" customHeight="1" x14ac:dyDescent="0.2">
      <c r="A5915" s="272">
        <v>211900001</v>
      </c>
      <c r="B5915" s="272" t="s">
        <v>11230</v>
      </c>
      <c r="C5915" s="272" t="s">
        <v>11231</v>
      </c>
      <c r="D5915" s="272" t="s">
        <v>11232</v>
      </c>
      <c r="E5915" s="272" t="s">
        <v>2181</v>
      </c>
    </row>
    <row r="5916" spans="1:5" ht="11.25" customHeight="1" x14ac:dyDescent="0.2">
      <c r="A5916" s="272">
        <v>211900002</v>
      </c>
      <c r="B5916" s="272" t="s">
        <v>11233</v>
      </c>
      <c r="C5916" s="272" t="s">
        <v>11234</v>
      </c>
      <c r="D5916" s="272" t="s">
        <v>871</v>
      </c>
      <c r="E5916" s="272" t="s">
        <v>356</v>
      </c>
    </row>
    <row r="5917" spans="1:5" ht="11.25" customHeight="1" x14ac:dyDescent="0.2">
      <c r="A5917" s="272">
        <v>211900003</v>
      </c>
      <c r="B5917" s="272" t="s">
        <v>11235</v>
      </c>
      <c r="C5917" s="272" t="s">
        <v>11236</v>
      </c>
      <c r="D5917" s="272" t="s">
        <v>371</v>
      </c>
      <c r="E5917" s="272" t="s">
        <v>339</v>
      </c>
    </row>
    <row r="5918" spans="1:5" ht="11.25" customHeight="1" x14ac:dyDescent="0.2">
      <c r="A5918" s="272">
        <v>211900004</v>
      </c>
      <c r="B5918" s="272" t="s">
        <v>11237</v>
      </c>
      <c r="C5918" s="272" t="s">
        <v>11238</v>
      </c>
      <c r="D5918" s="272" t="s">
        <v>387</v>
      </c>
      <c r="E5918" s="272" t="s">
        <v>339</v>
      </c>
    </row>
    <row r="5919" spans="1:5" ht="11.25" customHeight="1" x14ac:dyDescent="0.2">
      <c r="A5919" s="272">
        <v>211900005</v>
      </c>
      <c r="B5919" s="272" t="s">
        <v>11239</v>
      </c>
      <c r="C5919" s="272" t="s">
        <v>11240</v>
      </c>
      <c r="D5919" s="272" t="s">
        <v>775</v>
      </c>
      <c r="E5919" s="272" t="s">
        <v>339</v>
      </c>
    </row>
    <row r="5920" spans="1:5" ht="11.25" customHeight="1" x14ac:dyDescent="0.2">
      <c r="A5920" s="272">
        <v>211900006</v>
      </c>
      <c r="B5920" s="272" t="s">
        <v>11241</v>
      </c>
      <c r="C5920" s="272" t="s">
        <v>11242</v>
      </c>
      <c r="D5920" s="272" t="s">
        <v>7670</v>
      </c>
      <c r="E5920" s="272" t="s">
        <v>339</v>
      </c>
    </row>
    <row r="5921" spans="1:5" ht="11.25" customHeight="1" x14ac:dyDescent="0.2">
      <c r="A5921" s="272">
        <v>211900007</v>
      </c>
      <c r="B5921" s="272" t="s">
        <v>11243</v>
      </c>
      <c r="C5921" s="272" t="s">
        <v>11244</v>
      </c>
      <c r="D5921" s="272" t="s">
        <v>844</v>
      </c>
      <c r="E5921" s="272" t="s">
        <v>339</v>
      </c>
    </row>
    <row r="5922" spans="1:5" ht="11.25" customHeight="1" x14ac:dyDescent="0.2">
      <c r="A5922" s="272">
        <v>211900008</v>
      </c>
      <c r="B5922" s="272" t="s">
        <v>11245</v>
      </c>
      <c r="C5922" s="272" t="s">
        <v>11246</v>
      </c>
      <c r="D5922" s="272" t="s">
        <v>4198</v>
      </c>
      <c r="E5922" s="272" t="s">
        <v>367</v>
      </c>
    </row>
    <row r="5923" spans="1:5" ht="11.25" customHeight="1" x14ac:dyDescent="0.2">
      <c r="A5923" s="272">
        <v>211900009</v>
      </c>
      <c r="B5923" s="272" t="s">
        <v>11247</v>
      </c>
      <c r="C5923" s="272" t="s">
        <v>11248</v>
      </c>
      <c r="D5923" s="272" t="s">
        <v>1292</v>
      </c>
      <c r="E5923" s="272" t="s">
        <v>339</v>
      </c>
    </row>
    <row r="5924" spans="1:5" ht="11.25" customHeight="1" x14ac:dyDescent="0.2">
      <c r="A5924" s="272">
        <v>211900010</v>
      </c>
      <c r="B5924" s="272" t="s">
        <v>11249</v>
      </c>
      <c r="C5924" s="272" t="s">
        <v>11250</v>
      </c>
      <c r="D5924" s="272" t="s">
        <v>11251</v>
      </c>
      <c r="E5924" s="272" t="s">
        <v>364</v>
      </c>
    </row>
    <row r="5925" spans="1:5" ht="11.25" customHeight="1" x14ac:dyDescent="0.2">
      <c r="A5925" s="272">
        <v>211900011</v>
      </c>
      <c r="B5925" s="272" t="s">
        <v>11252</v>
      </c>
      <c r="C5925" s="272" t="s">
        <v>11253</v>
      </c>
      <c r="D5925" s="272" t="s">
        <v>4517</v>
      </c>
      <c r="E5925" s="272" t="s">
        <v>367</v>
      </c>
    </row>
    <row r="5926" spans="1:5" ht="11.25" customHeight="1" x14ac:dyDescent="0.2">
      <c r="A5926" s="272">
        <v>211900012</v>
      </c>
      <c r="B5926" s="272" t="s">
        <v>11254</v>
      </c>
      <c r="C5926" s="272" t="s">
        <v>11255</v>
      </c>
      <c r="D5926" s="272" t="s">
        <v>11256</v>
      </c>
      <c r="E5926" s="272" t="s">
        <v>336</v>
      </c>
    </row>
    <row r="5927" spans="1:5" ht="11.25" customHeight="1" x14ac:dyDescent="0.2">
      <c r="A5927" s="272">
        <v>211900013</v>
      </c>
      <c r="B5927" s="272" t="s">
        <v>11257</v>
      </c>
      <c r="C5927" s="272" t="s">
        <v>11258</v>
      </c>
      <c r="D5927" s="272" t="s">
        <v>11259</v>
      </c>
      <c r="E5927" s="272" t="s">
        <v>966</v>
      </c>
    </row>
    <row r="5928" spans="1:5" ht="11.25" customHeight="1" x14ac:dyDescent="0.2">
      <c r="A5928" s="272">
        <v>211900015</v>
      </c>
      <c r="B5928" s="272" t="s">
        <v>11260</v>
      </c>
      <c r="C5928" s="272" t="s">
        <v>11261</v>
      </c>
      <c r="D5928" s="272" t="s">
        <v>11262</v>
      </c>
      <c r="E5928" s="272" t="s">
        <v>356</v>
      </c>
    </row>
    <row r="5929" spans="1:5" ht="11.25" customHeight="1" x14ac:dyDescent="0.2">
      <c r="A5929" s="272">
        <v>211900016</v>
      </c>
      <c r="B5929" s="272" t="s">
        <v>11263</v>
      </c>
      <c r="C5929" s="272" t="s">
        <v>11264</v>
      </c>
      <c r="D5929" s="272" t="s">
        <v>11265</v>
      </c>
      <c r="E5929" s="272" t="s">
        <v>865</v>
      </c>
    </row>
    <row r="5930" spans="1:5" ht="11.25" customHeight="1" x14ac:dyDescent="0.2">
      <c r="A5930" s="272">
        <v>211900017</v>
      </c>
      <c r="B5930" s="272" t="s">
        <v>11266</v>
      </c>
      <c r="C5930" s="272" t="s">
        <v>11267</v>
      </c>
      <c r="D5930" s="272" t="s">
        <v>960</v>
      </c>
      <c r="E5930" s="272" t="s">
        <v>961</v>
      </c>
    </row>
    <row r="5931" spans="1:5" ht="11.25" customHeight="1" x14ac:dyDescent="0.2">
      <c r="A5931" s="272">
        <v>211900018</v>
      </c>
      <c r="B5931" s="272" t="s">
        <v>11268</v>
      </c>
      <c r="C5931" s="272" t="s">
        <v>11269</v>
      </c>
      <c r="D5931" s="272" t="s">
        <v>3162</v>
      </c>
      <c r="E5931" s="272" t="s">
        <v>339</v>
      </c>
    </row>
    <row r="5932" spans="1:5" ht="11.25" customHeight="1" x14ac:dyDescent="0.2">
      <c r="A5932" s="272">
        <v>211900019</v>
      </c>
      <c r="B5932" s="272" t="s">
        <v>11270</v>
      </c>
      <c r="C5932" s="272" t="s">
        <v>11271</v>
      </c>
      <c r="D5932" s="272" t="s">
        <v>2672</v>
      </c>
      <c r="E5932" s="272" t="s">
        <v>339</v>
      </c>
    </row>
    <row r="5933" spans="1:5" ht="11.25" customHeight="1" x14ac:dyDescent="0.2">
      <c r="A5933" s="272">
        <v>211900020</v>
      </c>
      <c r="B5933" s="272" t="s">
        <v>11272</v>
      </c>
      <c r="C5933" s="272" t="s">
        <v>11273</v>
      </c>
      <c r="D5933" s="272" t="s">
        <v>11274</v>
      </c>
      <c r="E5933" s="272" t="s">
        <v>332</v>
      </c>
    </row>
    <row r="5934" spans="1:5" ht="11.25" customHeight="1" x14ac:dyDescent="0.2">
      <c r="A5934" s="272">
        <v>211900021</v>
      </c>
      <c r="B5934" s="272" t="s">
        <v>11275</v>
      </c>
      <c r="C5934" s="272" t="s">
        <v>11276</v>
      </c>
      <c r="D5934" s="272" t="s">
        <v>11277</v>
      </c>
      <c r="E5934" s="272" t="s">
        <v>351</v>
      </c>
    </row>
    <row r="5935" spans="1:5" ht="11.25" customHeight="1" x14ac:dyDescent="0.2">
      <c r="A5935" s="272">
        <v>211900022</v>
      </c>
      <c r="B5935" s="272" t="s">
        <v>11278</v>
      </c>
      <c r="C5935" s="272" t="s">
        <v>11279</v>
      </c>
      <c r="D5935" s="272" t="s">
        <v>594</v>
      </c>
      <c r="E5935" s="272" t="s">
        <v>364</v>
      </c>
    </row>
    <row r="5936" spans="1:5" ht="11.25" customHeight="1" x14ac:dyDescent="0.2">
      <c r="A5936" s="272">
        <v>211900023</v>
      </c>
      <c r="B5936" s="272" t="s">
        <v>11280</v>
      </c>
      <c r="C5936" s="272" t="s">
        <v>11281</v>
      </c>
      <c r="D5936" s="272" t="s">
        <v>1953</v>
      </c>
      <c r="E5936" s="272" t="s">
        <v>343</v>
      </c>
    </row>
    <row r="5937" spans="1:5" ht="11.25" customHeight="1" x14ac:dyDescent="0.2">
      <c r="A5937" s="272">
        <v>211900025</v>
      </c>
      <c r="B5937" s="272" t="s">
        <v>11282</v>
      </c>
      <c r="C5937" s="272" t="s">
        <v>11283</v>
      </c>
      <c r="D5937" s="272" t="s">
        <v>11284</v>
      </c>
      <c r="E5937" s="272" t="s">
        <v>367</v>
      </c>
    </row>
    <row r="5938" spans="1:5" ht="11.25" customHeight="1" x14ac:dyDescent="0.2">
      <c r="A5938" s="272">
        <v>211900026</v>
      </c>
      <c r="B5938" s="272" t="s">
        <v>11285</v>
      </c>
      <c r="C5938" s="272" t="s">
        <v>11286</v>
      </c>
      <c r="D5938" s="272" t="s">
        <v>11287</v>
      </c>
      <c r="E5938" s="272" t="s">
        <v>8188</v>
      </c>
    </row>
    <row r="5939" spans="1:5" ht="11.25" customHeight="1" x14ac:dyDescent="0.2">
      <c r="A5939" s="272">
        <v>211900027</v>
      </c>
      <c r="B5939" s="272" t="s">
        <v>11288</v>
      </c>
      <c r="C5939" s="272" t="s">
        <v>11289</v>
      </c>
      <c r="D5939" s="272" t="s">
        <v>7266</v>
      </c>
      <c r="E5939" s="272" t="s">
        <v>897</v>
      </c>
    </row>
    <row r="5940" spans="1:5" ht="11.25" customHeight="1" x14ac:dyDescent="0.2">
      <c r="A5940" s="272">
        <v>211900028</v>
      </c>
      <c r="B5940" s="272" t="s">
        <v>11290</v>
      </c>
      <c r="C5940" s="272" t="s">
        <v>11291</v>
      </c>
      <c r="D5940" s="272" t="s">
        <v>11292</v>
      </c>
      <c r="E5940" s="272" t="s">
        <v>798</v>
      </c>
    </row>
    <row r="5941" spans="1:5" ht="11.25" customHeight="1" x14ac:dyDescent="0.2">
      <c r="A5941" s="272">
        <v>211900029</v>
      </c>
      <c r="B5941" s="272" t="s">
        <v>11293</v>
      </c>
      <c r="C5941" s="272" t="s">
        <v>11294</v>
      </c>
      <c r="D5941" s="272" t="s">
        <v>11295</v>
      </c>
      <c r="E5941" s="272" t="s">
        <v>346</v>
      </c>
    </row>
    <row r="5942" spans="1:5" ht="11.25" customHeight="1" x14ac:dyDescent="0.2">
      <c r="A5942" s="272">
        <v>211900030</v>
      </c>
      <c r="B5942" s="272" t="s">
        <v>11296</v>
      </c>
      <c r="C5942" s="272" t="s">
        <v>11297</v>
      </c>
      <c r="D5942" s="272" t="s">
        <v>11298</v>
      </c>
      <c r="E5942" s="272" t="s">
        <v>367</v>
      </c>
    </row>
    <row r="5943" spans="1:5" ht="11.25" customHeight="1" x14ac:dyDescent="0.2">
      <c r="A5943" s="272">
        <v>211900031</v>
      </c>
      <c r="B5943" s="272" t="s">
        <v>11299</v>
      </c>
      <c r="C5943" s="272" t="s">
        <v>11300</v>
      </c>
      <c r="D5943" s="272" t="s">
        <v>11301</v>
      </c>
      <c r="E5943" s="272" t="s">
        <v>339</v>
      </c>
    </row>
    <row r="5944" spans="1:5" ht="11.25" customHeight="1" x14ac:dyDescent="0.2">
      <c r="A5944" s="272">
        <v>211900024</v>
      </c>
      <c r="B5944" s="272" t="s">
        <v>11302</v>
      </c>
      <c r="C5944" s="272" t="s">
        <v>11303</v>
      </c>
      <c r="D5944" s="272" t="s">
        <v>11304</v>
      </c>
      <c r="E5944" s="272" t="s">
        <v>367</v>
      </c>
    </row>
    <row r="5945" spans="1:5" ht="11.25" customHeight="1" x14ac:dyDescent="0.2">
      <c r="B5945" s="272" t="s">
        <v>11305</v>
      </c>
      <c r="C5945" s="272" t="s">
        <v>11250</v>
      </c>
      <c r="D5945" s="272" t="s">
        <v>11251</v>
      </c>
      <c r="E5945" s="272" t="s">
        <v>364</v>
      </c>
    </row>
    <row r="5946" spans="1:5" ht="11.25" customHeight="1" x14ac:dyDescent="0.2">
      <c r="A5946" s="272">
        <v>211002302</v>
      </c>
      <c r="C5946" s="272" t="s">
        <v>11306</v>
      </c>
      <c r="D5946" s="272" t="s">
        <v>11307</v>
      </c>
      <c r="E5946" s="272" t="s">
        <v>336</v>
      </c>
    </row>
    <row r="5947" spans="1:5" ht="11.25" customHeight="1" x14ac:dyDescent="0.25">
      <c r="A5947"/>
      <c r="B5947"/>
      <c r="C5947"/>
      <c r="D5947"/>
      <c r="E5947"/>
    </row>
    <row r="5948" spans="1:5" ht="11.25" customHeight="1" x14ac:dyDescent="0.25">
      <c r="A5948"/>
      <c r="B5948"/>
      <c r="C5948"/>
      <c r="D5948"/>
      <c r="E5948"/>
    </row>
    <row r="5949" spans="1:5" ht="11.25" customHeight="1" x14ac:dyDescent="0.25">
      <c r="A5949"/>
      <c r="B5949"/>
      <c r="C5949"/>
      <c r="D5949"/>
      <c r="E5949"/>
    </row>
    <row r="5950" spans="1:5" ht="11.25" customHeight="1" x14ac:dyDescent="0.25">
      <c r="A5950"/>
      <c r="B5950"/>
      <c r="C5950"/>
      <c r="D5950"/>
      <c r="E5950"/>
    </row>
    <row r="5951" spans="1:5" ht="11.25" customHeight="1" x14ac:dyDescent="0.25">
      <c r="A5951"/>
      <c r="B5951"/>
      <c r="C5951"/>
      <c r="D5951"/>
      <c r="E5951"/>
    </row>
    <row r="5952" spans="1:5" ht="11.25" customHeight="1" x14ac:dyDescent="0.25">
      <c r="A5952"/>
      <c r="B5952"/>
      <c r="C5952"/>
      <c r="D5952"/>
      <c r="E5952"/>
    </row>
    <row r="5953" spans="1:5" ht="11.25" customHeight="1" x14ac:dyDescent="0.25">
      <c r="A5953"/>
      <c r="B5953"/>
      <c r="C5953"/>
      <c r="D5953"/>
      <c r="E5953"/>
    </row>
    <row r="5954" spans="1:5" ht="11.25" customHeight="1" x14ac:dyDescent="0.25">
      <c r="A5954"/>
      <c r="B5954"/>
      <c r="C5954"/>
      <c r="D5954"/>
      <c r="E5954"/>
    </row>
    <row r="5955" spans="1:5" ht="11.25" customHeight="1" x14ac:dyDescent="0.25">
      <c r="A5955"/>
      <c r="B5955"/>
      <c r="C5955"/>
      <c r="D5955"/>
      <c r="E5955"/>
    </row>
    <row r="5956" spans="1:5" ht="11.25" customHeight="1" x14ac:dyDescent="0.25">
      <c r="A5956"/>
      <c r="B5956"/>
      <c r="C5956"/>
      <c r="D5956"/>
      <c r="E5956"/>
    </row>
    <row r="5957" spans="1:5" ht="11.25" customHeight="1" x14ac:dyDescent="0.25">
      <c r="A5957"/>
      <c r="B5957"/>
      <c r="C5957"/>
      <c r="D5957"/>
      <c r="E5957"/>
    </row>
    <row r="5958" spans="1:5" ht="11.25" customHeight="1" x14ac:dyDescent="0.25">
      <c r="A5958"/>
      <c r="B5958"/>
      <c r="C5958"/>
      <c r="D5958"/>
      <c r="E5958"/>
    </row>
    <row r="5959" spans="1:5" ht="11.25" customHeight="1" x14ac:dyDescent="0.25">
      <c r="A5959"/>
      <c r="B5959"/>
      <c r="C5959"/>
      <c r="D5959"/>
      <c r="E5959"/>
    </row>
    <row r="5960" spans="1:5" ht="11.25" customHeight="1" x14ac:dyDescent="0.25">
      <c r="A5960"/>
      <c r="B5960"/>
      <c r="C5960"/>
      <c r="D5960"/>
      <c r="E5960"/>
    </row>
    <row r="5961" spans="1:5" ht="11.25" customHeight="1" x14ac:dyDescent="0.25">
      <c r="A5961"/>
      <c r="B5961"/>
      <c r="C5961"/>
      <c r="D5961"/>
      <c r="E5961"/>
    </row>
    <row r="5962" spans="1:5" ht="11.25" customHeight="1" x14ac:dyDescent="0.25">
      <c r="A5962"/>
      <c r="B5962"/>
      <c r="C5962"/>
      <c r="D5962"/>
      <c r="E5962"/>
    </row>
    <row r="5963" spans="1:5" ht="11.25" customHeight="1" x14ac:dyDescent="0.25">
      <c r="A5963"/>
      <c r="B5963"/>
      <c r="C5963"/>
      <c r="D5963"/>
      <c r="E5963"/>
    </row>
    <row r="5964" spans="1:5" ht="11.25" customHeight="1" x14ac:dyDescent="0.25">
      <c r="A5964"/>
      <c r="B5964"/>
      <c r="C5964"/>
      <c r="D5964"/>
      <c r="E5964"/>
    </row>
    <row r="5965" spans="1:5" ht="11.25" customHeight="1" x14ac:dyDescent="0.25">
      <c r="A5965"/>
      <c r="B5965"/>
      <c r="C5965"/>
      <c r="D5965"/>
      <c r="E5965"/>
    </row>
    <row r="5966" spans="1:5" ht="11.25" customHeight="1" x14ac:dyDescent="0.25">
      <c r="A5966"/>
      <c r="B5966"/>
      <c r="C5966"/>
      <c r="D5966"/>
      <c r="E5966"/>
    </row>
    <row r="5967" spans="1:5" ht="11.25" customHeight="1" x14ac:dyDescent="0.25">
      <c r="A5967"/>
      <c r="B5967"/>
      <c r="C5967"/>
      <c r="D5967"/>
      <c r="E5967"/>
    </row>
    <row r="5968" spans="1:5" ht="11.25" customHeight="1" x14ac:dyDescent="0.25">
      <c r="A5968"/>
      <c r="B5968"/>
      <c r="C5968"/>
      <c r="D5968"/>
      <c r="E5968"/>
    </row>
    <row r="5969" spans="1:5" ht="11.25" customHeight="1" x14ac:dyDescent="0.25">
      <c r="A5969"/>
      <c r="B5969"/>
      <c r="C5969"/>
      <c r="D5969"/>
      <c r="E5969"/>
    </row>
    <row r="5970" spans="1:5" ht="11.25" customHeight="1" x14ac:dyDescent="0.25">
      <c r="A5970"/>
      <c r="B5970"/>
      <c r="C5970"/>
      <c r="D5970"/>
      <c r="E5970"/>
    </row>
    <row r="5971" spans="1:5" ht="11.25" customHeight="1" x14ac:dyDescent="0.25">
      <c r="A5971"/>
      <c r="B5971"/>
      <c r="C5971"/>
      <c r="D5971"/>
      <c r="E5971"/>
    </row>
    <row r="5972" spans="1:5" ht="11.25" customHeight="1" x14ac:dyDescent="0.25">
      <c r="A5972"/>
      <c r="B5972"/>
      <c r="C5972"/>
      <c r="D5972"/>
      <c r="E5972"/>
    </row>
    <row r="5973" spans="1:5" ht="11.25" customHeight="1" x14ac:dyDescent="0.25">
      <c r="A5973"/>
      <c r="B5973"/>
      <c r="C5973"/>
      <c r="D5973"/>
      <c r="E5973"/>
    </row>
    <row r="5974" spans="1:5" ht="11.25" customHeight="1" x14ac:dyDescent="0.25">
      <c r="A5974"/>
      <c r="B5974"/>
      <c r="C5974"/>
      <c r="D5974"/>
      <c r="E5974"/>
    </row>
    <row r="5975" spans="1:5" ht="11.25" customHeight="1" x14ac:dyDescent="0.25">
      <c r="A5975"/>
      <c r="B5975"/>
      <c r="C5975"/>
      <c r="D5975"/>
      <c r="E5975"/>
    </row>
    <row r="5976" spans="1:5" ht="11.25" customHeight="1" x14ac:dyDescent="0.25">
      <c r="A5976"/>
      <c r="B5976"/>
      <c r="C5976"/>
      <c r="D5976"/>
      <c r="E5976"/>
    </row>
    <row r="5977" spans="1:5" ht="11.25" customHeight="1" x14ac:dyDescent="0.25">
      <c r="A5977"/>
      <c r="B5977"/>
      <c r="C5977"/>
      <c r="D5977"/>
      <c r="E5977"/>
    </row>
    <row r="5978" spans="1:5" ht="11.25" customHeight="1" x14ac:dyDescent="0.25">
      <c r="A5978"/>
      <c r="B5978"/>
      <c r="C5978"/>
      <c r="D5978"/>
      <c r="E5978"/>
    </row>
    <row r="5979" spans="1:5" ht="11.25" customHeight="1" x14ac:dyDescent="0.25">
      <c r="A5979"/>
      <c r="B5979"/>
      <c r="C5979"/>
      <c r="D5979"/>
      <c r="E5979"/>
    </row>
    <row r="5980" spans="1:5" ht="11.25" customHeight="1" x14ac:dyDescent="0.25">
      <c r="A5980"/>
      <c r="B5980"/>
      <c r="C5980"/>
      <c r="D5980"/>
      <c r="E5980"/>
    </row>
    <row r="5981" spans="1:5" ht="11.25" customHeight="1" x14ac:dyDescent="0.25">
      <c r="A5981"/>
      <c r="B5981"/>
      <c r="C5981"/>
      <c r="D5981"/>
      <c r="E5981"/>
    </row>
    <row r="5982" spans="1:5" ht="11.25" customHeight="1" x14ac:dyDescent="0.25">
      <c r="A5982"/>
      <c r="B5982"/>
      <c r="C5982"/>
      <c r="D5982"/>
      <c r="E5982"/>
    </row>
    <row r="5983" spans="1:5" ht="11.25" customHeight="1" x14ac:dyDescent="0.25">
      <c r="A5983"/>
      <c r="B5983"/>
      <c r="C5983"/>
      <c r="D5983"/>
      <c r="E5983"/>
    </row>
    <row r="5984" spans="1:5" ht="11.25" customHeight="1" x14ac:dyDescent="0.25">
      <c r="A5984"/>
      <c r="B5984"/>
      <c r="C5984"/>
      <c r="D5984"/>
      <c r="E5984"/>
    </row>
    <row r="5985" spans="1:5" ht="11.25" customHeight="1" x14ac:dyDescent="0.25">
      <c r="A5985"/>
      <c r="B5985"/>
      <c r="C5985"/>
      <c r="D5985"/>
      <c r="E5985"/>
    </row>
    <row r="5986" spans="1:5" ht="11.25" customHeight="1" x14ac:dyDescent="0.25">
      <c r="A5986"/>
      <c r="B5986"/>
      <c r="C5986"/>
      <c r="D5986"/>
      <c r="E5986"/>
    </row>
    <row r="5987" spans="1:5" ht="11.25" customHeight="1" x14ac:dyDescent="0.25">
      <c r="A5987"/>
      <c r="B5987"/>
      <c r="C5987"/>
      <c r="D5987"/>
      <c r="E5987"/>
    </row>
    <row r="5988" spans="1:5" ht="11.25" customHeight="1" x14ac:dyDescent="0.25">
      <c r="A5988"/>
      <c r="B5988"/>
      <c r="C5988"/>
      <c r="D5988"/>
      <c r="E5988"/>
    </row>
    <row r="5989" spans="1:5" ht="11.25" customHeight="1" x14ac:dyDescent="0.25">
      <c r="A5989"/>
      <c r="B5989"/>
      <c r="C5989"/>
      <c r="D5989"/>
      <c r="E5989"/>
    </row>
    <row r="5990" spans="1:5" ht="11.25" customHeight="1" x14ac:dyDescent="0.25">
      <c r="A5990"/>
      <c r="B5990"/>
      <c r="C5990"/>
      <c r="D5990"/>
      <c r="E5990"/>
    </row>
    <row r="5991" spans="1:5" ht="11.25" customHeight="1" x14ac:dyDescent="0.25">
      <c r="A5991"/>
      <c r="B5991"/>
      <c r="C5991"/>
      <c r="D5991"/>
      <c r="E5991"/>
    </row>
    <row r="5992" spans="1:5" ht="11.25" customHeight="1" x14ac:dyDescent="0.25">
      <c r="A5992"/>
      <c r="B5992"/>
      <c r="C5992"/>
      <c r="D5992"/>
      <c r="E5992"/>
    </row>
    <row r="5993" spans="1:5" ht="11.25" customHeight="1" x14ac:dyDescent="0.25">
      <c r="A5993"/>
      <c r="B5993"/>
      <c r="C5993"/>
      <c r="D5993"/>
      <c r="E5993"/>
    </row>
    <row r="5994" spans="1:5" ht="11.25" customHeight="1" x14ac:dyDescent="0.25">
      <c r="A5994"/>
      <c r="B5994"/>
      <c r="C5994"/>
      <c r="D5994"/>
      <c r="E5994"/>
    </row>
    <row r="5995" spans="1:5" ht="11.25" customHeight="1" x14ac:dyDescent="0.25">
      <c r="A5995"/>
      <c r="B5995"/>
      <c r="C5995"/>
      <c r="D5995"/>
      <c r="E5995"/>
    </row>
    <row r="5996" spans="1:5" ht="11.25" customHeight="1" x14ac:dyDescent="0.25">
      <c r="A5996"/>
      <c r="B5996"/>
      <c r="C5996"/>
      <c r="D5996"/>
      <c r="E5996"/>
    </row>
    <row r="5997" spans="1:5" ht="11.25" customHeight="1" x14ac:dyDescent="0.25">
      <c r="A5997"/>
      <c r="B5997"/>
      <c r="C5997"/>
      <c r="D5997"/>
      <c r="E5997"/>
    </row>
    <row r="5998" spans="1:5" ht="11.25" customHeight="1" x14ac:dyDescent="0.25">
      <c r="A5998"/>
      <c r="B5998"/>
      <c r="C5998"/>
      <c r="D5998"/>
      <c r="E5998"/>
    </row>
    <row r="5999" spans="1:5" ht="11.25" customHeight="1" x14ac:dyDescent="0.25">
      <c r="A5999"/>
      <c r="B5999"/>
      <c r="C5999"/>
      <c r="D5999"/>
      <c r="E5999"/>
    </row>
    <row r="6000" spans="1:5" ht="11.25" customHeight="1" x14ac:dyDescent="0.25">
      <c r="A6000"/>
      <c r="B6000"/>
      <c r="C6000"/>
      <c r="D6000"/>
      <c r="E6000"/>
    </row>
    <row r="6001" spans="1:5" ht="11.25" customHeight="1" x14ac:dyDescent="0.25">
      <c r="A6001"/>
      <c r="B6001"/>
      <c r="C6001"/>
      <c r="D6001"/>
      <c r="E6001"/>
    </row>
    <row r="6002" spans="1:5" ht="11.25" customHeight="1" x14ac:dyDescent="0.25">
      <c r="A6002"/>
      <c r="B6002"/>
      <c r="C6002"/>
      <c r="D6002"/>
      <c r="E6002"/>
    </row>
    <row r="6003" spans="1:5" ht="11.25" customHeight="1" x14ac:dyDescent="0.25">
      <c r="A6003"/>
      <c r="B6003"/>
      <c r="C6003"/>
      <c r="D6003"/>
      <c r="E6003"/>
    </row>
    <row r="6004" spans="1:5" ht="11.25" customHeight="1" x14ac:dyDescent="0.25">
      <c r="A6004"/>
      <c r="B6004"/>
      <c r="C6004"/>
      <c r="D6004"/>
      <c r="E6004"/>
    </row>
    <row r="6005" spans="1:5" ht="11.25" customHeight="1" x14ac:dyDescent="0.25">
      <c r="A6005"/>
      <c r="B6005"/>
      <c r="C6005"/>
      <c r="D6005"/>
      <c r="E6005"/>
    </row>
    <row r="6006" spans="1:5" ht="11.25" customHeight="1" x14ac:dyDescent="0.25">
      <c r="A6006"/>
      <c r="B6006"/>
      <c r="C6006"/>
      <c r="D6006"/>
      <c r="E6006"/>
    </row>
    <row r="6007" spans="1:5" ht="11.25" customHeight="1" x14ac:dyDescent="0.25">
      <c r="A6007"/>
      <c r="B6007"/>
      <c r="C6007"/>
      <c r="D6007"/>
      <c r="E6007"/>
    </row>
    <row r="6008" spans="1:5" ht="11.25" customHeight="1" x14ac:dyDescent="0.25">
      <c r="A6008"/>
      <c r="B6008"/>
      <c r="C6008"/>
      <c r="D6008"/>
      <c r="E6008"/>
    </row>
    <row r="6009" spans="1:5" ht="11.25" customHeight="1" x14ac:dyDescent="0.25">
      <c r="A6009"/>
      <c r="B6009"/>
      <c r="C6009"/>
      <c r="D6009"/>
      <c r="E6009"/>
    </row>
    <row r="6010" spans="1:5" ht="11.25" customHeight="1" x14ac:dyDescent="0.25">
      <c r="A6010"/>
      <c r="B6010"/>
      <c r="C6010"/>
      <c r="D6010"/>
      <c r="E6010"/>
    </row>
    <row r="6011" spans="1:5" ht="11.25" customHeight="1" x14ac:dyDescent="0.25">
      <c r="A6011"/>
      <c r="B6011"/>
      <c r="C6011"/>
      <c r="D6011"/>
      <c r="E6011"/>
    </row>
    <row r="6012" spans="1:5" ht="11.25" customHeight="1" x14ac:dyDescent="0.25">
      <c r="A6012"/>
      <c r="B6012"/>
      <c r="C6012"/>
      <c r="D6012"/>
      <c r="E6012"/>
    </row>
    <row r="6013" spans="1:5" ht="11.25" customHeight="1" x14ac:dyDescent="0.25">
      <c r="A6013"/>
      <c r="B6013"/>
      <c r="C6013"/>
      <c r="D6013"/>
      <c r="E6013"/>
    </row>
    <row r="6014" spans="1:5" ht="11.25" customHeight="1" x14ac:dyDescent="0.25">
      <c r="A6014"/>
      <c r="B6014"/>
      <c r="C6014"/>
      <c r="D6014"/>
      <c r="E6014"/>
    </row>
    <row r="6015" spans="1:5" ht="11.25" customHeight="1" x14ac:dyDescent="0.25">
      <c r="A6015"/>
      <c r="B6015"/>
      <c r="C6015"/>
      <c r="D6015"/>
      <c r="E6015"/>
    </row>
    <row r="6016" spans="1:5" ht="11.25" customHeight="1" x14ac:dyDescent="0.25">
      <c r="A6016"/>
      <c r="B6016"/>
      <c r="C6016"/>
      <c r="D6016"/>
      <c r="E6016"/>
    </row>
    <row r="6017" spans="1:5" ht="11.25" customHeight="1" x14ac:dyDescent="0.25">
      <c r="A6017"/>
      <c r="B6017"/>
      <c r="C6017"/>
      <c r="D6017"/>
      <c r="E6017"/>
    </row>
    <row r="6018" spans="1:5" ht="11.25" customHeight="1" x14ac:dyDescent="0.25">
      <c r="A6018"/>
      <c r="B6018"/>
      <c r="C6018"/>
      <c r="D6018"/>
      <c r="E6018"/>
    </row>
    <row r="6019" spans="1:5" ht="11.25" customHeight="1" x14ac:dyDescent="0.25">
      <c r="A6019"/>
      <c r="B6019"/>
      <c r="C6019"/>
      <c r="D6019"/>
      <c r="E6019"/>
    </row>
    <row r="6020" spans="1:5" ht="11.25" customHeight="1" x14ac:dyDescent="0.25">
      <c r="A6020"/>
      <c r="B6020"/>
      <c r="C6020"/>
      <c r="D6020"/>
      <c r="E6020"/>
    </row>
    <row r="6021" spans="1:5" ht="11.25" customHeight="1" x14ac:dyDescent="0.25">
      <c r="A6021"/>
      <c r="B6021"/>
      <c r="C6021"/>
      <c r="D6021"/>
      <c r="E6021"/>
    </row>
    <row r="6022" spans="1:5" ht="11.25" customHeight="1" x14ac:dyDescent="0.25">
      <c r="A6022"/>
      <c r="B6022"/>
      <c r="C6022"/>
      <c r="D6022"/>
      <c r="E6022"/>
    </row>
    <row r="6023" spans="1:5" ht="11.25" customHeight="1" x14ac:dyDescent="0.25">
      <c r="A6023"/>
      <c r="B6023"/>
      <c r="C6023"/>
      <c r="D6023"/>
      <c r="E6023"/>
    </row>
    <row r="6024" spans="1:5" ht="11.25" customHeight="1" x14ac:dyDescent="0.25">
      <c r="A6024"/>
      <c r="B6024"/>
      <c r="C6024"/>
      <c r="D6024"/>
      <c r="E6024"/>
    </row>
    <row r="6025" spans="1:5" ht="11.25" customHeight="1" x14ac:dyDescent="0.25">
      <c r="A6025"/>
      <c r="B6025"/>
      <c r="C6025"/>
      <c r="D6025"/>
      <c r="E6025"/>
    </row>
    <row r="6026" spans="1:5" ht="11.25" customHeight="1" x14ac:dyDescent="0.25">
      <c r="A6026"/>
      <c r="B6026"/>
      <c r="C6026"/>
      <c r="D6026"/>
      <c r="E6026"/>
    </row>
    <row r="6027" spans="1:5" ht="11.25" customHeight="1" x14ac:dyDescent="0.25">
      <c r="A6027"/>
      <c r="B6027"/>
      <c r="C6027"/>
      <c r="D6027"/>
      <c r="E6027"/>
    </row>
    <row r="6028" spans="1:5" ht="11.25" customHeight="1" x14ac:dyDescent="0.25">
      <c r="A6028"/>
      <c r="B6028"/>
      <c r="C6028"/>
      <c r="D6028"/>
      <c r="E6028"/>
    </row>
    <row r="6029" spans="1:5" ht="11.25" customHeight="1" x14ac:dyDescent="0.25">
      <c r="A6029"/>
      <c r="B6029"/>
      <c r="C6029"/>
      <c r="D6029"/>
      <c r="E6029"/>
    </row>
    <row r="6030" spans="1:5" ht="11.25" customHeight="1" x14ac:dyDescent="0.25">
      <c r="A6030"/>
      <c r="B6030"/>
      <c r="C6030"/>
      <c r="D6030"/>
      <c r="E6030"/>
    </row>
    <row r="6031" spans="1:5" ht="11.25" customHeight="1" x14ac:dyDescent="0.25">
      <c r="A6031"/>
      <c r="B6031"/>
      <c r="C6031"/>
      <c r="D6031"/>
      <c r="E6031"/>
    </row>
    <row r="6032" spans="1:5" ht="11.25" customHeight="1" x14ac:dyDescent="0.25">
      <c r="A6032"/>
      <c r="B6032"/>
      <c r="C6032"/>
      <c r="D6032"/>
      <c r="E6032"/>
    </row>
    <row r="6033" spans="1:5" ht="11.25" customHeight="1" x14ac:dyDescent="0.25">
      <c r="A6033"/>
      <c r="B6033"/>
      <c r="C6033"/>
      <c r="D6033"/>
      <c r="E6033"/>
    </row>
    <row r="6034" spans="1:5" ht="11.25" customHeight="1" x14ac:dyDescent="0.25">
      <c r="A6034"/>
      <c r="B6034"/>
      <c r="C6034"/>
      <c r="D6034"/>
      <c r="E6034"/>
    </row>
    <row r="6035" spans="1:5" ht="11.25" customHeight="1" x14ac:dyDescent="0.25">
      <c r="A6035"/>
      <c r="B6035"/>
      <c r="C6035"/>
      <c r="D6035"/>
      <c r="E6035"/>
    </row>
    <row r="6036" spans="1:5" ht="11.25" customHeight="1" x14ac:dyDescent="0.25">
      <c r="A6036"/>
      <c r="B6036"/>
      <c r="C6036"/>
      <c r="D6036"/>
      <c r="E6036"/>
    </row>
    <row r="6037" spans="1:5" ht="11.25" customHeight="1" x14ac:dyDescent="0.25">
      <c r="A6037"/>
      <c r="B6037"/>
      <c r="C6037"/>
      <c r="D6037"/>
      <c r="E6037"/>
    </row>
    <row r="6038" spans="1:5" ht="11.25" customHeight="1" x14ac:dyDescent="0.25">
      <c r="A6038"/>
      <c r="B6038"/>
      <c r="C6038"/>
      <c r="D6038"/>
      <c r="E6038"/>
    </row>
    <row r="6039" spans="1:5" ht="11.25" customHeight="1" x14ac:dyDescent="0.25">
      <c r="A6039"/>
      <c r="B6039"/>
      <c r="C6039"/>
      <c r="D6039"/>
      <c r="E6039"/>
    </row>
    <row r="6040" spans="1:5" ht="11.25" customHeight="1" x14ac:dyDescent="0.25">
      <c r="A6040"/>
      <c r="B6040"/>
      <c r="C6040"/>
      <c r="D6040"/>
      <c r="E6040"/>
    </row>
    <row r="6041" spans="1:5" ht="11.25" customHeight="1" x14ac:dyDescent="0.25">
      <c r="A6041"/>
      <c r="B6041"/>
      <c r="C6041"/>
      <c r="D6041"/>
      <c r="E6041"/>
    </row>
    <row r="6042" spans="1:5" ht="11.25" customHeight="1" x14ac:dyDescent="0.25">
      <c r="A6042"/>
      <c r="B6042"/>
      <c r="C6042"/>
      <c r="D6042"/>
      <c r="E6042"/>
    </row>
    <row r="6043" spans="1:5" ht="11.25" customHeight="1" x14ac:dyDescent="0.25">
      <c r="A6043"/>
      <c r="B6043"/>
      <c r="C6043"/>
      <c r="D6043"/>
      <c r="E6043"/>
    </row>
    <row r="6044" spans="1:5" ht="11.25" customHeight="1" x14ac:dyDescent="0.25">
      <c r="A6044"/>
      <c r="B6044"/>
      <c r="C6044"/>
      <c r="D6044"/>
      <c r="E6044"/>
    </row>
    <row r="6045" spans="1:5" ht="11.25" customHeight="1" x14ac:dyDescent="0.25">
      <c r="A6045"/>
      <c r="B6045"/>
      <c r="C6045"/>
      <c r="D6045"/>
      <c r="E6045"/>
    </row>
    <row r="6046" spans="1:5" ht="11.25" customHeight="1" x14ac:dyDescent="0.25">
      <c r="A6046"/>
      <c r="B6046"/>
      <c r="C6046"/>
      <c r="D6046"/>
      <c r="E6046"/>
    </row>
    <row r="6047" spans="1:5" ht="11.25" customHeight="1" x14ac:dyDescent="0.25">
      <c r="A6047"/>
      <c r="B6047"/>
      <c r="C6047"/>
      <c r="D6047"/>
      <c r="E6047"/>
    </row>
    <row r="6048" spans="1:5" ht="11.25" customHeight="1" x14ac:dyDescent="0.25">
      <c r="A6048"/>
      <c r="B6048"/>
      <c r="C6048"/>
      <c r="D6048"/>
      <c r="E6048"/>
    </row>
    <row r="6049" spans="1:5" ht="11.25" customHeight="1" x14ac:dyDescent="0.25">
      <c r="A6049"/>
      <c r="B6049"/>
      <c r="C6049"/>
      <c r="D6049"/>
      <c r="E6049"/>
    </row>
    <row r="6050" spans="1:5" ht="11.25" customHeight="1" x14ac:dyDescent="0.25">
      <c r="A6050"/>
      <c r="B6050"/>
      <c r="C6050"/>
      <c r="D6050"/>
      <c r="E6050"/>
    </row>
    <row r="6051" spans="1:5" ht="11.25" customHeight="1" x14ac:dyDescent="0.25">
      <c r="A6051"/>
      <c r="B6051"/>
      <c r="C6051"/>
      <c r="D6051"/>
      <c r="E6051"/>
    </row>
    <row r="6052" spans="1:5" ht="11.25" customHeight="1" x14ac:dyDescent="0.25">
      <c r="A6052"/>
      <c r="B6052"/>
      <c r="C6052"/>
      <c r="D6052"/>
      <c r="E6052"/>
    </row>
    <row r="6053" spans="1:5" ht="11.25" customHeight="1" x14ac:dyDescent="0.25">
      <c r="A6053"/>
      <c r="B6053"/>
      <c r="C6053"/>
      <c r="D6053"/>
      <c r="E6053"/>
    </row>
    <row r="6054" spans="1:5" ht="11.25" customHeight="1" x14ac:dyDescent="0.25">
      <c r="A6054"/>
      <c r="B6054"/>
      <c r="C6054"/>
      <c r="D6054"/>
      <c r="E6054"/>
    </row>
    <row r="6055" spans="1:5" ht="11.25" customHeight="1" x14ac:dyDescent="0.25">
      <c r="A6055"/>
      <c r="B6055"/>
      <c r="C6055"/>
      <c r="D6055"/>
      <c r="E6055"/>
    </row>
    <row r="6056" spans="1:5" ht="11.25" customHeight="1" x14ac:dyDescent="0.25">
      <c r="A6056"/>
      <c r="B6056"/>
      <c r="C6056"/>
      <c r="D6056"/>
      <c r="E6056"/>
    </row>
    <row r="6057" spans="1:5" ht="11.25" customHeight="1" x14ac:dyDescent="0.25">
      <c r="A6057"/>
      <c r="B6057"/>
      <c r="C6057"/>
      <c r="D6057"/>
      <c r="E6057"/>
    </row>
    <row r="6058" spans="1:5" ht="11.25" customHeight="1" x14ac:dyDescent="0.25">
      <c r="A6058"/>
      <c r="B6058"/>
      <c r="C6058"/>
      <c r="D6058"/>
      <c r="E6058"/>
    </row>
    <row r="6059" spans="1:5" ht="11.25" customHeight="1" x14ac:dyDescent="0.25">
      <c r="A6059"/>
      <c r="B6059"/>
      <c r="C6059"/>
      <c r="D6059"/>
      <c r="E6059"/>
    </row>
    <row r="6060" spans="1:5" ht="11.25" customHeight="1" x14ac:dyDescent="0.25">
      <c r="A6060"/>
      <c r="B6060"/>
      <c r="C6060"/>
      <c r="D6060"/>
      <c r="E6060"/>
    </row>
    <row r="6061" spans="1:5" ht="11.25" customHeight="1" x14ac:dyDescent="0.25">
      <c r="A6061"/>
      <c r="B6061"/>
      <c r="C6061"/>
      <c r="D6061"/>
      <c r="E6061"/>
    </row>
    <row r="6062" spans="1:5" ht="11.25" customHeight="1" x14ac:dyDescent="0.25">
      <c r="A6062"/>
      <c r="B6062"/>
      <c r="C6062"/>
      <c r="D6062"/>
      <c r="E6062"/>
    </row>
    <row r="6063" spans="1:5" ht="11.25" customHeight="1" x14ac:dyDescent="0.25">
      <c r="A6063"/>
      <c r="B6063"/>
      <c r="C6063"/>
      <c r="D6063"/>
      <c r="E6063"/>
    </row>
    <row r="6064" spans="1:5" ht="11.25" customHeight="1" x14ac:dyDescent="0.25">
      <c r="A6064"/>
      <c r="B6064"/>
      <c r="C6064"/>
      <c r="D6064"/>
      <c r="E6064"/>
    </row>
    <row r="6065" spans="1:5" ht="11.25" customHeight="1" x14ac:dyDescent="0.25">
      <c r="A6065"/>
      <c r="B6065"/>
      <c r="C6065"/>
      <c r="D6065"/>
      <c r="E6065"/>
    </row>
    <row r="6066" spans="1:5" ht="11.25" customHeight="1" x14ac:dyDescent="0.25">
      <c r="A6066"/>
      <c r="B6066"/>
      <c r="C6066"/>
      <c r="D6066"/>
      <c r="E6066"/>
    </row>
    <row r="6067" spans="1:5" ht="11.25" customHeight="1" x14ac:dyDescent="0.25">
      <c r="A6067"/>
      <c r="B6067"/>
      <c r="C6067"/>
      <c r="D6067"/>
      <c r="E6067"/>
    </row>
    <row r="6068" spans="1:5" ht="11.25" customHeight="1" x14ac:dyDescent="0.25">
      <c r="A6068"/>
      <c r="B6068"/>
      <c r="C6068"/>
      <c r="D6068"/>
      <c r="E6068"/>
    </row>
    <row r="6069" spans="1:5" ht="11.25" customHeight="1" x14ac:dyDescent="0.25">
      <c r="A6069"/>
      <c r="B6069"/>
      <c r="C6069"/>
      <c r="D6069"/>
      <c r="E6069"/>
    </row>
    <row r="6070" spans="1:5" ht="11.25" customHeight="1" x14ac:dyDescent="0.25">
      <c r="A6070"/>
      <c r="B6070"/>
      <c r="C6070"/>
      <c r="D6070"/>
      <c r="E6070"/>
    </row>
    <row r="6071" spans="1:5" ht="11.25" customHeight="1" x14ac:dyDescent="0.25">
      <c r="A6071"/>
      <c r="B6071"/>
      <c r="C6071"/>
      <c r="D6071"/>
      <c r="E6071"/>
    </row>
    <row r="6072" spans="1:5" ht="11.25" customHeight="1" x14ac:dyDescent="0.25">
      <c r="A6072"/>
      <c r="B6072"/>
      <c r="C6072"/>
      <c r="D6072"/>
      <c r="E6072"/>
    </row>
    <row r="6073" spans="1:5" ht="11.25" customHeight="1" x14ac:dyDescent="0.25">
      <c r="A6073"/>
      <c r="B6073"/>
      <c r="C6073"/>
      <c r="D6073"/>
      <c r="E6073"/>
    </row>
    <row r="6074" spans="1:5" ht="11.25" customHeight="1" x14ac:dyDescent="0.25">
      <c r="A6074"/>
      <c r="B6074"/>
      <c r="C6074"/>
      <c r="D6074"/>
      <c r="E6074"/>
    </row>
    <row r="6075" spans="1:5" ht="11.25" customHeight="1" x14ac:dyDescent="0.25">
      <c r="A6075"/>
      <c r="B6075"/>
      <c r="C6075"/>
      <c r="D6075"/>
      <c r="E6075"/>
    </row>
    <row r="6076" spans="1:5" ht="11.25" customHeight="1" x14ac:dyDescent="0.25">
      <c r="A6076"/>
      <c r="B6076"/>
      <c r="C6076"/>
      <c r="D6076"/>
      <c r="E6076"/>
    </row>
    <row r="6077" spans="1:5" ht="11.25" customHeight="1" x14ac:dyDescent="0.25">
      <c r="A6077"/>
      <c r="B6077"/>
      <c r="C6077"/>
      <c r="D6077"/>
      <c r="E6077"/>
    </row>
    <row r="6078" spans="1:5" ht="11.25" customHeight="1" x14ac:dyDescent="0.25">
      <c r="A6078"/>
      <c r="B6078"/>
      <c r="C6078"/>
      <c r="D6078"/>
      <c r="E6078"/>
    </row>
    <row r="6079" spans="1:5" ht="11.25" customHeight="1" x14ac:dyDescent="0.25">
      <c r="A6079"/>
      <c r="B6079"/>
      <c r="C6079"/>
      <c r="D6079"/>
      <c r="E6079"/>
    </row>
    <row r="6080" spans="1:5" ht="11.25" customHeight="1" x14ac:dyDescent="0.25">
      <c r="A6080"/>
      <c r="B6080"/>
      <c r="C6080"/>
      <c r="D6080"/>
      <c r="E6080"/>
    </row>
    <row r="6081" spans="1:5" ht="11.25" customHeight="1" x14ac:dyDescent="0.25">
      <c r="A6081"/>
      <c r="B6081"/>
      <c r="C6081"/>
      <c r="D6081"/>
      <c r="E6081"/>
    </row>
    <row r="6082" spans="1:5" ht="11.25" customHeight="1" x14ac:dyDescent="0.25">
      <c r="A6082"/>
      <c r="B6082"/>
      <c r="C6082"/>
      <c r="D6082"/>
      <c r="E6082"/>
    </row>
    <row r="6083" spans="1:5" ht="11.25" customHeight="1" x14ac:dyDescent="0.25">
      <c r="A6083"/>
      <c r="B6083"/>
      <c r="C6083"/>
      <c r="D6083"/>
      <c r="E6083"/>
    </row>
    <row r="6084" spans="1:5" ht="11.25" customHeight="1" x14ac:dyDescent="0.25">
      <c r="A6084"/>
      <c r="B6084"/>
      <c r="C6084"/>
      <c r="D6084"/>
      <c r="E6084"/>
    </row>
    <row r="6085" spans="1:5" ht="11.25" customHeight="1" x14ac:dyDescent="0.25">
      <c r="A6085"/>
      <c r="B6085"/>
      <c r="C6085"/>
      <c r="D6085"/>
      <c r="E6085"/>
    </row>
    <row r="6086" spans="1:5" ht="11.25" customHeight="1" x14ac:dyDescent="0.25">
      <c r="A6086"/>
      <c r="B6086"/>
      <c r="C6086"/>
      <c r="D6086"/>
      <c r="E6086"/>
    </row>
    <row r="6087" spans="1:5" ht="11.25" customHeight="1" x14ac:dyDescent="0.25">
      <c r="A6087"/>
      <c r="B6087"/>
      <c r="C6087"/>
      <c r="D6087"/>
      <c r="E6087"/>
    </row>
    <row r="6088" spans="1:5" ht="11.25" customHeight="1" x14ac:dyDescent="0.25">
      <c r="A6088"/>
      <c r="B6088"/>
      <c r="C6088"/>
      <c r="D6088"/>
      <c r="E6088"/>
    </row>
    <row r="6089" spans="1:5" ht="11.25" customHeight="1" x14ac:dyDescent="0.25">
      <c r="A6089"/>
      <c r="B6089"/>
      <c r="C6089"/>
      <c r="D6089"/>
      <c r="E6089"/>
    </row>
    <row r="6090" spans="1:5" ht="11.25" customHeight="1" x14ac:dyDescent="0.25">
      <c r="A6090"/>
      <c r="B6090"/>
      <c r="C6090"/>
      <c r="D6090"/>
      <c r="E6090"/>
    </row>
    <row r="6091" spans="1:5" ht="11.25" customHeight="1" x14ac:dyDescent="0.25">
      <c r="A6091"/>
      <c r="B6091"/>
      <c r="C6091"/>
      <c r="D6091"/>
      <c r="E6091"/>
    </row>
    <row r="6092" spans="1:5" ht="11.25" customHeight="1" x14ac:dyDescent="0.25">
      <c r="A6092"/>
      <c r="B6092"/>
      <c r="C6092"/>
      <c r="D6092"/>
      <c r="E6092"/>
    </row>
    <row r="6093" spans="1:5" ht="11.25" customHeight="1" x14ac:dyDescent="0.25">
      <c r="A6093"/>
      <c r="B6093"/>
      <c r="C6093"/>
      <c r="D6093"/>
      <c r="E6093"/>
    </row>
    <row r="6094" spans="1:5" ht="11.25" customHeight="1" x14ac:dyDescent="0.25">
      <c r="A6094"/>
      <c r="B6094"/>
      <c r="C6094"/>
      <c r="D6094"/>
      <c r="E6094"/>
    </row>
    <row r="6095" spans="1:5" ht="11.25" customHeight="1" x14ac:dyDescent="0.25">
      <c r="A6095"/>
      <c r="B6095"/>
      <c r="C6095"/>
      <c r="D6095"/>
      <c r="E6095"/>
    </row>
    <row r="6096" spans="1:5" ht="11.25" customHeight="1" x14ac:dyDescent="0.25">
      <c r="A6096"/>
      <c r="B6096"/>
      <c r="C6096"/>
      <c r="D6096"/>
      <c r="E6096"/>
    </row>
    <row r="6097" spans="1:5" ht="11.25" customHeight="1" x14ac:dyDescent="0.25">
      <c r="A6097"/>
      <c r="B6097"/>
      <c r="C6097"/>
      <c r="D6097"/>
      <c r="E6097"/>
    </row>
    <row r="6098" spans="1:5" ht="11.25" customHeight="1" x14ac:dyDescent="0.25">
      <c r="A6098"/>
      <c r="B6098"/>
      <c r="C6098"/>
      <c r="D6098"/>
      <c r="E6098"/>
    </row>
    <row r="6099" spans="1:5" ht="11.25" customHeight="1" x14ac:dyDescent="0.25">
      <c r="A6099"/>
      <c r="B6099"/>
      <c r="C6099"/>
      <c r="D6099"/>
      <c r="E6099"/>
    </row>
    <row r="6100" spans="1:5" ht="11.25" customHeight="1" x14ac:dyDescent="0.25">
      <c r="A6100"/>
      <c r="B6100"/>
      <c r="C6100"/>
      <c r="D6100"/>
      <c r="E6100"/>
    </row>
    <row r="6101" spans="1:5" ht="11.25" customHeight="1" x14ac:dyDescent="0.25">
      <c r="A6101"/>
      <c r="B6101"/>
      <c r="C6101"/>
      <c r="D6101"/>
      <c r="E6101"/>
    </row>
    <row r="6102" spans="1:5" ht="11.25" customHeight="1" x14ac:dyDescent="0.25">
      <c r="A6102"/>
      <c r="B6102"/>
      <c r="C6102"/>
      <c r="D6102"/>
      <c r="E6102"/>
    </row>
    <row r="6103" spans="1:5" ht="11.25" customHeight="1" x14ac:dyDescent="0.25">
      <c r="A6103"/>
      <c r="B6103"/>
      <c r="C6103"/>
      <c r="D6103"/>
      <c r="E6103"/>
    </row>
    <row r="6104" spans="1:5" ht="11.25" customHeight="1" x14ac:dyDescent="0.25">
      <c r="A6104"/>
      <c r="B6104"/>
      <c r="C6104"/>
      <c r="D6104"/>
      <c r="E6104"/>
    </row>
    <row r="6105" spans="1:5" ht="11.25" customHeight="1" x14ac:dyDescent="0.25">
      <c r="A6105"/>
      <c r="B6105"/>
      <c r="C6105"/>
      <c r="D6105"/>
      <c r="E6105"/>
    </row>
    <row r="6106" spans="1:5" ht="11.25" customHeight="1" x14ac:dyDescent="0.25">
      <c r="A6106"/>
      <c r="B6106"/>
      <c r="C6106"/>
      <c r="D6106"/>
      <c r="E6106"/>
    </row>
    <row r="6107" spans="1:5" ht="11.25" customHeight="1" x14ac:dyDescent="0.25">
      <c r="A6107"/>
      <c r="B6107"/>
      <c r="C6107"/>
      <c r="D6107"/>
      <c r="E6107"/>
    </row>
    <row r="6108" spans="1:5" ht="11.25" customHeight="1" x14ac:dyDescent="0.25">
      <c r="A6108"/>
      <c r="B6108"/>
      <c r="C6108"/>
      <c r="D6108"/>
      <c r="E6108"/>
    </row>
    <row r="6109" spans="1:5" ht="11.25" customHeight="1" x14ac:dyDescent="0.25">
      <c r="A6109"/>
      <c r="B6109"/>
      <c r="C6109"/>
      <c r="D6109"/>
      <c r="E6109"/>
    </row>
    <row r="6110" spans="1:5" ht="11.25" customHeight="1" x14ac:dyDescent="0.25">
      <c r="A6110"/>
      <c r="B6110"/>
      <c r="C6110"/>
      <c r="D6110"/>
      <c r="E6110"/>
    </row>
    <row r="6111" spans="1:5" ht="11.25" customHeight="1" x14ac:dyDescent="0.25">
      <c r="A6111"/>
      <c r="B6111"/>
      <c r="C6111"/>
      <c r="D6111"/>
      <c r="E6111"/>
    </row>
    <row r="6112" spans="1:5" ht="11.25" customHeight="1" x14ac:dyDescent="0.25">
      <c r="A6112"/>
      <c r="B6112"/>
      <c r="C6112"/>
      <c r="D6112"/>
      <c r="E6112"/>
    </row>
    <row r="6113" spans="1:5" ht="11.25" customHeight="1" x14ac:dyDescent="0.25">
      <c r="A6113"/>
      <c r="B6113"/>
      <c r="C6113"/>
      <c r="D6113"/>
      <c r="E6113"/>
    </row>
    <row r="6114" spans="1:5" ht="11.25" customHeight="1" x14ac:dyDescent="0.25">
      <c r="A6114"/>
      <c r="B6114"/>
      <c r="C6114"/>
      <c r="D6114"/>
      <c r="E6114"/>
    </row>
    <row r="6115" spans="1:5" ht="11.25" customHeight="1" x14ac:dyDescent="0.25">
      <c r="A6115"/>
      <c r="B6115"/>
      <c r="C6115"/>
      <c r="D6115"/>
      <c r="E6115"/>
    </row>
    <row r="6116" spans="1:5" ht="11.25" customHeight="1" x14ac:dyDescent="0.25">
      <c r="A6116"/>
      <c r="B6116"/>
      <c r="C6116"/>
      <c r="D6116"/>
      <c r="E6116"/>
    </row>
    <row r="6117" spans="1:5" ht="11.25" customHeight="1" x14ac:dyDescent="0.25">
      <c r="A6117"/>
      <c r="B6117"/>
      <c r="C6117"/>
      <c r="D6117"/>
      <c r="E6117"/>
    </row>
    <row r="6118" spans="1:5" ht="11.25" customHeight="1" x14ac:dyDescent="0.25">
      <c r="A6118"/>
      <c r="B6118"/>
      <c r="C6118"/>
      <c r="D6118"/>
      <c r="E6118"/>
    </row>
    <row r="6119" spans="1:5" ht="11.25" customHeight="1" x14ac:dyDescent="0.25">
      <c r="A6119"/>
      <c r="B6119"/>
      <c r="C6119"/>
      <c r="D6119"/>
      <c r="E6119"/>
    </row>
    <row r="6120" spans="1:5" ht="11.25" customHeight="1" x14ac:dyDescent="0.25">
      <c r="A6120"/>
      <c r="B6120"/>
      <c r="C6120"/>
      <c r="D6120"/>
      <c r="E6120"/>
    </row>
    <row r="6121" spans="1:5" ht="11.25" customHeight="1" x14ac:dyDescent="0.25">
      <c r="A6121"/>
      <c r="B6121"/>
      <c r="C6121"/>
      <c r="D6121"/>
      <c r="E6121"/>
    </row>
    <row r="6122" spans="1:5" ht="11.25" customHeight="1" x14ac:dyDescent="0.25">
      <c r="A6122"/>
      <c r="B6122"/>
      <c r="C6122"/>
      <c r="D6122"/>
      <c r="E6122"/>
    </row>
    <row r="6123" spans="1:5" ht="11.25" customHeight="1" x14ac:dyDescent="0.25">
      <c r="A6123"/>
      <c r="B6123"/>
      <c r="C6123"/>
      <c r="D6123"/>
      <c r="E6123"/>
    </row>
    <row r="6124" spans="1:5" ht="11.25" customHeight="1" x14ac:dyDescent="0.25">
      <c r="A6124"/>
      <c r="B6124"/>
      <c r="C6124"/>
      <c r="D6124"/>
      <c r="E6124"/>
    </row>
    <row r="6125" spans="1:5" ht="11.25" customHeight="1" x14ac:dyDescent="0.25">
      <c r="A6125"/>
      <c r="B6125"/>
      <c r="C6125"/>
      <c r="D6125"/>
      <c r="E6125"/>
    </row>
    <row r="6126" spans="1:5" ht="11.25" customHeight="1" x14ac:dyDescent="0.25">
      <c r="A6126"/>
      <c r="B6126"/>
      <c r="C6126"/>
      <c r="D6126"/>
      <c r="E6126"/>
    </row>
    <row r="6127" spans="1:5" ht="11.25" customHeight="1" x14ac:dyDescent="0.25">
      <c r="A6127"/>
      <c r="B6127"/>
      <c r="C6127"/>
      <c r="D6127"/>
      <c r="E6127"/>
    </row>
    <row r="6128" spans="1:5" ht="11.25" customHeight="1" x14ac:dyDescent="0.25">
      <c r="A6128"/>
      <c r="B6128"/>
      <c r="C6128"/>
      <c r="D6128"/>
      <c r="E6128"/>
    </row>
    <row r="6129" spans="1:5" ht="11.25" customHeight="1" x14ac:dyDescent="0.25">
      <c r="A6129"/>
      <c r="B6129"/>
      <c r="C6129"/>
      <c r="D6129"/>
      <c r="E6129"/>
    </row>
    <row r="6130" spans="1:5" ht="11.25" customHeight="1" x14ac:dyDescent="0.25">
      <c r="A6130"/>
      <c r="B6130"/>
      <c r="C6130"/>
      <c r="D6130"/>
      <c r="E6130"/>
    </row>
    <row r="6131" spans="1:5" ht="11.25" customHeight="1" x14ac:dyDescent="0.25">
      <c r="A6131"/>
      <c r="B6131"/>
      <c r="C6131"/>
      <c r="D6131"/>
      <c r="E6131"/>
    </row>
    <row r="6132" spans="1:5" ht="11.25" customHeight="1" x14ac:dyDescent="0.25">
      <c r="A6132"/>
      <c r="B6132"/>
      <c r="C6132"/>
      <c r="D6132"/>
      <c r="E6132"/>
    </row>
    <row r="6133" spans="1:5" ht="11.25" customHeight="1" x14ac:dyDescent="0.25">
      <c r="A6133"/>
      <c r="B6133"/>
      <c r="C6133"/>
      <c r="D6133"/>
      <c r="E6133"/>
    </row>
    <row r="6134" spans="1:5" ht="11.25" customHeight="1" x14ac:dyDescent="0.25">
      <c r="A6134"/>
      <c r="B6134"/>
      <c r="C6134"/>
      <c r="D6134"/>
      <c r="E6134"/>
    </row>
    <row r="6135" spans="1:5" ht="11.25" customHeight="1" x14ac:dyDescent="0.25">
      <c r="A6135"/>
      <c r="B6135"/>
      <c r="C6135"/>
      <c r="D6135"/>
      <c r="E6135"/>
    </row>
    <row r="6136" spans="1:5" ht="11.25" customHeight="1" x14ac:dyDescent="0.25">
      <c r="A6136"/>
      <c r="B6136"/>
      <c r="C6136"/>
      <c r="D6136"/>
      <c r="E6136"/>
    </row>
    <row r="6137" spans="1:5" ht="11.25" customHeight="1" x14ac:dyDescent="0.25">
      <c r="A6137"/>
      <c r="B6137"/>
      <c r="C6137"/>
      <c r="D6137"/>
      <c r="E6137"/>
    </row>
    <row r="6138" spans="1:5" ht="11.25" customHeight="1" x14ac:dyDescent="0.25">
      <c r="A6138"/>
      <c r="B6138"/>
      <c r="C6138"/>
      <c r="D6138"/>
      <c r="E6138"/>
    </row>
    <row r="6139" spans="1:5" ht="11.25" customHeight="1" x14ac:dyDescent="0.25">
      <c r="A6139"/>
      <c r="B6139"/>
      <c r="C6139"/>
      <c r="D6139"/>
      <c r="E6139"/>
    </row>
    <row r="6140" spans="1:5" ht="11.25" customHeight="1" x14ac:dyDescent="0.25">
      <c r="A6140"/>
      <c r="B6140"/>
      <c r="C6140"/>
      <c r="D6140"/>
      <c r="E6140"/>
    </row>
    <row r="6141" spans="1:5" ht="11.25" customHeight="1" x14ac:dyDescent="0.25">
      <c r="A6141"/>
      <c r="B6141"/>
      <c r="C6141"/>
      <c r="D6141"/>
      <c r="E6141"/>
    </row>
    <row r="6142" spans="1:5" ht="11.25" customHeight="1" x14ac:dyDescent="0.25">
      <c r="A6142"/>
      <c r="B6142"/>
      <c r="C6142"/>
      <c r="D6142"/>
      <c r="E6142"/>
    </row>
    <row r="6143" spans="1:5" ht="11.25" customHeight="1" x14ac:dyDescent="0.25">
      <c r="A6143"/>
      <c r="B6143"/>
      <c r="C6143"/>
      <c r="D6143"/>
      <c r="E6143"/>
    </row>
    <row r="6144" spans="1:5" ht="11.25" customHeight="1" x14ac:dyDescent="0.25">
      <c r="A6144"/>
      <c r="B6144"/>
      <c r="C6144"/>
      <c r="D6144"/>
      <c r="E6144"/>
    </row>
    <row r="6145" spans="1:5" ht="11.25" customHeight="1" x14ac:dyDescent="0.25">
      <c r="A6145"/>
      <c r="B6145"/>
      <c r="C6145"/>
      <c r="D6145"/>
      <c r="E6145"/>
    </row>
    <row r="6146" spans="1:5" ht="11.25" customHeight="1" x14ac:dyDescent="0.25">
      <c r="A6146"/>
      <c r="B6146"/>
      <c r="C6146"/>
      <c r="D6146"/>
      <c r="E6146"/>
    </row>
    <row r="6147" spans="1:5" ht="11.25" customHeight="1" x14ac:dyDescent="0.25">
      <c r="A6147"/>
      <c r="B6147"/>
      <c r="C6147"/>
      <c r="D6147"/>
      <c r="E6147"/>
    </row>
    <row r="6148" spans="1:5" ht="11.25" customHeight="1" x14ac:dyDescent="0.25">
      <c r="A6148"/>
      <c r="B6148"/>
      <c r="C6148"/>
      <c r="D6148"/>
      <c r="E6148"/>
    </row>
    <row r="6149" spans="1:5" ht="11.25" customHeight="1" x14ac:dyDescent="0.25">
      <c r="A6149"/>
      <c r="B6149"/>
      <c r="C6149"/>
      <c r="D6149"/>
      <c r="E6149"/>
    </row>
    <row r="6150" spans="1:5" ht="11.25" customHeight="1" x14ac:dyDescent="0.25">
      <c r="A6150"/>
      <c r="B6150"/>
      <c r="C6150"/>
      <c r="D6150"/>
      <c r="E6150"/>
    </row>
    <row r="6151" spans="1:5" ht="11.25" customHeight="1" x14ac:dyDescent="0.25">
      <c r="A6151"/>
      <c r="B6151"/>
      <c r="C6151"/>
      <c r="D6151"/>
      <c r="E6151"/>
    </row>
    <row r="6152" spans="1:5" ht="11.25" customHeight="1" x14ac:dyDescent="0.25">
      <c r="A6152"/>
      <c r="B6152"/>
      <c r="C6152"/>
      <c r="D6152"/>
      <c r="E6152"/>
    </row>
    <row r="6153" spans="1:5" ht="11.25" customHeight="1" x14ac:dyDescent="0.25">
      <c r="A6153"/>
      <c r="B6153"/>
      <c r="C6153"/>
      <c r="D6153"/>
      <c r="E6153"/>
    </row>
    <row r="6154" spans="1:5" ht="11.25" customHeight="1" x14ac:dyDescent="0.25">
      <c r="A6154"/>
      <c r="B6154"/>
      <c r="C6154"/>
      <c r="D6154"/>
      <c r="E6154"/>
    </row>
    <row r="6155" spans="1:5" ht="11.25" customHeight="1" x14ac:dyDescent="0.25">
      <c r="A6155"/>
      <c r="B6155"/>
      <c r="C6155"/>
      <c r="D6155"/>
      <c r="E6155"/>
    </row>
    <row r="6156" spans="1:5" ht="11.25" customHeight="1" x14ac:dyDescent="0.25">
      <c r="A6156"/>
      <c r="B6156"/>
      <c r="C6156"/>
      <c r="D6156"/>
      <c r="E6156"/>
    </row>
    <row r="6157" spans="1:5" ht="11.25" customHeight="1" x14ac:dyDescent="0.25">
      <c r="A6157"/>
      <c r="B6157"/>
      <c r="C6157"/>
      <c r="D6157"/>
      <c r="E6157"/>
    </row>
    <row r="6158" spans="1:5" ht="11.25" customHeight="1" x14ac:dyDescent="0.25">
      <c r="A6158"/>
      <c r="B6158"/>
      <c r="C6158"/>
      <c r="D6158"/>
      <c r="E6158"/>
    </row>
    <row r="6159" spans="1:5" ht="11.25" customHeight="1" x14ac:dyDescent="0.25">
      <c r="A6159"/>
      <c r="B6159"/>
      <c r="C6159"/>
      <c r="D6159"/>
      <c r="E6159"/>
    </row>
    <row r="6160" spans="1:5" ht="11.25" customHeight="1" x14ac:dyDescent="0.25">
      <c r="A6160"/>
      <c r="B6160"/>
      <c r="C6160"/>
      <c r="D6160"/>
      <c r="E6160"/>
    </row>
    <row r="6161" spans="1:5" ht="11.25" customHeight="1" x14ac:dyDescent="0.25">
      <c r="A6161"/>
      <c r="B6161"/>
      <c r="C6161"/>
      <c r="D6161"/>
      <c r="E6161"/>
    </row>
    <row r="6162" spans="1:5" ht="11.25" customHeight="1" x14ac:dyDescent="0.25">
      <c r="A6162"/>
      <c r="B6162"/>
      <c r="C6162"/>
      <c r="D6162"/>
      <c r="E6162"/>
    </row>
    <row r="6163" spans="1:5" ht="11.25" customHeight="1" x14ac:dyDescent="0.25">
      <c r="A6163"/>
      <c r="B6163"/>
      <c r="C6163"/>
      <c r="D6163"/>
      <c r="E6163"/>
    </row>
    <row r="6164" spans="1:5" ht="11.25" customHeight="1" x14ac:dyDescent="0.25">
      <c r="A6164"/>
      <c r="B6164"/>
      <c r="C6164"/>
      <c r="D6164"/>
      <c r="E6164"/>
    </row>
    <row r="6165" spans="1:5" ht="11.25" customHeight="1" x14ac:dyDescent="0.25">
      <c r="A6165"/>
      <c r="B6165"/>
      <c r="C6165"/>
      <c r="D6165"/>
      <c r="E6165"/>
    </row>
    <row r="6166" spans="1:5" ht="11.25" customHeight="1" x14ac:dyDescent="0.25">
      <c r="A6166"/>
      <c r="B6166"/>
      <c r="C6166"/>
      <c r="D6166"/>
      <c r="E6166"/>
    </row>
    <row r="6167" spans="1:5" ht="11.25" customHeight="1" x14ac:dyDescent="0.25">
      <c r="A6167"/>
      <c r="B6167"/>
      <c r="C6167"/>
      <c r="D6167"/>
      <c r="E6167"/>
    </row>
    <row r="6168" spans="1:5" ht="11.25" customHeight="1" x14ac:dyDescent="0.25">
      <c r="A6168"/>
      <c r="B6168"/>
      <c r="C6168"/>
      <c r="D6168"/>
      <c r="E6168"/>
    </row>
    <row r="6169" spans="1:5" ht="11.25" customHeight="1" x14ac:dyDescent="0.25">
      <c r="A6169"/>
      <c r="B6169"/>
      <c r="C6169"/>
      <c r="D6169"/>
      <c r="E6169"/>
    </row>
    <row r="6170" spans="1:5" ht="11.25" customHeight="1" x14ac:dyDescent="0.25">
      <c r="A6170"/>
      <c r="B6170"/>
      <c r="C6170"/>
      <c r="D6170"/>
      <c r="E6170"/>
    </row>
    <row r="6171" spans="1:5" ht="11.25" customHeight="1" x14ac:dyDescent="0.25">
      <c r="A6171"/>
      <c r="B6171"/>
      <c r="C6171"/>
      <c r="D6171"/>
      <c r="E6171"/>
    </row>
    <row r="6172" spans="1:5" ht="11.25" customHeight="1" x14ac:dyDescent="0.25">
      <c r="A6172"/>
      <c r="B6172"/>
      <c r="C6172"/>
      <c r="D6172"/>
      <c r="E6172"/>
    </row>
    <row r="6173" spans="1:5" ht="11.25" customHeight="1" x14ac:dyDescent="0.25">
      <c r="A6173"/>
      <c r="B6173"/>
      <c r="C6173"/>
      <c r="D6173"/>
      <c r="E6173"/>
    </row>
    <row r="6174" spans="1:5" ht="11.25" customHeight="1" x14ac:dyDescent="0.25">
      <c r="A6174"/>
      <c r="B6174"/>
      <c r="C6174"/>
      <c r="D6174"/>
      <c r="E6174"/>
    </row>
    <row r="6175" spans="1:5" ht="11.25" customHeight="1" x14ac:dyDescent="0.25">
      <c r="A6175"/>
      <c r="B6175"/>
      <c r="C6175"/>
      <c r="D6175"/>
      <c r="E6175"/>
    </row>
    <row r="6176" spans="1:5" ht="11.25" customHeight="1" x14ac:dyDescent="0.25">
      <c r="A6176"/>
      <c r="B6176"/>
      <c r="C6176"/>
      <c r="D6176"/>
      <c r="E6176"/>
    </row>
    <row r="6177" spans="1:5" ht="11.25" customHeight="1" x14ac:dyDescent="0.25">
      <c r="A6177"/>
      <c r="B6177"/>
      <c r="C6177"/>
      <c r="D6177"/>
      <c r="E6177"/>
    </row>
    <row r="6178" spans="1:5" ht="11.25" customHeight="1" x14ac:dyDescent="0.25">
      <c r="A6178"/>
      <c r="B6178"/>
      <c r="C6178"/>
      <c r="D6178"/>
      <c r="E6178"/>
    </row>
    <row r="6179" spans="1:5" ht="11.25" customHeight="1" x14ac:dyDescent="0.25">
      <c r="A6179"/>
      <c r="B6179"/>
      <c r="C6179"/>
      <c r="D6179"/>
      <c r="E6179"/>
    </row>
    <row r="6180" spans="1:5" ht="11.25" customHeight="1" x14ac:dyDescent="0.25">
      <c r="A6180"/>
      <c r="B6180"/>
      <c r="C6180"/>
      <c r="D6180"/>
      <c r="E6180"/>
    </row>
    <row r="6181" spans="1:5" ht="11.25" customHeight="1" x14ac:dyDescent="0.25">
      <c r="A6181"/>
      <c r="B6181"/>
      <c r="C6181"/>
      <c r="D6181"/>
      <c r="E6181"/>
    </row>
    <row r="6182" spans="1:5" ht="11.25" customHeight="1" x14ac:dyDescent="0.25">
      <c r="A6182"/>
      <c r="B6182"/>
      <c r="C6182"/>
      <c r="D6182"/>
      <c r="E6182"/>
    </row>
    <row r="6183" spans="1:5" ht="11.25" customHeight="1" x14ac:dyDescent="0.25">
      <c r="A6183"/>
      <c r="B6183"/>
      <c r="C6183"/>
      <c r="D6183"/>
      <c r="E6183"/>
    </row>
    <row r="6184" spans="1:5" ht="11.25" customHeight="1" x14ac:dyDescent="0.25">
      <c r="A6184"/>
      <c r="B6184"/>
      <c r="C6184"/>
      <c r="D6184"/>
      <c r="E6184"/>
    </row>
    <row r="6185" spans="1:5" ht="11.25" customHeight="1" x14ac:dyDescent="0.25">
      <c r="A6185"/>
      <c r="B6185"/>
      <c r="C6185"/>
      <c r="D6185"/>
      <c r="E6185"/>
    </row>
    <row r="6186" spans="1:5" ht="11.25" customHeight="1" x14ac:dyDescent="0.25">
      <c r="A6186"/>
      <c r="B6186"/>
      <c r="C6186"/>
      <c r="D6186"/>
      <c r="E6186"/>
    </row>
    <row r="6187" spans="1:5" ht="11.25" customHeight="1" x14ac:dyDescent="0.25">
      <c r="A6187"/>
      <c r="B6187"/>
      <c r="C6187"/>
      <c r="D6187"/>
      <c r="E6187"/>
    </row>
    <row r="6188" spans="1:5" ht="11.25" customHeight="1" x14ac:dyDescent="0.25">
      <c r="A6188"/>
      <c r="B6188"/>
      <c r="C6188"/>
      <c r="D6188"/>
      <c r="E6188"/>
    </row>
    <row r="6189" spans="1:5" ht="11.25" customHeight="1" x14ac:dyDescent="0.25">
      <c r="A6189"/>
      <c r="B6189"/>
      <c r="C6189"/>
      <c r="D6189"/>
      <c r="E6189"/>
    </row>
    <row r="6190" spans="1:5" ht="11.25" customHeight="1" x14ac:dyDescent="0.25">
      <c r="A6190"/>
      <c r="B6190"/>
      <c r="C6190"/>
      <c r="D6190"/>
      <c r="E6190"/>
    </row>
    <row r="6191" spans="1:5" ht="11.25" customHeight="1" x14ac:dyDescent="0.25">
      <c r="A6191"/>
      <c r="B6191"/>
      <c r="C6191"/>
      <c r="D6191"/>
      <c r="E6191"/>
    </row>
    <row r="6192" spans="1:5" ht="11.25" customHeight="1" x14ac:dyDescent="0.25">
      <c r="A6192"/>
      <c r="B6192"/>
      <c r="C6192"/>
      <c r="D6192"/>
      <c r="E6192"/>
    </row>
    <row r="6193" spans="1:5" ht="11.25" customHeight="1" x14ac:dyDescent="0.25">
      <c r="A6193"/>
      <c r="B6193"/>
      <c r="C6193"/>
      <c r="D6193"/>
      <c r="E6193"/>
    </row>
    <row r="6194" spans="1:5" ht="11.25" customHeight="1" x14ac:dyDescent="0.25">
      <c r="A6194"/>
      <c r="B6194"/>
      <c r="C6194"/>
      <c r="D6194"/>
      <c r="E6194"/>
    </row>
    <row r="6195" spans="1:5" ht="11.25" customHeight="1" x14ac:dyDescent="0.25">
      <c r="A6195"/>
      <c r="B6195"/>
      <c r="C6195"/>
      <c r="D6195"/>
      <c r="E6195"/>
    </row>
    <row r="6196" spans="1:5" ht="11.25" customHeight="1" x14ac:dyDescent="0.25">
      <c r="A6196"/>
      <c r="B6196"/>
      <c r="C6196"/>
      <c r="D6196"/>
      <c r="E6196"/>
    </row>
    <row r="6197" spans="1:5" ht="11.25" customHeight="1" x14ac:dyDescent="0.25">
      <c r="A6197"/>
      <c r="B6197"/>
      <c r="C6197"/>
      <c r="D6197"/>
      <c r="E6197"/>
    </row>
    <row r="6198" spans="1:5" ht="11.25" customHeight="1" x14ac:dyDescent="0.25">
      <c r="A6198"/>
      <c r="B6198"/>
      <c r="C6198"/>
      <c r="D6198"/>
      <c r="E6198"/>
    </row>
    <row r="6199" spans="1:5" ht="11.25" customHeight="1" x14ac:dyDescent="0.25">
      <c r="A6199"/>
      <c r="B6199"/>
      <c r="C6199"/>
      <c r="D6199"/>
      <c r="E6199"/>
    </row>
    <row r="6200" spans="1:5" ht="11.25" customHeight="1" x14ac:dyDescent="0.25">
      <c r="A6200"/>
      <c r="B6200"/>
      <c r="C6200"/>
      <c r="D6200"/>
      <c r="E6200"/>
    </row>
    <row r="6201" spans="1:5" ht="11.25" customHeight="1" x14ac:dyDescent="0.25">
      <c r="A6201"/>
      <c r="B6201"/>
      <c r="C6201"/>
      <c r="D6201"/>
      <c r="E6201"/>
    </row>
    <row r="6202" spans="1:5" ht="11.25" customHeight="1" x14ac:dyDescent="0.25">
      <c r="A6202"/>
      <c r="B6202"/>
      <c r="C6202"/>
      <c r="D6202"/>
      <c r="E6202"/>
    </row>
    <row r="6203" spans="1:5" ht="11.25" customHeight="1" x14ac:dyDescent="0.25">
      <c r="A6203"/>
      <c r="B6203"/>
      <c r="C6203"/>
      <c r="D6203"/>
      <c r="E6203"/>
    </row>
    <row r="6204" spans="1:5" ht="11.25" customHeight="1" x14ac:dyDescent="0.25">
      <c r="A6204"/>
      <c r="B6204"/>
      <c r="C6204"/>
      <c r="D6204"/>
      <c r="E6204"/>
    </row>
    <row r="6205" spans="1:5" ht="11.25" customHeight="1" x14ac:dyDescent="0.25">
      <c r="A6205"/>
      <c r="B6205"/>
      <c r="C6205"/>
      <c r="D6205"/>
      <c r="E6205"/>
    </row>
    <row r="6206" spans="1:5" ht="11.25" customHeight="1" x14ac:dyDescent="0.25">
      <c r="A6206"/>
      <c r="B6206"/>
      <c r="C6206"/>
      <c r="D6206"/>
      <c r="E6206"/>
    </row>
    <row r="6207" spans="1:5" ht="11.25" customHeight="1" x14ac:dyDescent="0.25">
      <c r="A6207"/>
      <c r="B6207"/>
      <c r="C6207"/>
      <c r="D6207"/>
      <c r="E6207"/>
    </row>
    <row r="6208" spans="1:5" ht="11.25" customHeight="1" x14ac:dyDescent="0.25">
      <c r="A6208"/>
      <c r="B6208"/>
      <c r="C6208"/>
      <c r="D6208"/>
      <c r="E6208"/>
    </row>
    <row r="6209" spans="1:5" ht="11.25" customHeight="1" x14ac:dyDescent="0.25">
      <c r="A6209"/>
      <c r="B6209"/>
      <c r="C6209"/>
      <c r="D6209"/>
      <c r="E6209"/>
    </row>
    <row r="6210" spans="1:5" ht="11.25" customHeight="1" x14ac:dyDescent="0.25">
      <c r="A6210"/>
      <c r="B6210"/>
      <c r="C6210"/>
      <c r="D6210"/>
      <c r="E6210"/>
    </row>
    <row r="6211" spans="1:5" ht="11.25" customHeight="1" x14ac:dyDescent="0.25">
      <c r="A6211"/>
      <c r="B6211"/>
      <c r="C6211"/>
      <c r="D6211"/>
      <c r="E6211"/>
    </row>
    <row r="6212" spans="1:5" ht="11.25" customHeight="1" x14ac:dyDescent="0.25">
      <c r="A6212"/>
      <c r="B6212"/>
      <c r="C6212"/>
      <c r="D6212"/>
      <c r="E6212"/>
    </row>
    <row r="6213" spans="1:5" ht="11.25" customHeight="1" x14ac:dyDescent="0.25">
      <c r="A6213"/>
      <c r="B6213"/>
      <c r="C6213"/>
      <c r="D6213"/>
      <c r="E6213"/>
    </row>
    <row r="6214" spans="1:5" ht="11.25" customHeight="1" x14ac:dyDescent="0.25">
      <c r="A6214"/>
      <c r="B6214"/>
      <c r="C6214"/>
      <c r="D6214"/>
      <c r="E6214"/>
    </row>
    <row r="6215" spans="1:5" ht="11.25" customHeight="1" x14ac:dyDescent="0.25">
      <c r="A6215"/>
      <c r="B6215"/>
      <c r="C6215"/>
      <c r="D6215"/>
      <c r="E6215"/>
    </row>
    <row r="6216" spans="1:5" ht="11.25" customHeight="1" x14ac:dyDescent="0.25">
      <c r="A6216"/>
      <c r="B6216"/>
      <c r="C6216"/>
      <c r="D6216"/>
      <c r="E6216"/>
    </row>
    <row r="6217" spans="1:5" ht="11.25" customHeight="1" x14ac:dyDescent="0.25">
      <c r="A6217"/>
      <c r="B6217"/>
      <c r="C6217"/>
      <c r="D6217"/>
      <c r="E6217"/>
    </row>
    <row r="6218" spans="1:5" ht="11.25" customHeight="1" x14ac:dyDescent="0.25">
      <c r="A6218"/>
      <c r="B6218"/>
      <c r="C6218"/>
      <c r="D6218"/>
      <c r="E6218"/>
    </row>
    <row r="6219" spans="1:5" ht="11.25" customHeight="1" x14ac:dyDescent="0.25">
      <c r="A6219"/>
      <c r="B6219"/>
      <c r="C6219"/>
      <c r="D6219"/>
      <c r="E6219"/>
    </row>
    <row r="6220" spans="1:5" ht="11.25" customHeight="1" x14ac:dyDescent="0.25">
      <c r="A6220"/>
      <c r="B6220"/>
      <c r="C6220"/>
      <c r="D6220"/>
      <c r="E6220"/>
    </row>
    <row r="6221" spans="1:5" ht="11.25" customHeight="1" x14ac:dyDescent="0.25">
      <c r="A6221"/>
      <c r="B6221"/>
      <c r="C6221"/>
      <c r="D6221"/>
      <c r="E6221"/>
    </row>
    <row r="6222" spans="1:5" ht="11.25" customHeight="1" x14ac:dyDescent="0.25">
      <c r="A6222"/>
      <c r="B6222"/>
      <c r="C6222"/>
      <c r="D6222"/>
      <c r="E6222"/>
    </row>
    <row r="6223" spans="1:5" ht="11.25" customHeight="1" x14ac:dyDescent="0.25">
      <c r="A6223"/>
      <c r="B6223"/>
      <c r="C6223"/>
      <c r="D6223"/>
      <c r="E6223"/>
    </row>
    <row r="6224" spans="1:5" ht="11.25" customHeight="1" x14ac:dyDescent="0.25">
      <c r="A6224"/>
      <c r="B6224"/>
      <c r="C6224"/>
      <c r="D6224"/>
      <c r="E6224"/>
    </row>
    <row r="6225" spans="1:5" ht="11.25" customHeight="1" x14ac:dyDescent="0.25">
      <c r="A6225"/>
      <c r="B6225"/>
      <c r="C6225"/>
      <c r="D6225"/>
      <c r="E6225"/>
    </row>
    <row r="6226" spans="1:5" ht="11.25" customHeight="1" x14ac:dyDescent="0.25">
      <c r="A6226"/>
      <c r="B6226"/>
      <c r="C6226"/>
      <c r="D6226"/>
      <c r="E6226"/>
    </row>
    <row r="6227" spans="1:5" ht="11.25" customHeight="1" x14ac:dyDescent="0.25">
      <c r="A6227"/>
      <c r="B6227"/>
      <c r="C6227"/>
      <c r="D6227"/>
      <c r="E6227"/>
    </row>
    <row r="6228" spans="1:5" ht="11.25" customHeight="1" x14ac:dyDescent="0.25">
      <c r="A6228"/>
      <c r="B6228"/>
      <c r="C6228"/>
      <c r="D6228"/>
      <c r="E6228"/>
    </row>
    <row r="6229" spans="1:5" ht="11.25" customHeight="1" x14ac:dyDescent="0.25">
      <c r="A6229"/>
      <c r="B6229"/>
      <c r="C6229"/>
      <c r="D6229"/>
      <c r="E6229"/>
    </row>
    <row r="6230" spans="1:5" ht="11.25" customHeight="1" x14ac:dyDescent="0.25">
      <c r="A6230"/>
      <c r="B6230"/>
      <c r="C6230"/>
      <c r="D6230"/>
      <c r="E6230"/>
    </row>
    <row r="6231" spans="1:5" ht="11.25" customHeight="1" x14ac:dyDescent="0.25">
      <c r="A6231"/>
      <c r="B6231"/>
      <c r="C6231"/>
      <c r="D6231"/>
      <c r="E6231"/>
    </row>
    <row r="6232" spans="1:5" ht="11.25" customHeight="1" x14ac:dyDescent="0.25">
      <c r="A6232"/>
      <c r="B6232"/>
      <c r="C6232"/>
      <c r="D6232"/>
      <c r="E6232"/>
    </row>
    <row r="6233" spans="1:5" ht="11.25" customHeight="1" x14ac:dyDescent="0.25">
      <c r="A6233"/>
      <c r="B6233"/>
      <c r="C6233"/>
      <c r="D6233"/>
      <c r="E6233"/>
    </row>
    <row r="6234" spans="1:5" ht="11.25" customHeight="1" x14ac:dyDescent="0.25">
      <c r="A6234"/>
      <c r="B6234"/>
      <c r="C6234"/>
      <c r="D6234"/>
      <c r="E6234"/>
    </row>
    <row r="6235" spans="1:5" ht="11.25" customHeight="1" x14ac:dyDescent="0.25">
      <c r="A6235"/>
      <c r="B6235"/>
      <c r="C6235"/>
      <c r="D6235"/>
      <c r="E6235"/>
    </row>
    <row r="6236" spans="1:5" ht="11.25" customHeight="1" x14ac:dyDescent="0.25">
      <c r="A6236"/>
      <c r="B6236"/>
      <c r="C6236"/>
      <c r="D6236"/>
      <c r="E6236"/>
    </row>
    <row r="6237" spans="1:5" ht="11.25" customHeight="1" x14ac:dyDescent="0.25">
      <c r="A6237"/>
      <c r="B6237"/>
      <c r="C6237"/>
      <c r="D6237"/>
      <c r="E6237"/>
    </row>
    <row r="6238" spans="1:5" ht="11.25" customHeight="1" x14ac:dyDescent="0.25">
      <c r="A6238"/>
      <c r="B6238"/>
      <c r="C6238"/>
      <c r="D6238"/>
      <c r="E6238"/>
    </row>
    <row r="6239" spans="1:5" ht="11.25" customHeight="1" x14ac:dyDescent="0.25">
      <c r="A6239"/>
      <c r="B6239"/>
      <c r="C6239"/>
      <c r="D6239"/>
      <c r="E6239"/>
    </row>
    <row r="6240" spans="1:5" ht="11.25" customHeight="1" x14ac:dyDescent="0.25">
      <c r="A6240"/>
      <c r="B6240"/>
      <c r="C6240"/>
      <c r="D6240"/>
      <c r="E6240"/>
    </row>
    <row r="6241" spans="1:5" ht="11.25" customHeight="1" x14ac:dyDescent="0.25">
      <c r="A6241"/>
      <c r="B6241"/>
      <c r="C6241"/>
      <c r="D6241"/>
      <c r="E6241"/>
    </row>
    <row r="6242" spans="1:5" ht="11.25" customHeight="1" x14ac:dyDescent="0.25">
      <c r="A6242"/>
      <c r="B6242"/>
      <c r="C6242"/>
      <c r="D6242"/>
      <c r="E6242"/>
    </row>
    <row r="6243" spans="1:5" ht="11.25" customHeight="1" x14ac:dyDescent="0.25">
      <c r="A6243"/>
      <c r="B6243"/>
      <c r="C6243"/>
      <c r="D6243"/>
      <c r="E6243"/>
    </row>
    <row r="6244" spans="1:5" ht="11.25" customHeight="1" x14ac:dyDescent="0.25">
      <c r="A6244"/>
      <c r="B6244"/>
      <c r="C6244"/>
      <c r="D6244"/>
      <c r="E6244"/>
    </row>
    <row r="6245" spans="1:5" ht="11.25" customHeight="1" x14ac:dyDescent="0.25">
      <c r="A6245"/>
      <c r="B6245"/>
      <c r="C6245"/>
      <c r="D6245"/>
      <c r="E6245"/>
    </row>
    <row r="6246" spans="1:5" ht="11.25" customHeight="1" x14ac:dyDescent="0.25">
      <c r="A6246"/>
      <c r="B6246"/>
      <c r="C6246"/>
      <c r="D6246"/>
      <c r="E6246"/>
    </row>
    <row r="6247" spans="1:5" ht="11.25" customHeight="1" x14ac:dyDescent="0.25">
      <c r="A6247"/>
      <c r="B6247"/>
      <c r="C6247"/>
      <c r="D6247"/>
      <c r="E6247"/>
    </row>
    <row r="6248" spans="1:5" ht="11.25" customHeight="1" x14ac:dyDescent="0.25">
      <c r="A6248"/>
      <c r="B6248"/>
      <c r="C6248"/>
      <c r="D6248"/>
      <c r="E6248"/>
    </row>
    <row r="6249" spans="1:5" ht="11.25" customHeight="1" x14ac:dyDescent="0.25">
      <c r="A6249"/>
      <c r="B6249"/>
      <c r="C6249"/>
      <c r="D6249"/>
      <c r="E6249"/>
    </row>
    <row r="6250" spans="1:5" ht="11.25" customHeight="1" x14ac:dyDescent="0.25">
      <c r="A6250"/>
      <c r="B6250"/>
      <c r="C6250"/>
      <c r="D6250"/>
      <c r="E6250"/>
    </row>
    <row r="6251" spans="1:5" ht="11.25" customHeight="1" x14ac:dyDescent="0.25">
      <c r="A6251"/>
      <c r="B6251"/>
      <c r="C6251"/>
      <c r="D6251"/>
      <c r="E6251"/>
    </row>
    <row r="6252" spans="1:5" ht="11.25" customHeight="1" x14ac:dyDescent="0.25">
      <c r="A6252"/>
      <c r="B6252"/>
      <c r="C6252"/>
      <c r="D6252"/>
      <c r="E6252"/>
    </row>
    <row r="6253" spans="1:5" ht="11.25" customHeight="1" x14ac:dyDescent="0.25">
      <c r="A6253"/>
      <c r="B6253"/>
      <c r="C6253"/>
      <c r="D6253"/>
      <c r="E6253"/>
    </row>
    <row r="6254" spans="1:5" ht="11.25" customHeight="1" x14ac:dyDescent="0.25">
      <c r="A6254"/>
      <c r="B6254"/>
      <c r="C6254"/>
      <c r="D6254"/>
      <c r="E6254"/>
    </row>
    <row r="6255" spans="1:5" ht="11.25" customHeight="1" x14ac:dyDescent="0.25">
      <c r="A6255"/>
      <c r="B6255"/>
      <c r="C6255"/>
      <c r="D6255"/>
      <c r="E6255"/>
    </row>
    <row r="6256" spans="1:5" ht="11.25" customHeight="1" x14ac:dyDescent="0.25">
      <c r="A6256"/>
      <c r="B6256"/>
      <c r="C6256"/>
      <c r="D6256"/>
      <c r="E6256"/>
    </row>
    <row r="6257" spans="1:5" ht="11.25" customHeight="1" x14ac:dyDescent="0.25">
      <c r="A6257"/>
      <c r="B6257"/>
      <c r="C6257"/>
      <c r="D6257"/>
      <c r="E6257"/>
    </row>
    <row r="6258" spans="1:5" ht="11.25" customHeight="1" x14ac:dyDescent="0.25">
      <c r="A6258"/>
      <c r="B6258"/>
      <c r="C6258"/>
      <c r="D6258"/>
      <c r="E6258"/>
    </row>
    <row r="6259" spans="1:5" ht="11.25" customHeight="1" x14ac:dyDescent="0.25">
      <c r="A6259"/>
      <c r="B6259"/>
      <c r="C6259"/>
      <c r="D6259"/>
      <c r="E6259"/>
    </row>
    <row r="6260" spans="1:5" ht="11.25" customHeight="1" x14ac:dyDescent="0.25">
      <c r="A6260"/>
      <c r="B6260"/>
      <c r="C6260"/>
      <c r="D6260"/>
      <c r="E6260"/>
    </row>
    <row r="6261" spans="1:5" ht="11.25" customHeight="1" x14ac:dyDescent="0.25">
      <c r="A6261"/>
      <c r="B6261"/>
      <c r="C6261"/>
      <c r="D6261"/>
      <c r="E6261"/>
    </row>
    <row r="6262" spans="1:5" ht="11.25" customHeight="1" x14ac:dyDescent="0.25">
      <c r="A6262"/>
      <c r="B6262"/>
      <c r="C6262"/>
      <c r="D6262"/>
      <c r="E6262"/>
    </row>
    <row r="6263" spans="1:5" ht="11.25" customHeight="1" x14ac:dyDescent="0.25">
      <c r="A6263"/>
      <c r="B6263"/>
      <c r="C6263"/>
      <c r="D6263"/>
      <c r="E6263"/>
    </row>
    <row r="6264" spans="1:5" ht="11.25" customHeight="1" x14ac:dyDescent="0.25">
      <c r="A6264"/>
      <c r="B6264"/>
      <c r="C6264"/>
      <c r="D6264"/>
      <c r="E6264"/>
    </row>
    <row r="6265" spans="1:5" ht="11.25" customHeight="1" x14ac:dyDescent="0.25">
      <c r="A6265"/>
      <c r="B6265"/>
      <c r="C6265"/>
      <c r="D6265"/>
      <c r="E6265"/>
    </row>
    <row r="6266" spans="1:5" ht="11.25" customHeight="1" x14ac:dyDescent="0.25">
      <c r="A6266"/>
      <c r="B6266"/>
      <c r="C6266"/>
      <c r="D6266"/>
      <c r="E6266"/>
    </row>
    <row r="6267" spans="1:5" ht="11.25" customHeight="1" x14ac:dyDescent="0.25">
      <c r="A6267"/>
      <c r="B6267"/>
      <c r="C6267"/>
      <c r="D6267"/>
      <c r="E6267"/>
    </row>
    <row r="6268" spans="1:5" ht="11.25" customHeight="1" x14ac:dyDescent="0.25">
      <c r="A6268"/>
      <c r="B6268"/>
      <c r="C6268"/>
      <c r="D6268"/>
      <c r="E6268"/>
    </row>
    <row r="6269" spans="1:5" ht="11.25" customHeight="1" x14ac:dyDescent="0.25">
      <c r="A6269"/>
      <c r="B6269"/>
      <c r="C6269"/>
      <c r="D6269"/>
      <c r="E6269"/>
    </row>
    <row r="6270" spans="1:5" ht="11.25" customHeight="1" x14ac:dyDescent="0.25">
      <c r="A6270"/>
      <c r="B6270"/>
      <c r="C6270"/>
      <c r="D6270"/>
      <c r="E6270"/>
    </row>
    <row r="6271" spans="1:5" ht="11.25" customHeight="1" x14ac:dyDescent="0.25">
      <c r="A6271"/>
      <c r="B6271"/>
      <c r="C6271"/>
      <c r="D6271"/>
      <c r="E6271"/>
    </row>
    <row r="6272" spans="1:5" ht="11.25" customHeight="1" x14ac:dyDescent="0.25">
      <c r="A6272"/>
      <c r="B6272"/>
      <c r="C6272"/>
      <c r="D6272"/>
      <c r="E6272"/>
    </row>
    <row r="6273" spans="1:5" ht="11.25" customHeight="1" x14ac:dyDescent="0.25">
      <c r="A6273"/>
      <c r="B6273"/>
      <c r="C6273"/>
      <c r="D6273"/>
      <c r="E6273"/>
    </row>
    <row r="6274" spans="1:5" ht="11.25" customHeight="1" x14ac:dyDescent="0.25">
      <c r="A6274"/>
      <c r="B6274"/>
      <c r="C6274"/>
      <c r="D6274"/>
      <c r="E6274"/>
    </row>
    <row r="6275" spans="1:5" ht="11.25" customHeight="1" x14ac:dyDescent="0.25">
      <c r="A6275"/>
      <c r="B6275"/>
      <c r="C6275"/>
      <c r="D6275"/>
      <c r="E6275"/>
    </row>
    <row r="6276" spans="1:5" ht="11.25" customHeight="1" x14ac:dyDescent="0.25">
      <c r="A6276"/>
      <c r="B6276"/>
      <c r="C6276"/>
      <c r="D6276"/>
      <c r="E6276"/>
    </row>
    <row r="6277" spans="1:5" ht="11.25" customHeight="1" x14ac:dyDescent="0.25">
      <c r="A6277"/>
      <c r="B6277"/>
      <c r="C6277"/>
      <c r="D6277"/>
      <c r="E6277"/>
    </row>
    <row r="6278" spans="1:5" ht="11.25" customHeight="1" x14ac:dyDescent="0.25">
      <c r="A6278"/>
      <c r="B6278"/>
      <c r="C6278"/>
      <c r="D6278"/>
      <c r="E6278"/>
    </row>
    <row r="6279" spans="1:5" ht="11.25" customHeight="1" x14ac:dyDescent="0.25">
      <c r="A6279"/>
      <c r="B6279"/>
      <c r="C6279"/>
      <c r="D6279"/>
      <c r="E6279"/>
    </row>
    <row r="6280" spans="1:5" ht="11.25" customHeight="1" x14ac:dyDescent="0.25">
      <c r="A6280"/>
      <c r="B6280"/>
      <c r="C6280"/>
      <c r="D6280"/>
      <c r="E6280"/>
    </row>
    <row r="6281" spans="1:5" ht="11.25" customHeight="1" x14ac:dyDescent="0.25">
      <c r="A6281"/>
      <c r="B6281"/>
      <c r="C6281"/>
      <c r="D6281"/>
      <c r="E6281"/>
    </row>
    <row r="6282" spans="1:5" ht="11.25" customHeight="1" x14ac:dyDescent="0.25">
      <c r="A6282"/>
      <c r="B6282"/>
      <c r="C6282"/>
      <c r="D6282"/>
      <c r="E6282"/>
    </row>
    <row r="6283" spans="1:5" ht="11.25" customHeight="1" x14ac:dyDescent="0.25">
      <c r="A6283"/>
      <c r="B6283"/>
      <c r="C6283"/>
      <c r="D6283"/>
      <c r="E6283"/>
    </row>
    <row r="6284" spans="1:5" ht="11.25" customHeight="1" x14ac:dyDescent="0.25">
      <c r="A6284"/>
      <c r="B6284"/>
      <c r="C6284"/>
      <c r="D6284"/>
      <c r="E6284"/>
    </row>
    <row r="6285" spans="1:5" ht="11.25" customHeight="1" x14ac:dyDescent="0.25">
      <c r="A6285"/>
      <c r="B6285"/>
      <c r="C6285"/>
      <c r="D6285"/>
      <c r="E6285"/>
    </row>
    <row r="6286" spans="1:5" ht="11.25" customHeight="1" x14ac:dyDescent="0.25">
      <c r="A6286"/>
      <c r="B6286"/>
      <c r="C6286"/>
      <c r="D6286"/>
      <c r="E6286"/>
    </row>
    <row r="6287" spans="1:5" ht="11.25" customHeight="1" x14ac:dyDescent="0.25">
      <c r="A6287"/>
      <c r="B6287"/>
      <c r="C6287"/>
      <c r="D6287"/>
      <c r="E6287"/>
    </row>
    <row r="6288" spans="1:5" ht="11.25" customHeight="1" x14ac:dyDescent="0.25">
      <c r="A6288"/>
      <c r="B6288"/>
      <c r="C6288"/>
      <c r="D6288"/>
      <c r="E6288"/>
    </row>
    <row r="6289" spans="1:5" ht="11.25" customHeight="1" x14ac:dyDescent="0.25">
      <c r="A6289"/>
      <c r="B6289"/>
      <c r="C6289"/>
      <c r="D6289"/>
      <c r="E6289"/>
    </row>
    <row r="6290" spans="1:5" ht="11.25" customHeight="1" x14ac:dyDescent="0.25">
      <c r="A6290"/>
      <c r="B6290"/>
      <c r="C6290"/>
      <c r="D6290"/>
      <c r="E6290"/>
    </row>
    <row r="6291" spans="1:5" ht="11.25" customHeight="1" x14ac:dyDescent="0.25">
      <c r="A6291"/>
      <c r="B6291"/>
      <c r="C6291"/>
      <c r="D6291"/>
      <c r="E6291"/>
    </row>
    <row r="6292" spans="1:5" ht="11.25" customHeight="1" x14ac:dyDescent="0.25">
      <c r="A6292"/>
      <c r="B6292"/>
      <c r="C6292"/>
      <c r="D6292"/>
      <c r="E6292"/>
    </row>
    <row r="6293" spans="1:5" ht="11.25" customHeight="1" x14ac:dyDescent="0.25">
      <c r="A6293"/>
      <c r="B6293"/>
      <c r="C6293"/>
      <c r="D6293"/>
      <c r="E6293"/>
    </row>
    <row r="6294" spans="1:5" ht="11.25" customHeight="1" x14ac:dyDescent="0.25">
      <c r="A6294"/>
      <c r="B6294"/>
      <c r="C6294"/>
      <c r="D6294"/>
      <c r="E6294"/>
    </row>
    <row r="6295" spans="1:5" ht="11.25" customHeight="1" x14ac:dyDescent="0.25">
      <c r="A6295"/>
      <c r="B6295"/>
      <c r="C6295"/>
      <c r="D6295"/>
      <c r="E6295"/>
    </row>
    <row r="6296" spans="1:5" ht="11.25" customHeight="1" x14ac:dyDescent="0.25">
      <c r="A6296"/>
      <c r="B6296"/>
      <c r="C6296"/>
      <c r="D6296"/>
      <c r="E6296"/>
    </row>
    <row r="6297" spans="1:5" ht="11.25" customHeight="1" x14ac:dyDescent="0.25">
      <c r="A6297"/>
      <c r="B6297"/>
      <c r="C6297"/>
      <c r="D6297"/>
      <c r="E6297"/>
    </row>
    <row r="6298" spans="1:5" ht="11.25" customHeight="1" x14ac:dyDescent="0.25">
      <c r="A6298"/>
      <c r="B6298"/>
      <c r="C6298"/>
      <c r="D6298"/>
      <c r="E6298"/>
    </row>
    <row r="6299" spans="1:5" ht="11.25" customHeight="1" x14ac:dyDescent="0.25">
      <c r="A6299"/>
      <c r="B6299"/>
      <c r="C6299"/>
      <c r="D6299"/>
      <c r="E6299"/>
    </row>
    <row r="6300" spans="1:5" ht="11.25" customHeight="1" x14ac:dyDescent="0.25">
      <c r="A6300"/>
      <c r="B6300"/>
      <c r="C6300"/>
      <c r="D6300"/>
      <c r="E6300"/>
    </row>
    <row r="6301" spans="1:5" ht="11.25" customHeight="1" x14ac:dyDescent="0.25">
      <c r="A6301"/>
      <c r="B6301"/>
      <c r="C6301"/>
      <c r="D6301"/>
      <c r="E6301"/>
    </row>
    <row r="6302" spans="1:5" ht="11.25" customHeight="1" x14ac:dyDescent="0.25">
      <c r="A6302"/>
      <c r="B6302"/>
      <c r="C6302"/>
      <c r="D6302"/>
      <c r="E6302"/>
    </row>
    <row r="6303" spans="1:5" ht="11.25" customHeight="1" x14ac:dyDescent="0.25">
      <c r="A6303"/>
      <c r="B6303"/>
      <c r="C6303"/>
      <c r="D6303"/>
      <c r="E6303"/>
    </row>
    <row r="6304" spans="1:5" ht="11.25" customHeight="1" x14ac:dyDescent="0.25">
      <c r="A6304"/>
      <c r="B6304"/>
      <c r="C6304"/>
      <c r="D6304"/>
      <c r="E6304"/>
    </row>
    <row r="6305" spans="1:5" ht="11.25" customHeight="1" x14ac:dyDescent="0.25">
      <c r="A6305"/>
      <c r="B6305"/>
      <c r="C6305"/>
      <c r="D6305"/>
      <c r="E6305"/>
    </row>
    <row r="6306" spans="1:5" ht="11.25" customHeight="1" x14ac:dyDescent="0.25">
      <c r="A6306"/>
      <c r="B6306"/>
      <c r="C6306"/>
      <c r="D6306"/>
      <c r="E6306"/>
    </row>
    <row r="6307" spans="1:5" ht="11.25" customHeight="1" x14ac:dyDescent="0.25">
      <c r="A6307"/>
      <c r="B6307"/>
      <c r="C6307"/>
      <c r="D6307"/>
      <c r="E6307"/>
    </row>
    <row r="6308" spans="1:5" ht="11.25" customHeight="1" x14ac:dyDescent="0.25">
      <c r="A6308"/>
      <c r="B6308"/>
      <c r="C6308"/>
      <c r="D6308"/>
      <c r="E6308"/>
    </row>
    <row r="6309" spans="1:5" ht="11.25" customHeight="1" x14ac:dyDescent="0.25">
      <c r="A6309"/>
      <c r="B6309"/>
      <c r="C6309"/>
      <c r="D6309"/>
      <c r="E6309"/>
    </row>
    <row r="6310" spans="1:5" ht="11.25" customHeight="1" x14ac:dyDescent="0.25">
      <c r="A6310"/>
      <c r="B6310"/>
      <c r="C6310"/>
      <c r="D6310"/>
      <c r="E6310"/>
    </row>
    <row r="6311" spans="1:5" ht="11.25" customHeight="1" x14ac:dyDescent="0.25">
      <c r="A6311"/>
      <c r="B6311"/>
      <c r="C6311"/>
      <c r="D6311"/>
      <c r="E6311"/>
    </row>
    <row r="6312" spans="1:5" ht="11.25" customHeight="1" x14ac:dyDescent="0.25">
      <c r="A6312"/>
      <c r="B6312"/>
      <c r="C6312"/>
      <c r="D6312"/>
      <c r="E6312"/>
    </row>
    <row r="6313" spans="1:5" ht="11.25" customHeight="1" x14ac:dyDescent="0.25">
      <c r="A6313"/>
      <c r="B6313"/>
      <c r="C6313"/>
      <c r="D6313"/>
      <c r="E6313"/>
    </row>
    <row r="6314" spans="1:5" ht="11.25" customHeight="1" x14ac:dyDescent="0.25">
      <c r="A6314"/>
      <c r="B6314"/>
      <c r="C6314"/>
      <c r="D6314"/>
      <c r="E6314"/>
    </row>
    <row r="6315" spans="1:5" ht="11.25" customHeight="1" x14ac:dyDescent="0.25">
      <c r="A6315"/>
      <c r="B6315"/>
      <c r="C6315"/>
      <c r="D6315"/>
      <c r="E6315"/>
    </row>
    <row r="6316" spans="1:5" ht="11.25" customHeight="1" x14ac:dyDescent="0.25">
      <c r="A6316"/>
      <c r="B6316"/>
      <c r="C6316"/>
      <c r="D6316"/>
      <c r="E6316"/>
    </row>
    <row r="6317" spans="1:5" ht="11.25" customHeight="1" x14ac:dyDescent="0.25">
      <c r="A6317"/>
      <c r="B6317"/>
      <c r="C6317"/>
      <c r="D6317"/>
      <c r="E6317"/>
    </row>
    <row r="6318" spans="1:5" ht="11.25" customHeight="1" x14ac:dyDescent="0.25">
      <c r="A6318"/>
      <c r="B6318"/>
      <c r="C6318"/>
      <c r="D6318"/>
      <c r="E6318"/>
    </row>
    <row r="6319" spans="1:5" ht="11.25" customHeight="1" x14ac:dyDescent="0.25">
      <c r="A6319"/>
      <c r="B6319"/>
      <c r="C6319"/>
      <c r="D6319"/>
      <c r="E6319"/>
    </row>
    <row r="6320" spans="1:5" ht="11.25" customHeight="1" x14ac:dyDescent="0.25">
      <c r="A6320"/>
      <c r="B6320"/>
      <c r="C6320"/>
      <c r="D6320"/>
      <c r="E6320"/>
    </row>
    <row r="6321" spans="1:5" ht="11.25" customHeight="1" x14ac:dyDescent="0.25">
      <c r="A6321"/>
      <c r="B6321"/>
      <c r="C6321"/>
      <c r="D6321"/>
      <c r="E6321"/>
    </row>
    <row r="6322" spans="1:5" ht="11.25" customHeight="1" x14ac:dyDescent="0.25">
      <c r="A6322"/>
      <c r="B6322"/>
      <c r="C6322"/>
      <c r="D6322"/>
      <c r="E6322"/>
    </row>
    <row r="6323" spans="1:5" ht="11.25" customHeight="1" x14ac:dyDescent="0.25">
      <c r="A6323"/>
      <c r="B6323"/>
      <c r="C6323"/>
      <c r="D6323"/>
      <c r="E6323"/>
    </row>
    <row r="6324" spans="1:5" ht="11.25" customHeight="1" x14ac:dyDescent="0.25">
      <c r="A6324"/>
      <c r="B6324"/>
      <c r="C6324"/>
      <c r="D6324"/>
      <c r="E6324"/>
    </row>
    <row r="6325" spans="1:5" ht="11.25" customHeight="1" x14ac:dyDescent="0.25">
      <c r="A6325"/>
      <c r="B6325"/>
      <c r="C6325"/>
      <c r="D6325"/>
      <c r="E6325"/>
    </row>
    <row r="6326" spans="1:5" ht="11.25" customHeight="1" x14ac:dyDescent="0.25">
      <c r="A6326"/>
      <c r="B6326"/>
      <c r="C6326"/>
      <c r="D6326"/>
      <c r="E6326"/>
    </row>
    <row r="6327" spans="1:5" ht="11.25" customHeight="1" x14ac:dyDescent="0.25">
      <c r="A6327"/>
      <c r="B6327"/>
      <c r="C6327"/>
      <c r="D6327"/>
      <c r="E6327"/>
    </row>
    <row r="6328" spans="1:5" ht="11.25" customHeight="1" x14ac:dyDescent="0.25">
      <c r="A6328"/>
      <c r="B6328"/>
      <c r="C6328"/>
      <c r="D6328"/>
      <c r="E6328"/>
    </row>
    <row r="6329" spans="1:5" ht="11.25" customHeight="1" x14ac:dyDescent="0.25">
      <c r="A6329"/>
      <c r="B6329"/>
      <c r="C6329"/>
      <c r="D6329"/>
      <c r="E6329"/>
    </row>
    <row r="6330" spans="1:5" ht="11.25" customHeight="1" x14ac:dyDescent="0.25">
      <c r="A6330"/>
      <c r="B6330"/>
      <c r="C6330"/>
      <c r="D6330"/>
      <c r="E6330"/>
    </row>
    <row r="6331" spans="1:5" ht="11.25" customHeight="1" x14ac:dyDescent="0.25">
      <c r="A6331"/>
      <c r="B6331"/>
      <c r="C6331"/>
      <c r="D6331"/>
      <c r="E6331"/>
    </row>
    <row r="6332" spans="1:5" ht="11.25" customHeight="1" x14ac:dyDescent="0.25">
      <c r="A6332"/>
      <c r="B6332"/>
      <c r="C6332"/>
      <c r="D6332"/>
      <c r="E6332"/>
    </row>
    <row r="6333" spans="1:5" ht="11.25" customHeight="1" x14ac:dyDescent="0.25">
      <c r="A6333"/>
      <c r="B6333"/>
      <c r="C6333"/>
      <c r="D6333"/>
      <c r="E6333"/>
    </row>
    <row r="6334" spans="1:5" ht="11.25" customHeight="1" x14ac:dyDescent="0.25">
      <c r="A6334"/>
      <c r="B6334"/>
      <c r="C6334"/>
      <c r="D6334"/>
      <c r="E6334"/>
    </row>
    <row r="6335" spans="1:5" ht="11.25" customHeight="1" x14ac:dyDescent="0.25">
      <c r="A6335"/>
      <c r="B6335"/>
      <c r="C6335"/>
      <c r="D6335"/>
      <c r="E6335"/>
    </row>
    <row r="6336" spans="1:5" ht="11.25" customHeight="1" x14ac:dyDescent="0.25">
      <c r="A6336"/>
      <c r="B6336"/>
      <c r="C6336"/>
      <c r="D6336"/>
      <c r="E6336"/>
    </row>
    <row r="6337" spans="1:5" ht="11.25" customHeight="1" x14ac:dyDescent="0.25">
      <c r="A6337"/>
      <c r="B6337"/>
      <c r="C6337"/>
      <c r="D6337"/>
      <c r="E6337"/>
    </row>
    <row r="6338" spans="1:5" ht="11.25" customHeight="1" x14ac:dyDescent="0.25">
      <c r="A6338"/>
      <c r="B6338"/>
      <c r="C6338"/>
      <c r="D6338"/>
      <c r="E6338"/>
    </row>
    <row r="6339" spans="1:5" ht="11.25" customHeight="1" x14ac:dyDescent="0.25">
      <c r="A6339"/>
      <c r="B6339"/>
      <c r="C6339"/>
      <c r="D6339"/>
      <c r="E6339"/>
    </row>
    <row r="6340" spans="1:5" ht="11.25" customHeight="1" x14ac:dyDescent="0.25">
      <c r="A6340"/>
      <c r="B6340"/>
      <c r="C6340"/>
      <c r="D6340"/>
      <c r="E6340"/>
    </row>
    <row r="6341" spans="1:5" ht="11.25" customHeight="1" x14ac:dyDescent="0.25">
      <c r="A6341"/>
      <c r="B6341"/>
      <c r="C6341"/>
      <c r="D6341"/>
      <c r="E6341"/>
    </row>
    <row r="6342" spans="1:5" ht="11.25" customHeight="1" x14ac:dyDescent="0.25">
      <c r="A6342"/>
      <c r="B6342"/>
      <c r="C6342"/>
      <c r="D6342"/>
      <c r="E6342"/>
    </row>
    <row r="6343" spans="1:5" ht="11.25" customHeight="1" x14ac:dyDescent="0.25">
      <c r="A6343"/>
      <c r="B6343"/>
      <c r="C6343"/>
      <c r="D6343"/>
      <c r="E6343"/>
    </row>
    <row r="6344" spans="1:5" ht="11.25" customHeight="1" x14ac:dyDescent="0.25">
      <c r="A6344"/>
      <c r="B6344"/>
      <c r="C6344"/>
      <c r="D6344"/>
      <c r="E6344"/>
    </row>
    <row r="6345" spans="1:5" ht="11.25" customHeight="1" x14ac:dyDescent="0.25">
      <c r="A6345"/>
      <c r="B6345"/>
      <c r="C6345"/>
      <c r="D6345"/>
      <c r="E6345"/>
    </row>
    <row r="6346" spans="1:5" ht="11.25" customHeight="1" x14ac:dyDescent="0.25">
      <c r="A6346"/>
      <c r="B6346"/>
      <c r="C6346"/>
      <c r="D6346"/>
      <c r="E6346"/>
    </row>
    <row r="6347" spans="1:5" ht="11.25" customHeight="1" x14ac:dyDescent="0.25">
      <c r="A6347"/>
      <c r="B6347"/>
      <c r="C6347"/>
      <c r="D6347"/>
      <c r="E6347"/>
    </row>
    <row r="6348" spans="1:5" ht="11.25" customHeight="1" x14ac:dyDescent="0.25">
      <c r="A6348"/>
      <c r="B6348"/>
      <c r="C6348"/>
      <c r="D6348"/>
      <c r="E6348"/>
    </row>
    <row r="6349" spans="1:5" ht="11.25" customHeight="1" x14ac:dyDescent="0.25">
      <c r="A6349"/>
      <c r="B6349"/>
      <c r="C6349"/>
      <c r="D6349"/>
      <c r="E6349"/>
    </row>
    <row r="6350" spans="1:5" ht="11.25" customHeight="1" x14ac:dyDescent="0.25">
      <c r="A6350"/>
      <c r="B6350"/>
      <c r="C6350"/>
      <c r="D6350"/>
      <c r="E6350"/>
    </row>
    <row r="6351" spans="1:5" ht="11.25" customHeight="1" x14ac:dyDescent="0.25">
      <c r="A6351"/>
      <c r="B6351"/>
      <c r="C6351"/>
      <c r="D6351"/>
      <c r="E6351"/>
    </row>
    <row r="6352" spans="1:5" ht="11.25" customHeight="1" x14ac:dyDescent="0.25">
      <c r="A6352"/>
      <c r="B6352"/>
      <c r="C6352"/>
      <c r="D6352"/>
      <c r="E6352"/>
    </row>
    <row r="6353" spans="1:5" ht="11.25" customHeight="1" x14ac:dyDescent="0.25">
      <c r="A6353"/>
      <c r="B6353"/>
      <c r="C6353"/>
      <c r="D6353"/>
      <c r="E6353"/>
    </row>
    <row r="6354" spans="1:5" ht="11.25" customHeight="1" x14ac:dyDescent="0.25">
      <c r="A6354"/>
      <c r="B6354"/>
      <c r="C6354"/>
      <c r="D6354"/>
      <c r="E6354"/>
    </row>
    <row r="6355" spans="1:5" ht="11.25" customHeight="1" x14ac:dyDescent="0.25">
      <c r="A6355"/>
      <c r="B6355"/>
      <c r="C6355"/>
      <c r="D6355"/>
      <c r="E6355"/>
    </row>
    <row r="6356" spans="1:5" ht="11.25" customHeight="1" x14ac:dyDescent="0.25">
      <c r="A6356"/>
      <c r="B6356"/>
      <c r="C6356"/>
      <c r="D6356"/>
      <c r="E6356"/>
    </row>
    <row r="6357" spans="1:5" ht="11.25" customHeight="1" x14ac:dyDescent="0.25">
      <c r="A6357"/>
      <c r="B6357"/>
      <c r="C6357"/>
      <c r="D6357"/>
      <c r="E6357"/>
    </row>
    <row r="6358" spans="1:5" ht="11.25" customHeight="1" x14ac:dyDescent="0.25">
      <c r="A6358"/>
      <c r="B6358"/>
      <c r="C6358"/>
      <c r="D6358"/>
      <c r="E6358"/>
    </row>
    <row r="6359" spans="1:5" ht="11.25" customHeight="1" x14ac:dyDescent="0.25">
      <c r="A6359"/>
      <c r="B6359"/>
      <c r="C6359"/>
      <c r="D6359"/>
      <c r="E6359"/>
    </row>
    <row r="6360" spans="1:5" ht="11.25" customHeight="1" x14ac:dyDescent="0.25">
      <c r="A6360"/>
      <c r="B6360"/>
      <c r="C6360"/>
      <c r="D6360"/>
      <c r="E6360"/>
    </row>
    <row r="6361" spans="1:5" ht="11.25" customHeight="1" x14ac:dyDescent="0.25">
      <c r="A6361"/>
      <c r="B6361"/>
      <c r="C6361"/>
      <c r="D6361"/>
      <c r="E6361"/>
    </row>
    <row r="6362" spans="1:5" ht="11.25" customHeight="1" x14ac:dyDescent="0.25">
      <c r="A6362"/>
      <c r="B6362"/>
      <c r="C6362"/>
      <c r="D6362"/>
      <c r="E6362"/>
    </row>
    <row r="6363" spans="1:5" ht="11.25" customHeight="1" x14ac:dyDescent="0.25">
      <c r="A6363"/>
      <c r="B6363"/>
      <c r="C6363"/>
      <c r="D6363"/>
      <c r="E6363"/>
    </row>
    <row r="6364" spans="1:5" ht="11.25" customHeight="1" x14ac:dyDescent="0.25">
      <c r="A6364"/>
      <c r="B6364"/>
      <c r="C6364"/>
      <c r="D6364"/>
      <c r="E6364"/>
    </row>
    <row r="6365" spans="1:5" ht="11.25" customHeight="1" x14ac:dyDescent="0.25">
      <c r="A6365"/>
      <c r="B6365"/>
      <c r="C6365"/>
      <c r="D6365"/>
      <c r="E6365"/>
    </row>
    <row r="6366" spans="1:5" ht="11.25" customHeight="1" x14ac:dyDescent="0.25">
      <c r="A6366"/>
      <c r="B6366"/>
      <c r="C6366"/>
      <c r="D6366"/>
      <c r="E6366"/>
    </row>
    <row r="6367" spans="1:5" ht="11.25" customHeight="1" x14ac:dyDescent="0.25">
      <c r="A6367"/>
      <c r="B6367"/>
      <c r="C6367"/>
      <c r="D6367"/>
      <c r="E6367"/>
    </row>
    <row r="6368" spans="1:5" ht="11.25" customHeight="1" x14ac:dyDescent="0.25">
      <c r="A6368"/>
      <c r="B6368"/>
      <c r="C6368"/>
      <c r="D6368"/>
      <c r="E6368"/>
    </row>
    <row r="6369" spans="1:5" ht="11.25" customHeight="1" x14ac:dyDescent="0.25">
      <c r="A6369"/>
      <c r="B6369"/>
      <c r="C6369"/>
      <c r="D6369"/>
      <c r="E6369"/>
    </row>
    <row r="6370" spans="1:5" ht="11.25" customHeight="1" x14ac:dyDescent="0.25">
      <c r="A6370"/>
      <c r="B6370"/>
      <c r="C6370"/>
      <c r="D6370"/>
      <c r="E6370"/>
    </row>
    <row r="6371" spans="1:5" ht="11.25" customHeight="1" x14ac:dyDescent="0.25">
      <c r="A6371"/>
      <c r="B6371"/>
      <c r="C6371"/>
      <c r="D6371"/>
      <c r="E6371"/>
    </row>
    <row r="6372" spans="1:5" ht="11.25" customHeight="1" x14ac:dyDescent="0.25">
      <c r="A6372"/>
      <c r="B6372"/>
      <c r="C6372"/>
      <c r="D6372"/>
      <c r="E6372"/>
    </row>
    <row r="6373" spans="1:5" ht="11.25" customHeight="1" x14ac:dyDescent="0.25">
      <c r="A6373"/>
      <c r="B6373"/>
      <c r="C6373"/>
      <c r="D6373"/>
      <c r="E6373"/>
    </row>
    <row r="6374" spans="1:5" ht="11.25" customHeight="1" x14ac:dyDescent="0.25">
      <c r="A6374"/>
      <c r="B6374"/>
      <c r="C6374"/>
      <c r="D6374"/>
      <c r="E6374"/>
    </row>
    <row r="6375" spans="1:5" ht="11.25" customHeight="1" x14ac:dyDescent="0.25">
      <c r="A6375"/>
      <c r="B6375"/>
      <c r="C6375"/>
      <c r="D6375"/>
      <c r="E6375"/>
    </row>
    <row r="6376" spans="1:5" ht="11.25" customHeight="1" x14ac:dyDescent="0.25">
      <c r="A6376"/>
      <c r="B6376"/>
      <c r="C6376"/>
      <c r="D6376"/>
      <c r="E6376"/>
    </row>
    <row r="6377" spans="1:5" ht="11.25" customHeight="1" x14ac:dyDescent="0.25">
      <c r="A6377"/>
      <c r="B6377"/>
      <c r="C6377"/>
      <c r="D6377"/>
      <c r="E6377"/>
    </row>
    <row r="6378" spans="1:5" ht="11.25" customHeight="1" x14ac:dyDescent="0.25">
      <c r="A6378"/>
      <c r="B6378"/>
      <c r="C6378"/>
      <c r="D6378"/>
      <c r="E6378"/>
    </row>
    <row r="6379" spans="1:5" ht="11.25" customHeight="1" x14ac:dyDescent="0.25">
      <c r="A6379"/>
      <c r="B6379"/>
      <c r="C6379"/>
      <c r="D6379"/>
      <c r="E6379"/>
    </row>
    <row r="6380" spans="1:5" ht="11.25" customHeight="1" x14ac:dyDescent="0.25">
      <c r="A6380"/>
      <c r="B6380"/>
      <c r="C6380"/>
      <c r="D6380"/>
      <c r="E6380"/>
    </row>
    <row r="6381" spans="1:5" ht="11.25" customHeight="1" x14ac:dyDescent="0.25">
      <c r="A6381"/>
      <c r="B6381"/>
      <c r="C6381"/>
      <c r="D6381"/>
      <c r="E6381"/>
    </row>
    <row r="6382" spans="1:5" ht="11.25" customHeight="1" x14ac:dyDescent="0.25">
      <c r="A6382"/>
      <c r="B6382"/>
      <c r="C6382"/>
      <c r="D6382"/>
      <c r="E6382"/>
    </row>
    <row r="6383" spans="1:5" ht="11.25" customHeight="1" x14ac:dyDescent="0.25">
      <c r="A6383"/>
      <c r="B6383"/>
      <c r="C6383"/>
      <c r="D6383"/>
      <c r="E6383"/>
    </row>
    <row r="6384" spans="1:5" ht="11.25" customHeight="1" x14ac:dyDescent="0.25">
      <c r="A6384"/>
      <c r="B6384"/>
      <c r="C6384"/>
      <c r="D6384"/>
      <c r="E6384"/>
    </row>
    <row r="6385" spans="1:5" ht="11.25" customHeight="1" x14ac:dyDescent="0.25">
      <c r="A6385"/>
      <c r="B6385"/>
      <c r="C6385"/>
      <c r="D6385"/>
      <c r="E6385"/>
    </row>
    <row r="6386" spans="1:5" ht="11.25" customHeight="1" x14ac:dyDescent="0.25">
      <c r="A6386"/>
      <c r="B6386"/>
      <c r="C6386"/>
      <c r="D6386"/>
      <c r="E6386"/>
    </row>
    <row r="6387" spans="1:5" ht="11.25" customHeight="1" x14ac:dyDescent="0.25">
      <c r="A6387"/>
      <c r="B6387"/>
      <c r="C6387"/>
      <c r="D6387"/>
      <c r="E6387"/>
    </row>
    <row r="6388" spans="1:5" ht="11.25" customHeight="1" x14ac:dyDescent="0.25">
      <c r="A6388"/>
      <c r="B6388"/>
      <c r="C6388"/>
      <c r="D6388"/>
      <c r="E6388"/>
    </row>
    <row r="6389" spans="1:5" ht="11.25" customHeight="1" x14ac:dyDescent="0.25">
      <c r="A6389"/>
      <c r="B6389"/>
      <c r="C6389"/>
      <c r="D6389"/>
      <c r="E6389"/>
    </row>
    <row r="6390" spans="1:5" ht="11.25" customHeight="1" x14ac:dyDescent="0.25">
      <c r="A6390"/>
      <c r="B6390"/>
      <c r="C6390"/>
      <c r="D6390"/>
      <c r="E6390"/>
    </row>
    <row r="6391" spans="1:5" ht="11.25" customHeight="1" x14ac:dyDescent="0.25">
      <c r="A6391"/>
      <c r="B6391"/>
      <c r="C6391"/>
      <c r="D6391"/>
      <c r="E6391"/>
    </row>
    <row r="6392" spans="1:5" ht="11.25" customHeight="1" x14ac:dyDescent="0.25">
      <c r="A6392"/>
      <c r="B6392"/>
      <c r="C6392"/>
      <c r="D6392"/>
      <c r="E6392"/>
    </row>
    <row r="6393" spans="1:5" ht="11.25" customHeight="1" x14ac:dyDescent="0.25">
      <c r="A6393"/>
      <c r="B6393"/>
      <c r="C6393"/>
      <c r="D6393"/>
      <c r="E6393"/>
    </row>
    <row r="6394" spans="1:5" ht="11.25" customHeight="1" x14ac:dyDescent="0.25">
      <c r="A6394"/>
      <c r="B6394"/>
      <c r="C6394"/>
      <c r="D6394"/>
      <c r="E6394"/>
    </row>
    <row r="6395" spans="1:5" ht="11.25" customHeight="1" x14ac:dyDescent="0.25">
      <c r="A6395"/>
      <c r="B6395"/>
      <c r="C6395"/>
      <c r="D6395"/>
      <c r="E6395"/>
    </row>
    <row r="6396" spans="1:5" ht="11.25" customHeight="1" x14ac:dyDescent="0.25">
      <c r="A6396"/>
      <c r="B6396"/>
      <c r="C6396"/>
      <c r="D6396"/>
      <c r="E6396"/>
    </row>
    <row r="6397" spans="1:5" ht="11.25" customHeight="1" x14ac:dyDescent="0.25">
      <c r="A6397"/>
      <c r="B6397"/>
      <c r="C6397"/>
      <c r="D6397"/>
      <c r="E6397"/>
    </row>
    <row r="6398" spans="1:5" ht="11.25" customHeight="1" x14ac:dyDescent="0.25">
      <c r="A6398"/>
      <c r="B6398"/>
      <c r="C6398"/>
      <c r="D6398"/>
      <c r="E6398"/>
    </row>
    <row r="6399" spans="1:5" ht="11.25" customHeight="1" x14ac:dyDescent="0.25">
      <c r="A6399"/>
      <c r="B6399"/>
      <c r="C6399"/>
      <c r="D6399"/>
      <c r="E6399"/>
    </row>
    <row r="6400" spans="1:5" ht="11.25" customHeight="1" x14ac:dyDescent="0.25">
      <c r="A6400"/>
      <c r="B6400"/>
      <c r="C6400"/>
      <c r="D6400"/>
      <c r="E6400"/>
    </row>
    <row r="6401" spans="1:5" ht="11.25" customHeight="1" x14ac:dyDescent="0.25">
      <c r="A6401"/>
      <c r="B6401"/>
      <c r="C6401"/>
      <c r="D6401"/>
      <c r="E6401"/>
    </row>
    <row r="6402" spans="1:5" ht="11.25" customHeight="1" x14ac:dyDescent="0.25">
      <c r="A6402"/>
      <c r="B6402"/>
      <c r="C6402"/>
      <c r="D6402"/>
      <c r="E6402"/>
    </row>
    <row r="6403" spans="1:5" ht="11.25" customHeight="1" x14ac:dyDescent="0.25">
      <c r="A6403"/>
      <c r="B6403"/>
      <c r="C6403"/>
      <c r="D6403"/>
      <c r="E6403"/>
    </row>
    <row r="6404" spans="1:5" ht="11.25" customHeight="1" x14ac:dyDescent="0.25">
      <c r="A6404"/>
      <c r="B6404"/>
      <c r="C6404"/>
      <c r="D6404"/>
      <c r="E6404"/>
    </row>
    <row r="6405" spans="1:5" ht="11.25" customHeight="1" x14ac:dyDescent="0.25">
      <c r="A6405"/>
      <c r="B6405"/>
      <c r="C6405"/>
      <c r="D6405"/>
      <c r="E6405"/>
    </row>
    <row r="6406" spans="1:5" ht="11.25" customHeight="1" x14ac:dyDescent="0.25">
      <c r="A6406"/>
      <c r="B6406"/>
      <c r="C6406"/>
      <c r="D6406"/>
      <c r="E6406"/>
    </row>
    <row r="6407" spans="1:5" ht="11.25" customHeight="1" x14ac:dyDescent="0.25">
      <c r="A6407"/>
      <c r="B6407"/>
      <c r="C6407"/>
      <c r="D6407"/>
      <c r="E6407"/>
    </row>
    <row r="6408" spans="1:5" ht="11.25" customHeight="1" x14ac:dyDescent="0.25">
      <c r="A6408"/>
      <c r="B6408"/>
      <c r="C6408"/>
      <c r="D6408"/>
      <c r="E6408"/>
    </row>
    <row r="6409" spans="1:5" ht="11.25" customHeight="1" x14ac:dyDescent="0.25">
      <c r="A6409"/>
      <c r="B6409"/>
      <c r="C6409"/>
      <c r="D6409"/>
      <c r="E6409"/>
    </row>
    <row r="6410" spans="1:5" ht="11.25" customHeight="1" x14ac:dyDescent="0.25">
      <c r="A6410"/>
      <c r="B6410"/>
      <c r="C6410"/>
      <c r="D6410"/>
      <c r="E6410"/>
    </row>
    <row r="6411" spans="1:5" ht="11.25" customHeight="1" x14ac:dyDescent="0.25">
      <c r="A6411"/>
      <c r="B6411"/>
      <c r="C6411"/>
      <c r="D6411"/>
      <c r="E6411"/>
    </row>
    <row r="6412" spans="1:5" ht="11.25" customHeight="1" x14ac:dyDescent="0.25">
      <c r="A6412"/>
      <c r="B6412"/>
      <c r="C6412"/>
      <c r="D6412"/>
      <c r="E6412"/>
    </row>
    <row r="6413" spans="1:5" ht="11.25" customHeight="1" x14ac:dyDescent="0.25">
      <c r="A6413"/>
      <c r="B6413"/>
      <c r="C6413"/>
      <c r="D6413"/>
      <c r="E6413"/>
    </row>
    <row r="6414" spans="1:5" ht="11.25" customHeight="1" x14ac:dyDescent="0.25">
      <c r="A6414"/>
      <c r="B6414"/>
      <c r="C6414"/>
      <c r="D6414"/>
      <c r="E6414"/>
    </row>
    <row r="6415" spans="1:5" ht="11.25" customHeight="1" x14ac:dyDescent="0.25">
      <c r="A6415"/>
      <c r="B6415"/>
      <c r="C6415"/>
      <c r="D6415"/>
      <c r="E6415"/>
    </row>
    <row r="6416" spans="1:5" ht="11.25" customHeight="1" x14ac:dyDescent="0.25">
      <c r="A6416"/>
      <c r="B6416"/>
      <c r="C6416"/>
      <c r="D6416"/>
      <c r="E6416"/>
    </row>
    <row r="6417" spans="1:5" ht="11.25" customHeight="1" x14ac:dyDescent="0.25">
      <c r="A6417"/>
      <c r="B6417"/>
      <c r="C6417"/>
      <c r="D6417"/>
      <c r="E6417"/>
    </row>
    <row r="6418" spans="1:5" ht="11.25" customHeight="1" x14ac:dyDescent="0.25">
      <c r="A6418"/>
      <c r="B6418"/>
      <c r="C6418"/>
      <c r="D6418"/>
      <c r="E6418"/>
    </row>
    <row r="6419" spans="1:5" ht="11.25" customHeight="1" x14ac:dyDescent="0.25">
      <c r="A6419"/>
      <c r="B6419"/>
      <c r="C6419"/>
      <c r="D6419"/>
      <c r="E6419"/>
    </row>
    <row r="6420" spans="1:5" ht="11.25" customHeight="1" x14ac:dyDescent="0.25">
      <c r="A6420"/>
      <c r="B6420"/>
      <c r="C6420"/>
      <c r="D6420"/>
      <c r="E6420"/>
    </row>
    <row r="6421" spans="1:5" ht="11.25" customHeight="1" x14ac:dyDescent="0.25">
      <c r="A6421"/>
      <c r="B6421"/>
      <c r="C6421"/>
      <c r="D6421"/>
      <c r="E6421"/>
    </row>
    <row r="6422" spans="1:5" ht="11.25" customHeight="1" x14ac:dyDescent="0.25">
      <c r="A6422"/>
      <c r="B6422"/>
      <c r="C6422"/>
      <c r="D6422"/>
      <c r="E6422"/>
    </row>
    <row r="6423" spans="1:5" ht="11.25" customHeight="1" x14ac:dyDescent="0.25">
      <c r="A6423"/>
      <c r="B6423"/>
      <c r="C6423"/>
      <c r="D6423"/>
      <c r="E6423"/>
    </row>
    <row r="6424" spans="1:5" ht="11.25" customHeight="1" x14ac:dyDescent="0.25">
      <c r="A6424"/>
      <c r="B6424"/>
      <c r="C6424"/>
      <c r="D6424"/>
      <c r="E6424"/>
    </row>
    <row r="6425" spans="1:5" ht="11.25" customHeight="1" x14ac:dyDescent="0.25">
      <c r="A6425"/>
      <c r="B6425"/>
      <c r="C6425"/>
      <c r="D6425"/>
      <c r="E6425"/>
    </row>
    <row r="6426" spans="1:5" ht="11.25" customHeight="1" x14ac:dyDescent="0.25">
      <c r="A6426"/>
      <c r="B6426"/>
      <c r="C6426"/>
      <c r="D6426"/>
      <c r="E6426"/>
    </row>
    <row r="6427" spans="1:5" ht="11.25" customHeight="1" x14ac:dyDescent="0.25">
      <c r="A6427"/>
      <c r="B6427"/>
      <c r="C6427"/>
      <c r="D6427"/>
      <c r="E6427"/>
    </row>
    <row r="6428" spans="1:5" ht="11.25" customHeight="1" x14ac:dyDescent="0.25">
      <c r="A6428"/>
      <c r="B6428"/>
      <c r="C6428"/>
      <c r="D6428"/>
      <c r="E6428"/>
    </row>
    <row r="6429" spans="1:5" ht="11.25" customHeight="1" x14ac:dyDescent="0.25">
      <c r="A6429"/>
      <c r="B6429"/>
      <c r="C6429"/>
      <c r="D6429"/>
      <c r="E6429"/>
    </row>
    <row r="6430" spans="1:5" ht="11.25" customHeight="1" x14ac:dyDescent="0.25">
      <c r="A6430"/>
      <c r="B6430"/>
      <c r="C6430"/>
      <c r="D6430"/>
      <c r="E6430"/>
    </row>
    <row r="6431" spans="1:5" ht="11.25" customHeight="1" x14ac:dyDescent="0.25">
      <c r="A6431"/>
      <c r="B6431"/>
      <c r="C6431"/>
      <c r="D6431"/>
      <c r="E6431"/>
    </row>
    <row r="6432" spans="1:5" ht="11.25" customHeight="1" x14ac:dyDescent="0.25">
      <c r="A6432"/>
      <c r="B6432"/>
      <c r="C6432"/>
      <c r="D6432"/>
      <c r="E6432"/>
    </row>
    <row r="6433" spans="1:5" ht="11.25" customHeight="1" x14ac:dyDescent="0.25">
      <c r="A6433"/>
      <c r="B6433"/>
      <c r="C6433"/>
      <c r="D6433"/>
      <c r="E6433"/>
    </row>
    <row r="6434" spans="1:5" ht="11.25" customHeight="1" x14ac:dyDescent="0.25">
      <c r="A6434"/>
      <c r="B6434"/>
      <c r="C6434"/>
      <c r="D6434"/>
      <c r="E6434"/>
    </row>
    <row r="6435" spans="1:5" ht="11.25" customHeight="1" x14ac:dyDescent="0.25">
      <c r="A6435"/>
      <c r="B6435"/>
      <c r="C6435"/>
      <c r="D6435"/>
      <c r="E6435"/>
    </row>
    <row r="6436" spans="1:5" ht="11.25" customHeight="1" x14ac:dyDescent="0.25">
      <c r="A6436"/>
      <c r="B6436"/>
      <c r="C6436"/>
      <c r="D6436"/>
      <c r="E6436"/>
    </row>
    <row r="6437" spans="1:5" ht="11.25" customHeight="1" x14ac:dyDescent="0.25">
      <c r="A6437"/>
      <c r="B6437"/>
      <c r="C6437"/>
      <c r="D6437"/>
      <c r="E6437"/>
    </row>
    <row r="6438" spans="1:5" ht="11.25" customHeight="1" x14ac:dyDescent="0.25">
      <c r="A6438"/>
      <c r="B6438"/>
      <c r="C6438"/>
      <c r="D6438"/>
      <c r="E6438"/>
    </row>
    <row r="6439" spans="1:5" ht="11.25" customHeight="1" x14ac:dyDescent="0.25">
      <c r="A6439"/>
      <c r="B6439"/>
      <c r="C6439"/>
      <c r="D6439"/>
      <c r="E6439"/>
    </row>
    <row r="6440" spans="1:5" ht="11.25" customHeight="1" x14ac:dyDescent="0.25">
      <c r="A6440"/>
      <c r="B6440"/>
      <c r="C6440"/>
      <c r="D6440"/>
      <c r="E6440"/>
    </row>
    <row r="6441" spans="1:5" ht="11.25" customHeight="1" x14ac:dyDescent="0.25">
      <c r="A6441"/>
      <c r="B6441"/>
      <c r="C6441"/>
      <c r="D6441"/>
      <c r="E6441"/>
    </row>
    <row r="6442" spans="1:5" ht="11.25" customHeight="1" x14ac:dyDescent="0.25">
      <c r="A6442"/>
      <c r="B6442"/>
      <c r="C6442"/>
      <c r="D6442"/>
      <c r="E6442"/>
    </row>
    <row r="6443" spans="1:5" ht="11.25" customHeight="1" x14ac:dyDescent="0.25">
      <c r="A6443"/>
      <c r="B6443"/>
      <c r="C6443"/>
      <c r="D6443"/>
      <c r="E6443"/>
    </row>
    <row r="6444" spans="1:5" ht="11.25" customHeight="1" x14ac:dyDescent="0.25">
      <c r="A6444"/>
      <c r="B6444"/>
      <c r="C6444"/>
      <c r="D6444"/>
      <c r="E6444"/>
    </row>
    <row r="6445" spans="1:5" ht="11.25" customHeight="1" x14ac:dyDescent="0.25">
      <c r="A6445"/>
      <c r="B6445"/>
      <c r="C6445"/>
      <c r="D6445"/>
      <c r="E6445"/>
    </row>
    <row r="6446" spans="1:5" ht="11.25" customHeight="1" x14ac:dyDescent="0.25">
      <c r="A6446"/>
      <c r="B6446"/>
      <c r="C6446"/>
      <c r="D6446"/>
      <c r="E6446"/>
    </row>
    <row r="6447" spans="1:5" ht="11.25" customHeight="1" x14ac:dyDescent="0.25">
      <c r="A6447"/>
      <c r="B6447"/>
      <c r="C6447"/>
      <c r="D6447"/>
      <c r="E6447"/>
    </row>
    <row r="6448" spans="1:5" ht="11.25" customHeight="1" x14ac:dyDescent="0.25">
      <c r="A6448"/>
      <c r="B6448"/>
      <c r="C6448"/>
      <c r="D6448"/>
      <c r="E6448"/>
    </row>
    <row r="6449" spans="1:5" ht="11.25" customHeight="1" x14ac:dyDescent="0.25">
      <c r="A6449"/>
      <c r="B6449"/>
      <c r="C6449"/>
      <c r="D6449"/>
      <c r="E6449"/>
    </row>
    <row r="6450" spans="1:5" ht="11.25" customHeight="1" x14ac:dyDescent="0.25">
      <c r="A6450"/>
      <c r="B6450"/>
      <c r="C6450"/>
      <c r="D6450"/>
      <c r="E6450"/>
    </row>
    <row r="6451" spans="1:5" ht="11.25" customHeight="1" x14ac:dyDescent="0.25">
      <c r="A6451"/>
      <c r="B6451"/>
      <c r="C6451"/>
      <c r="D6451"/>
      <c r="E6451"/>
    </row>
    <row r="6452" spans="1:5" ht="11.25" customHeight="1" x14ac:dyDescent="0.25">
      <c r="A6452"/>
      <c r="B6452"/>
      <c r="C6452"/>
      <c r="D6452"/>
      <c r="E6452"/>
    </row>
    <row r="6453" spans="1:5" ht="11.25" customHeight="1" x14ac:dyDescent="0.25">
      <c r="A6453"/>
      <c r="B6453"/>
      <c r="C6453"/>
      <c r="D6453"/>
      <c r="E6453"/>
    </row>
    <row r="6454" spans="1:5" ht="11.25" customHeight="1" x14ac:dyDescent="0.25">
      <c r="A6454"/>
      <c r="B6454"/>
      <c r="C6454"/>
      <c r="D6454"/>
      <c r="E6454"/>
    </row>
    <row r="6455" spans="1:5" ht="11.25" customHeight="1" x14ac:dyDescent="0.25">
      <c r="A6455"/>
      <c r="B6455"/>
      <c r="C6455"/>
      <c r="D6455"/>
      <c r="E6455"/>
    </row>
    <row r="6456" spans="1:5" ht="11.25" customHeight="1" x14ac:dyDescent="0.25">
      <c r="A6456"/>
      <c r="B6456"/>
      <c r="C6456"/>
      <c r="D6456"/>
      <c r="E6456"/>
    </row>
    <row r="6457" spans="1:5" ht="11.25" customHeight="1" x14ac:dyDescent="0.25">
      <c r="A6457"/>
      <c r="B6457"/>
      <c r="C6457"/>
      <c r="D6457"/>
      <c r="E6457"/>
    </row>
    <row r="6458" spans="1:5" ht="11.25" customHeight="1" x14ac:dyDescent="0.25">
      <c r="A6458"/>
      <c r="B6458"/>
      <c r="C6458"/>
      <c r="D6458"/>
      <c r="E6458"/>
    </row>
    <row r="6459" spans="1:5" ht="11.25" customHeight="1" x14ac:dyDescent="0.25">
      <c r="A6459"/>
      <c r="B6459"/>
      <c r="C6459"/>
      <c r="D6459"/>
      <c r="E6459"/>
    </row>
    <row r="6460" spans="1:5" ht="11.25" customHeight="1" x14ac:dyDescent="0.25">
      <c r="A6460"/>
      <c r="B6460"/>
      <c r="C6460"/>
      <c r="D6460"/>
      <c r="E6460"/>
    </row>
    <row r="6461" spans="1:5" ht="11.25" customHeight="1" x14ac:dyDescent="0.25">
      <c r="A6461"/>
      <c r="B6461"/>
      <c r="C6461"/>
      <c r="D6461"/>
      <c r="E6461"/>
    </row>
    <row r="6462" spans="1:5" ht="11.25" customHeight="1" x14ac:dyDescent="0.25">
      <c r="A6462"/>
      <c r="B6462"/>
      <c r="C6462"/>
      <c r="D6462"/>
      <c r="E6462"/>
    </row>
    <row r="6463" spans="1:5" ht="11.25" customHeight="1" x14ac:dyDescent="0.25">
      <c r="A6463"/>
      <c r="B6463"/>
      <c r="C6463"/>
      <c r="D6463"/>
      <c r="E6463"/>
    </row>
    <row r="6464" spans="1:5" ht="11.25" customHeight="1" x14ac:dyDescent="0.25">
      <c r="A6464"/>
      <c r="B6464"/>
      <c r="C6464"/>
      <c r="D6464"/>
      <c r="E6464"/>
    </row>
    <row r="6465" spans="1:5" ht="11.25" customHeight="1" x14ac:dyDescent="0.25">
      <c r="A6465"/>
      <c r="B6465"/>
      <c r="C6465"/>
      <c r="D6465"/>
      <c r="E6465"/>
    </row>
    <row r="6466" spans="1:5" ht="11.25" customHeight="1" x14ac:dyDescent="0.25">
      <c r="A6466"/>
      <c r="B6466"/>
      <c r="C6466"/>
      <c r="D6466"/>
      <c r="E6466"/>
    </row>
    <row r="6467" spans="1:5" ht="11.25" customHeight="1" x14ac:dyDescent="0.25">
      <c r="A6467"/>
      <c r="B6467"/>
      <c r="C6467"/>
      <c r="D6467"/>
      <c r="E6467"/>
    </row>
    <row r="6468" spans="1:5" ht="11.25" customHeight="1" x14ac:dyDescent="0.25">
      <c r="A6468"/>
      <c r="B6468"/>
      <c r="C6468"/>
      <c r="D6468"/>
      <c r="E6468"/>
    </row>
    <row r="6469" spans="1:5" ht="11.25" customHeight="1" x14ac:dyDescent="0.25">
      <c r="A6469"/>
      <c r="B6469"/>
      <c r="C6469"/>
      <c r="D6469"/>
      <c r="E6469"/>
    </row>
    <row r="6470" spans="1:5" ht="11.25" customHeight="1" x14ac:dyDescent="0.25">
      <c r="A6470"/>
      <c r="B6470"/>
      <c r="C6470"/>
      <c r="D6470"/>
      <c r="E6470"/>
    </row>
    <row r="6471" spans="1:5" ht="11.25" customHeight="1" x14ac:dyDescent="0.25">
      <c r="A6471"/>
      <c r="B6471"/>
      <c r="C6471"/>
      <c r="D6471"/>
      <c r="E6471"/>
    </row>
    <row r="6472" spans="1:5" ht="11.25" customHeight="1" x14ac:dyDescent="0.25">
      <c r="A6472"/>
      <c r="B6472"/>
      <c r="C6472"/>
      <c r="D6472"/>
      <c r="E6472"/>
    </row>
    <row r="6473" spans="1:5" ht="11.25" customHeight="1" x14ac:dyDescent="0.25">
      <c r="A6473"/>
      <c r="B6473"/>
      <c r="C6473"/>
      <c r="D6473"/>
      <c r="E6473"/>
    </row>
    <row r="6474" spans="1:5" ht="11.25" customHeight="1" x14ac:dyDescent="0.25">
      <c r="A6474"/>
      <c r="B6474"/>
      <c r="C6474"/>
      <c r="D6474"/>
      <c r="E6474"/>
    </row>
    <row r="6475" spans="1:5" ht="11.25" customHeight="1" x14ac:dyDescent="0.25">
      <c r="A6475"/>
      <c r="B6475"/>
      <c r="C6475"/>
      <c r="D6475"/>
      <c r="E6475"/>
    </row>
    <row r="6476" spans="1:5" ht="11.25" customHeight="1" x14ac:dyDescent="0.25">
      <c r="A6476"/>
      <c r="B6476"/>
      <c r="C6476"/>
      <c r="D6476"/>
      <c r="E6476"/>
    </row>
    <row r="6477" spans="1:5" ht="11.25" customHeight="1" x14ac:dyDescent="0.25">
      <c r="A6477"/>
      <c r="B6477"/>
      <c r="C6477"/>
      <c r="D6477"/>
      <c r="E6477"/>
    </row>
    <row r="6478" spans="1:5" ht="11.25" customHeight="1" x14ac:dyDescent="0.25">
      <c r="A6478"/>
      <c r="B6478"/>
      <c r="C6478"/>
      <c r="D6478"/>
      <c r="E6478"/>
    </row>
    <row r="6479" spans="1:5" ht="11.25" customHeight="1" x14ac:dyDescent="0.25">
      <c r="A6479"/>
      <c r="B6479"/>
      <c r="C6479"/>
      <c r="D6479"/>
      <c r="E6479"/>
    </row>
    <row r="6480" spans="1:5" ht="11.25" customHeight="1" x14ac:dyDescent="0.25">
      <c r="A6480"/>
      <c r="B6480"/>
      <c r="C6480"/>
      <c r="D6480"/>
      <c r="E6480"/>
    </row>
    <row r="6481" spans="1:5" ht="11.25" customHeight="1" x14ac:dyDescent="0.25">
      <c r="A6481"/>
      <c r="B6481"/>
      <c r="C6481"/>
      <c r="D6481"/>
      <c r="E6481"/>
    </row>
    <row r="6482" spans="1:5" ht="11.25" customHeight="1" x14ac:dyDescent="0.25">
      <c r="A6482"/>
      <c r="B6482"/>
      <c r="C6482"/>
      <c r="D6482"/>
      <c r="E6482"/>
    </row>
    <row r="6483" spans="1:5" ht="11.25" customHeight="1" x14ac:dyDescent="0.25">
      <c r="A6483"/>
      <c r="B6483"/>
      <c r="C6483"/>
      <c r="D6483"/>
      <c r="E6483"/>
    </row>
    <row r="6484" spans="1:5" ht="11.25" customHeight="1" x14ac:dyDescent="0.25">
      <c r="A6484"/>
      <c r="B6484"/>
      <c r="C6484"/>
      <c r="D6484"/>
      <c r="E6484"/>
    </row>
    <row r="6485" spans="1:5" ht="11.25" customHeight="1" x14ac:dyDescent="0.25">
      <c r="A6485"/>
      <c r="B6485"/>
      <c r="C6485"/>
      <c r="D6485"/>
      <c r="E6485"/>
    </row>
    <row r="6486" spans="1:5" ht="11.25" customHeight="1" x14ac:dyDescent="0.25">
      <c r="A6486"/>
      <c r="B6486"/>
      <c r="C6486"/>
      <c r="D6486"/>
      <c r="E6486"/>
    </row>
    <row r="6487" spans="1:5" ht="11.25" customHeight="1" x14ac:dyDescent="0.25">
      <c r="A6487"/>
      <c r="B6487"/>
      <c r="C6487"/>
      <c r="D6487"/>
      <c r="E6487"/>
    </row>
    <row r="6488" spans="1:5" ht="11.25" customHeight="1" x14ac:dyDescent="0.25">
      <c r="A6488"/>
      <c r="B6488"/>
      <c r="C6488"/>
      <c r="D6488"/>
      <c r="E6488"/>
    </row>
    <row r="6489" spans="1:5" ht="11.25" customHeight="1" x14ac:dyDescent="0.25">
      <c r="A6489"/>
      <c r="B6489"/>
      <c r="C6489"/>
      <c r="D6489"/>
      <c r="E6489"/>
    </row>
    <row r="6490" spans="1:5" ht="11.25" customHeight="1" x14ac:dyDescent="0.25">
      <c r="A6490"/>
      <c r="B6490"/>
      <c r="C6490"/>
      <c r="D6490"/>
      <c r="E6490"/>
    </row>
    <row r="6491" spans="1:5" ht="11.25" customHeight="1" x14ac:dyDescent="0.25">
      <c r="A6491"/>
      <c r="B6491"/>
      <c r="C6491"/>
      <c r="D6491"/>
      <c r="E6491"/>
    </row>
    <row r="6492" spans="1:5" ht="11.25" customHeight="1" x14ac:dyDescent="0.25">
      <c r="A6492"/>
      <c r="B6492"/>
      <c r="C6492"/>
      <c r="D6492"/>
      <c r="E6492"/>
    </row>
    <row r="6493" spans="1:5" ht="11.25" customHeight="1" x14ac:dyDescent="0.25">
      <c r="A6493"/>
      <c r="B6493"/>
      <c r="C6493"/>
      <c r="D6493"/>
      <c r="E6493"/>
    </row>
    <row r="6494" spans="1:5" ht="11.25" customHeight="1" x14ac:dyDescent="0.25">
      <c r="A6494"/>
      <c r="B6494"/>
      <c r="C6494"/>
      <c r="D6494"/>
      <c r="E6494"/>
    </row>
    <row r="6495" spans="1:5" ht="11.25" customHeight="1" x14ac:dyDescent="0.25">
      <c r="A6495"/>
      <c r="B6495"/>
      <c r="C6495"/>
      <c r="D6495"/>
      <c r="E6495"/>
    </row>
    <row r="6496" spans="1:5" ht="11.25" customHeight="1" x14ac:dyDescent="0.25">
      <c r="A6496"/>
      <c r="B6496"/>
      <c r="C6496"/>
      <c r="D6496"/>
      <c r="E6496"/>
    </row>
    <row r="6497" spans="1:5" ht="11.25" customHeight="1" x14ac:dyDescent="0.25">
      <c r="A6497"/>
      <c r="B6497"/>
      <c r="C6497"/>
      <c r="D6497"/>
      <c r="E6497"/>
    </row>
    <row r="6498" spans="1:5" ht="11.25" customHeight="1" x14ac:dyDescent="0.25">
      <c r="A6498"/>
      <c r="B6498"/>
      <c r="C6498"/>
      <c r="D6498"/>
      <c r="E6498"/>
    </row>
    <row r="6499" spans="1:5" ht="11.25" customHeight="1" x14ac:dyDescent="0.25">
      <c r="A6499"/>
      <c r="B6499"/>
      <c r="C6499"/>
      <c r="D6499"/>
      <c r="E6499"/>
    </row>
    <row r="6500" spans="1:5" ht="11.25" customHeight="1" x14ac:dyDescent="0.25">
      <c r="A6500"/>
      <c r="B6500"/>
      <c r="C6500"/>
      <c r="D6500"/>
      <c r="E6500"/>
    </row>
    <row r="6501" spans="1:5" ht="11.25" customHeight="1" x14ac:dyDescent="0.25">
      <c r="A6501"/>
      <c r="B6501"/>
      <c r="C6501"/>
      <c r="D6501"/>
      <c r="E6501"/>
    </row>
    <row r="6502" spans="1:5" ht="11.25" customHeight="1" x14ac:dyDescent="0.25">
      <c r="A6502"/>
      <c r="B6502"/>
      <c r="C6502"/>
      <c r="D6502"/>
      <c r="E6502"/>
    </row>
    <row r="6503" spans="1:5" ht="11.25" customHeight="1" x14ac:dyDescent="0.25">
      <c r="A6503"/>
      <c r="B6503"/>
      <c r="C6503"/>
      <c r="D6503"/>
      <c r="E6503"/>
    </row>
    <row r="6504" spans="1:5" ht="11.25" customHeight="1" x14ac:dyDescent="0.25">
      <c r="A6504"/>
      <c r="B6504"/>
      <c r="C6504"/>
      <c r="D6504"/>
      <c r="E6504"/>
    </row>
    <row r="6505" spans="1:5" ht="11.25" customHeight="1" x14ac:dyDescent="0.25">
      <c r="A6505"/>
      <c r="B6505"/>
      <c r="C6505"/>
      <c r="D6505"/>
      <c r="E6505"/>
    </row>
    <row r="6506" spans="1:5" ht="11.25" customHeight="1" x14ac:dyDescent="0.25">
      <c r="A6506"/>
      <c r="B6506"/>
      <c r="C6506"/>
      <c r="D6506"/>
      <c r="E6506"/>
    </row>
    <row r="6507" spans="1:5" ht="11.25" customHeight="1" x14ac:dyDescent="0.25">
      <c r="A6507"/>
      <c r="B6507"/>
      <c r="C6507"/>
      <c r="D6507"/>
      <c r="E6507"/>
    </row>
    <row r="6508" spans="1:5" ht="11.25" customHeight="1" x14ac:dyDescent="0.25">
      <c r="A6508"/>
      <c r="B6508"/>
      <c r="C6508"/>
      <c r="D6508"/>
      <c r="E6508"/>
    </row>
    <row r="6509" spans="1:5" ht="11.25" customHeight="1" x14ac:dyDescent="0.25">
      <c r="A6509"/>
      <c r="B6509"/>
      <c r="C6509"/>
      <c r="D6509"/>
      <c r="E6509"/>
    </row>
    <row r="6510" spans="1:5" ht="11.25" customHeight="1" x14ac:dyDescent="0.25">
      <c r="A6510"/>
      <c r="B6510"/>
      <c r="C6510"/>
      <c r="D6510"/>
      <c r="E6510"/>
    </row>
    <row r="6511" spans="1:5" ht="11.25" customHeight="1" x14ac:dyDescent="0.25">
      <c r="A6511"/>
      <c r="B6511"/>
      <c r="C6511"/>
      <c r="D6511"/>
      <c r="E6511"/>
    </row>
    <row r="6512" spans="1:5" ht="11.25" customHeight="1" x14ac:dyDescent="0.25">
      <c r="A6512"/>
      <c r="B6512"/>
      <c r="C6512"/>
      <c r="D6512"/>
      <c r="E6512"/>
    </row>
    <row r="6513" spans="1:5" ht="11.25" customHeight="1" x14ac:dyDescent="0.25">
      <c r="A6513"/>
      <c r="B6513"/>
      <c r="C6513"/>
      <c r="D6513"/>
      <c r="E6513"/>
    </row>
    <row r="6514" spans="1:5" ht="11.25" customHeight="1" x14ac:dyDescent="0.25">
      <c r="A6514"/>
      <c r="B6514"/>
      <c r="C6514"/>
      <c r="D6514"/>
      <c r="E6514"/>
    </row>
    <row r="6515" spans="1:5" ht="11.25" customHeight="1" x14ac:dyDescent="0.25">
      <c r="A6515"/>
      <c r="B6515"/>
      <c r="C6515"/>
      <c r="D6515"/>
      <c r="E6515"/>
    </row>
    <row r="6516" spans="1:5" ht="11.25" customHeight="1" x14ac:dyDescent="0.25">
      <c r="A6516"/>
      <c r="B6516"/>
      <c r="C6516"/>
      <c r="D6516"/>
      <c r="E6516"/>
    </row>
    <row r="6517" spans="1:5" ht="11.25" customHeight="1" x14ac:dyDescent="0.25">
      <c r="A6517"/>
      <c r="B6517"/>
      <c r="C6517"/>
      <c r="D6517"/>
      <c r="E6517"/>
    </row>
    <row r="6518" spans="1:5" ht="11.25" customHeight="1" x14ac:dyDescent="0.25">
      <c r="A6518"/>
      <c r="B6518"/>
      <c r="C6518"/>
      <c r="D6518"/>
      <c r="E6518"/>
    </row>
    <row r="6519" spans="1:5" ht="11.25" customHeight="1" x14ac:dyDescent="0.25">
      <c r="A6519"/>
      <c r="B6519"/>
      <c r="C6519"/>
      <c r="D6519"/>
      <c r="E6519"/>
    </row>
    <row r="6520" spans="1:5" ht="11.25" customHeight="1" x14ac:dyDescent="0.25">
      <c r="A6520"/>
      <c r="B6520"/>
      <c r="C6520"/>
      <c r="D6520"/>
      <c r="E6520"/>
    </row>
    <row r="6521" spans="1:5" ht="11.25" customHeight="1" x14ac:dyDescent="0.25">
      <c r="A6521"/>
      <c r="B6521"/>
      <c r="C6521"/>
      <c r="D6521"/>
      <c r="E6521"/>
    </row>
    <row r="6522" spans="1:5" ht="11.25" customHeight="1" x14ac:dyDescent="0.25">
      <c r="A6522"/>
      <c r="B6522"/>
      <c r="C6522"/>
      <c r="D6522"/>
      <c r="E6522"/>
    </row>
    <row r="6523" spans="1:5" ht="11.25" customHeight="1" x14ac:dyDescent="0.25">
      <c r="A6523"/>
      <c r="B6523"/>
      <c r="C6523"/>
      <c r="D6523"/>
      <c r="E6523"/>
    </row>
    <row r="6524" spans="1:5" ht="11.25" customHeight="1" x14ac:dyDescent="0.25">
      <c r="A6524"/>
      <c r="B6524"/>
      <c r="C6524"/>
      <c r="D6524"/>
      <c r="E6524"/>
    </row>
    <row r="6525" spans="1:5" ht="11.25" customHeight="1" x14ac:dyDescent="0.25">
      <c r="A6525"/>
      <c r="B6525"/>
      <c r="C6525"/>
      <c r="D6525"/>
      <c r="E6525"/>
    </row>
    <row r="6526" spans="1:5" ht="11.25" customHeight="1" x14ac:dyDescent="0.25">
      <c r="A6526"/>
      <c r="B6526"/>
      <c r="C6526"/>
      <c r="D6526"/>
      <c r="E6526"/>
    </row>
    <row r="6527" spans="1:5" ht="11.25" customHeight="1" x14ac:dyDescent="0.25">
      <c r="A6527"/>
      <c r="B6527"/>
      <c r="C6527"/>
      <c r="D6527"/>
      <c r="E6527"/>
    </row>
    <row r="6528" spans="1:5" ht="11.25" customHeight="1" x14ac:dyDescent="0.25">
      <c r="A6528"/>
      <c r="B6528"/>
      <c r="C6528"/>
      <c r="D6528"/>
      <c r="E6528"/>
    </row>
    <row r="6529" spans="1:5" ht="11.25" customHeight="1" x14ac:dyDescent="0.25">
      <c r="A6529"/>
      <c r="B6529"/>
      <c r="C6529"/>
      <c r="D6529"/>
      <c r="E6529"/>
    </row>
    <row r="6530" spans="1:5" ht="11.25" customHeight="1" x14ac:dyDescent="0.25">
      <c r="A6530"/>
      <c r="B6530"/>
      <c r="C6530"/>
      <c r="D6530"/>
      <c r="E6530"/>
    </row>
    <row r="6531" spans="1:5" ht="11.25" customHeight="1" x14ac:dyDescent="0.25">
      <c r="A6531"/>
      <c r="B6531"/>
      <c r="C6531"/>
      <c r="D6531"/>
      <c r="E6531"/>
    </row>
    <row r="6532" spans="1:5" ht="11.25" customHeight="1" x14ac:dyDescent="0.25">
      <c r="A6532"/>
      <c r="B6532"/>
      <c r="C6532"/>
      <c r="D6532"/>
      <c r="E6532"/>
    </row>
    <row r="6533" spans="1:5" ht="11.25" customHeight="1" x14ac:dyDescent="0.25">
      <c r="A6533"/>
      <c r="B6533"/>
      <c r="C6533"/>
      <c r="D6533"/>
      <c r="E6533"/>
    </row>
    <row r="6534" spans="1:5" ht="11.25" customHeight="1" x14ac:dyDescent="0.25">
      <c r="A6534"/>
      <c r="B6534"/>
      <c r="C6534"/>
      <c r="D6534"/>
      <c r="E6534"/>
    </row>
    <row r="6535" spans="1:5" ht="11.25" customHeight="1" x14ac:dyDescent="0.25">
      <c r="A6535"/>
      <c r="B6535"/>
      <c r="C6535"/>
      <c r="D6535"/>
      <c r="E6535"/>
    </row>
    <row r="6536" spans="1:5" ht="11.25" customHeight="1" x14ac:dyDescent="0.25">
      <c r="A6536"/>
      <c r="B6536"/>
      <c r="C6536"/>
      <c r="D6536"/>
      <c r="E6536"/>
    </row>
    <row r="6537" spans="1:5" ht="11.25" customHeight="1" x14ac:dyDescent="0.25">
      <c r="A6537"/>
      <c r="B6537"/>
      <c r="C6537"/>
      <c r="D6537"/>
      <c r="E6537"/>
    </row>
    <row r="6538" spans="1:5" ht="11.25" customHeight="1" x14ac:dyDescent="0.25">
      <c r="A6538"/>
      <c r="B6538"/>
      <c r="C6538"/>
      <c r="D6538"/>
      <c r="E6538"/>
    </row>
    <row r="6539" spans="1:5" ht="11.25" customHeight="1" x14ac:dyDescent="0.25">
      <c r="A6539"/>
      <c r="B6539"/>
      <c r="C6539"/>
      <c r="D6539"/>
      <c r="E6539"/>
    </row>
    <row r="6540" spans="1:5" ht="11.25" customHeight="1" x14ac:dyDescent="0.25">
      <c r="A6540"/>
      <c r="B6540"/>
      <c r="C6540"/>
      <c r="D6540"/>
      <c r="E6540"/>
    </row>
    <row r="6541" spans="1:5" ht="11.25" customHeight="1" x14ac:dyDescent="0.25">
      <c r="A6541"/>
      <c r="B6541"/>
      <c r="C6541"/>
      <c r="D6541"/>
      <c r="E6541"/>
    </row>
    <row r="6542" spans="1:5" ht="11.25" customHeight="1" x14ac:dyDescent="0.25">
      <c r="A6542"/>
      <c r="B6542"/>
      <c r="C6542"/>
      <c r="D6542"/>
      <c r="E6542"/>
    </row>
    <row r="6543" spans="1:5" ht="11.25" customHeight="1" x14ac:dyDescent="0.25">
      <c r="A6543"/>
      <c r="B6543"/>
      <c r="C6543"/>
      <c r="D6543"/>
      <c r="E6543"/>
    </row>
    <row r="6544" spans="1:5" ht="11.25" customHeight="1" x14ac:dyDescent="0.25">
      <c r="A6544"/>
      <c r="B6544"/>
      <c r="C6544"/>
      <c r="D6544"/>
      <c r="E6544"/>
    </row>
    <row r="6545" spans="1:5" ht="11.25" customHeight="1" x14ac:dyDescent="0.25">
      <c r="A6545"/>
      <c r="B6545"/>
      <c r="C6545"/>
      <c r="D6545"/>
      <c r="E6545"/>
    </row>
    <row r="6546" spans="1:5" ht="11.25" customHeight="1" x14ac:dyDescent="0.25">
      <c r="A6546"/>
      <c r="B6546"/>
      <c r="C6546"/>
      <c r="D6546"/>
      <c r="E6546"/>
    </row>
    <row r="6547" spans="1:5" ht="11.25" customHeight="1" x14ac:dyDescent="0.25">
      <c r="A6547"/>
      <c r="B6547"/>
      <c r="C6547"/>
      <c r="D6547"/>
      <c r="E6547"/>
    </row>
    <row r="6548" spans="1:5" ht="11.25" customHeight="1" x14ac:dyDescent="0.25">
      <c r="A6548"/>
      <c r="B6548"/>
      <c r="C6548"/>
      <c r="D6548"/>
      <c r="E6548"/>
    </row>
    <row r="6549" spans="1:5" ht="11.25" customHeight="1" x14ac:dyDescent="0.25">
      <c r="A6549"/>
      <c r="B6549"/>
      <c r="C6549"/>
      <c r="D6549"/>
      <c r="E6549"/>
    </row>
    <row r="6550" spans="1:5" ht="11.25" customHeight="1" x14ac:dyDescent="0.25">
      <c r="A6550"/>
      <c r="B6550"/>
      <c r="C6550"/>
      <c r="D6550"/>
      <c r="E6550"/>
    </row>
    <row r="6551" spans="1:5" ht="11.25" customHeight="1" x14ac:dyDescent="0.25">
      <c r="A6551"/>
      <c r="B6551"/>
      <c r="C6551"/>
      <c r="D6551"/>
      <c r="E6551"/>
    </row>
    <row r="6552" spans="1:5" ht="11.25" customHeight="1" x14ac:dyDescent="0.25">
      <c r="A6552"/>
      <c r="B6552"/>
      <c r="C6552"/>
      <c r="D6552"/>
      <c r="E6552"/>
    </row>
    <row r="6553" spans="1:5" ht="11.25" customHeight="1" x14ac:dyDescent="0.25">
      <c r="A6553"/>
      <c r="B6553"/>
      <c r="C6553"/>
      <c r="D6553"/>
      <c r="E6553"/>
    </row>
    <row r="6554" spans="1:5" ht="11.25" customHeight="1" x14ac:dyDescent="0.25">
      <c r="A6554"/>
      <c r="B6554"/>
      <c r="C6554"/>
      <c r="D6554"/>
      <c r="E6554"/>
    </row>
    <row r="6555" spans="1:5" ht="11.25" customHeight="1" x14ac:dyDescent="0.25">
      <c r="A6555"/>
      <c r="B6555"/>
      <c r="C6555"/>
      <c r="D6555"/>
      <c r="E6555"/>
    </row>
    <row r="6556" spans="1:5" ht="11.25" customHeight="1" x14ac:dyDescent="0.25">
      <c r="A6556"/>
      <c r="B6556"/>
      <c r="C6556"/>
      <c r="D6556"/>
      <c r="E6556"/>
    </row>
    <row r="6557" spans="1:5" ht="11.25" customHeight="1" x14ac:dyDescent="0.25">
      <c r="A6557"/>
      <c r="B6557"/>
      <c r="C6557"/>
      <c r="D6557"/>
      <c r="E6557"/>
    </row>
    <row r="6558" spans="1:5" ht="11.25" customHeight="1" x14ac:dyDescent="0.25">
      <c r="A6558"/>
      <c r="B6558"/>
      <c r="C6558"/>
      <c r="D6558"/>
      <c r="E6558"/>
    </row>
    <row r="6559" spans="1:5" ht="11.25" customHeight="1" x14ac:dyDescent="0.25">
      <c r="A6559"/>
      <c r="B6559"/>
      <c r="C6559"/>
      <c r="D6559"/>
      <c r="E6559"/>
    </row>
    <row r="6560" spans="1:5" ht="11.25" customHeight="1" x14ac:dyDescent="0.25">
      <c r="A6560"/>
      <c r="B6560"/>
      <c r="C6560"/>
      <c r="D6560"/>
      <c r="E6560"/>
    </row>
    <row r="6561" spans="1:5" ht="11.25" customHeight="1" x14ac:dyDescent="0.25">
      <c r="A6561"/>
      <c r="B6561"/>
      <c r="C6561"/>
      <c r="D6561"/>
      <c r="E6561"/>
    </row>
    <row r="6562" spans="1:5" ht="11.25" customHeight="1" x14ac:dyDescent="0.25">
      <c r="A6562"/>
      <c r="B6562"/>
      <c r="C6562"/>
      <c r="D6562"/>
      <c r="E6562"/>
    </row>
    <row r="6563" spans="1:5" ht="11.25" customHeight="1" x14ac:dyDescent="0.25">
      <c r="A6563"/>
      <c r="B6563"/>
      <c r="C6563"/>
      <c r="D6563"/>
      <c r="E6563"/>
    </row>
    <row r="6564" spans="1:5" ht="11.25" customHeight="1" x14ac:dyDescent="0.25">
      <c r="A6564"/>
      <c r="B6564"/>
      <c r="C6564"/>
      <c r="D6564"/>
      <c r="E6564"/>
    </row>
    <row r="6565" spans="1:5" ht="11.25" customHeight="1" x14ac:dyDescent="0.25">
      <c r="A6565"/>
      <c r="B6565"/>
      <c r="C6565"/>
      <c r="D6565"/>
      <c r="E6565"/>
    </row>
    <row r="6566" spans="1:5" ht="11.25" customHeight="1" x14ac:dyDescent="0.25">
      <c r="A6566"/>
      <c r="B6566"/>
      <c r="C6566"/>
      <c r="D6566"/>
      <c r="E6566"/>
    </row>
    <row r="6567" spans="1:5" ht="11.25" customHeight="1" x14ac:dyDescent="0.25">
      <c r="A6567"/>
      <c r="B6567"/>
      <c r="C6567"/>
      <c r="D6567"/>
      <c r="E6567"/>
    </row>
    <row r="6568" spans="1:5" ht="11.25" customHeight="1" x14ac:dyDescent="0.25">
      <c r="A6568"/>
      <c r="B6568"/>
      <c r="C6568"/>
      <c r="D6568"/>
      <c r="E6568"/>
    </row>
    <row r="6569" spans="1:5" ht="11.25" customHeight="1" x14ac:dyDescent="0.25">
      <c r="A6569"/>
      <c r="B6569"/>
      <c r="C6569"/>
      <c r="D6569"/>
      <c r="E6569"/>
    </row>
    <row r="6570" spans="1:5" ht="11.25" customHeight="1" x14ac:dyDescent="0.25">
      <c r="A6570"/>
      <c r="B6570"/>
      <c r="C6570"/>
      <c r="D6570"/>
      <c r="E6570"/>
    </row>
    <row r="6571" spans="1:5" ht="11.25" customHeight="1" x14ac:dyDescent="0.25">
      <c r="A6571"/>
      <c r="B6571"/>
      <c r="C6571"/>
      <c r="D6571"/>
      <c r="E6571"/>
    </row>
    <row r="6572" spans="1:5" ht="11.25" customHeight="1" x14ac:dyDescent="0.25">
      <c r="A6572"/>
      <c r="B6572"/>
      <c r="C6572"/>
      <c r="D6572"/>
      <c r="E6572"/>
    </row>
    <row r="6573" spans="1:5" ht="11.25" customHeight="1" x14ac:dyDescent="0.25">
      <c r="A6573"/>
      <c r="B6573"/>
      <c r="C6573"/>
      <c r="D6573"/>
      <c r="E6573"/>
    </row>
    <row r="6574" spans="1:5" ht="11.25" customHeight="1" x14ac:dyDescent="0.25">
      <c r="A6574"/>
      <c r="B6574"/>
      <c r="C6574"/>
      <c r="D6574"/>
      <c r="E6574"/>
    </row>
    <row r="6575" spans="1:5" ht="11.25" customHeight="1" x14ac:dyDescent="0.25">
      <c r="A6575"/>
      <c r="B6575"/>
      <c r="C6575"/>
      <c r="D6575"/>
      <c r="E6575"/>
    </row>
    <row r="6576" spans="1:5" ht="11.25" customHeight="1" x14ac:dyDescent="0.25">
      <c r="A6576"/>
      <c r="B6576"/>
      <c r="C6576"/>
      <c r="D6576"/>
      <c r="E6576"/>
    </row>
    <row r="6577" spans="1:5" ht="11.25" customHeight="1" x14ac:dyDescent="0.25">
      <c r="A6577"/>
      <c r="B6577"/>
      <c r="C6577"/>
      <c r="D6577"/>
      <c r="E6577"/>
    </row>
    <row r="6578" spans="1:5" ht="11.25" customHeight="1" x14ac:dyDescent="0.25">
      <c r="A6578"/>
      <c r="B6578"/>
      <c r="C6578"/>
      <c r="D6578"/>
      <c r="E6578"/>
    </row>
    <row r="6579" spans="1:5" ht="11.25" customHeight="1" x14ac:dyDescent="0.25">
      <c r="A6579"/>
      <c r="B6579"/>
      <c r="C6579"/>
      <c r="D6579"/>
      <c r="E6579"/>
    </row>
    <row r="6580" spans="1:5" ht="11.25" customHeight="1" x14ac:dyDescent="0.25">
      <c r="A6580"/>
      <c r="B6580"/>
      <c r="C6580"/>
      <c r="D6580"/>
      <c r="E6580"/>
    </row>
    <row r="6581" spans="1:5" ht="11.25" customHeight="1" x14ac:dyDescent="0.25">
      <c r="A6581"/>
      <c r="B6581"/>
      <c r="C6581"/>
      <c r="D6581"/>
      <c r="E6581"/>
    </row>
    <row r="6582" spans="1:5" ht="11.25" customHeight="1" x14ac:dyDescent="0.25">
      <c r="A6582"/>
      <c r="B6582"/>
      <c r="C6582"/>
      <c r="D6582"/>
      <c r="E6582"/>
    </row>
    <row r="6583" spans="1:5" ht="11.25" customHeight="1" x14ac:dyDescent="0.25">
      <c r="A6583"/>
      <c r="B6583"/>
      <c r="C6583"/>
      <c r="D6583"/>
      <c r="E6583"/>
    </row>
    <row r="6584" spans="1:5" ht="11.25" customHeight="1" x14ac:dyDescent="0.25">
      <c r="A6584"/>
      <c r="B6584"/>
      <c r="C6584"/>
      <c r="D6584"/>
      <c r="E6584"/>
    </row>
    <row r="6585" spans="1:5" ht="11.25" customHeight="1" x14ac:dyDescent="0.25">
      <c r="A6585"/>
      <c r="B6585"/>
      <c r="C6585"/>
      <c r="D6585"/>
      <c r="E6585"/>
    </row>
    <row r="6586" spans="1:5" ht="11.25" customHeight="1" x14ac:dyDescent="0.25">
      <c r="A6586"/>
      <c r="B6586"/>
      <c r="C6586"/>
      <c r="D6586"/>
      <c r="E6586"/>
    </row>
    <row r="6587" spans="1:5" ht="11.25" customHeight="1" x14ac:dyDescent="0.25">
      <c r="A6587"/>
      <c r="B6587"/>
      <c r="C6587"/>
      <c r="D6587"/>
      <c r="E6587"/>
    </row>
    <row r="6588" spans="1:5" ht="11.25" customHeight="1" x14ac:dyDescent="0.25">
      <c r="A6588"/>
      <c r="B6588"/>
      <c r="C6588"/>
      <c r="D6588"/>
      <c r="E6588"/>
    </row>
    <row r="6589" spans="1:5" ht="11.25" customHeight="1" x14ac:dyDescent="0.25">
      <c r="A6589"/>
      <c r="B6589"/>
      <c r="C6589"/>
      <c r="D6589"/>
      <c r="E6589"/>
    </row>
    <row r="6590" spans="1:5" ht="11.25" customHeight="1" x14ac:dyDescent="0.25">
      <c r="A6590"/>
      <c r="B6590"/>
      <c r="C6590"/>
      <c r="D6590"/>
      <c r="E6590"/>
    </row>
    <row r="6591" spans="1:5" ht="11.25" customHeight="1" x14ac:dyDescent="0.25">
      <c r="A6591"/>
      <c r="B6591"/>
      <c r="C6591"/>
      <c r="D6591"/>
      <c r="E6591"/>
    </row>
    <row r="6592" spans="1:5" ht="11.25" customHeight="1" x14ac:dyDescent="0.25">
      <c r="A6592"/>
      <c r="B6592"/>
      <c r="C6592"/>
      <c r="D6592"/>
      <c r="E6592"/>
    </row>
    <row r="6593" spans="1:5" ht="11.25" customHeight="1" x14ac:dyDescent="0.25">
      <c r="A6593"/>
      <c r="B6593"/>
      <c r="C6593"/>
      <c r="D6593"/>
      <c r="E6593"/>
    </row>
    <row r="6594" spans="1:5" ht="11.25" customHeight="1" x14ac:dyDescent="0.25">
      <c r="A6594"/>
      <c r="B6594"/>
      <c r="C6594"/>
      <c r="D6594"/>
      <c r="E6594"/>
    </row>
    <row r="6595" spans="1:5" ht="11.25" customHeight="1" x14ac:dyDescent="0.25">
      <c r="A6595"/>
      <c r="B6595"/>
      <c r="C6595"/>
      <c r="D6595"/>
      <c r="E6595"/>
    </row>
    <row r="6596" spans="1:5" ht="11.25" customHeight="1" x14ac:dyDescent="0.25">
      <c r="A6596"/>
      <c r="B6596"/>
      <c r="C6596"/>
      <c r="D6596"/>
      <c r="E6596"/>
    </row>
    <row r="6597" spans="1:5" ht="11.25" customHeight="1" x14ac:dyDescent="0.25">
      <c r="A6597"/>
      <c r="B6597"/>
      <c r="C6597"/>
      <c r="D6597"/>
      <c r="E6597"/>
    </row>
    <row r="6598" spans="1:5" ht="11.25" customHeight="1" x14ac:dyDescent="0.25">
      <c r="A6598"/>
      <c r="B6598"/>
      <c r="C6598"/>
      <c r="D6598"/>
      <c r="E6598"/>
    </row>
    <row r="6599" spans="1:5" ht="11.25" customHeight="1" x14ac:dyDescent="0.25">
      <c r="A6599"/>
      <c r="B6599"/>
      <c r="C6599"/>
      <c r="D6599"/>
      <c r="E6599"/>
    </row>
    <row r="6600" spans="1:5" ht="11.25" customHeight="1" x14ac:dyDescent="0.25">
      <c r="A6600"/>
      <c r="B6600"/>
      <c r="C6600"/>
      <c r="D6600"/>
      <c r="E6600"/>
    </row>
    <row r="6601" spans="1:5" ht="11.25" customHeight="1" x14ac:dyDescent="0.25">
      <c r="A6601"/>
      <c r="B6601"/>
      <c r="C6601"/>
      <c r="D6601"/>
      <c r="E6601"/>
    </row>
    <row r="6602" spans="1:5" ht="11.25" customHeight="1" x14ac:dyDescent="0.25">
      <c r="A6602"/>
      <c r="B6602"/>
      <c r="C6602"/>
      <c r="D6602"/>
      <c r="E6602"/>
    </row>
    <row r="6603" spans="1:5" ht="11.25" customHeight="1" x14ac:dyDescent="0.25">
      <c r="A6603"/>
      <c r="B6603"/>
      <c r="C6603"/>
      <c r="D6603"/>
      <c r="E6603"/>
    </row>
    <row r="6604" spans="1:5" ht="11.25" customHeight="1" x14ac:dyDescent="0.25">
      <c r="A6604"/>
      <c r="B6604"/>
      <c r="C6604"/>
      <c r="D6604"/>
      <c r="E6604"/>
    </row>
    <row r="6605" spans="1:5" ht="11.25" customHeight="1" x14ac:dyDescent="0.25">
      <c r="A6605"/>
      <c r="B6605"/>
      <c r="C6605"/>
      <c r="D6605"/>
      <c r="E6605"/>
    </row>
    <row r="6606" spans="1:5" ht="11.25" customHeight="1" x14ac:dyDescent="0.25">
      <c r="A6606"/>
      <c r="B6606"/>
      <c r="C6606"/>
      <c r="D6606"/>
      <c r="E6606"/>
    </row>
    <row r="6607" spans="1:5" ht="11.25" customHeight="1" x14ac:dyDescent="0.25">
      <c r="A6607"/>
      <c r="B6607"/>
      <c r="C6607"/>
      <c r="D6607"/>
      <c r="E6607"/>
    </row>
    <row r="6608" spans="1:5" ht="11.25" customHeight="1" x14ac:dyDescent="0.25">
      <c r="A6608"/>
      <c r="B6608"/>
      <c r="C6608"/>
      <c r="D6608"/>
      <c r="E6608"/>
    </row>
    <row r="6609" spans="1:5" ht="11.25" customHeight="1" x14ac:dyDescent="0.25">
      <c r="A6609"/>
      <c r="B6609"/>
      <c r="C6609"/>
      <c r="D6609"/>
      <c r="E6609"/>
    </row>
    <row r="6610" spans="1:5" ht="11.25" customHeight="1" x14ac:dyDescent="0.25">
      <c r="A6610"/>
      <c r="B6610"/>
      <c r="C6610"/>
      <c r="D6610"/>
      <c r="E6610"/>
    </row>
    <row r="6611" spans="1:5" ht="11.25" customHeight="1" x14ac:dyDescent="0.25">
      <c r="A6611"/>
      <c r="B6611"/>
      <c r="C6611"/>
      <c r="D6611"/>
      <c r="E6611"/>
    </row>
    <row r="6612" spans="1:5" ht="11.25" customHeight="1" x14ac:dyDescent="0.25">
      <c r="A6612"/>
      <c r="B6612"/>
      <c r="C6612"/>
      <c r="D6612"/>
      <c r="E6612"/>
    </row>
    <row r="6613" spans="1:5" ht="11.25" customHeight="1" x14ac:dyDescent="0.25">
      <c r="A6613"/>
      <c r="B6613"/>
      <c r="C6613"/>
      <c r="D6613"/>
      <c r="E6613"/>
    </row>
    <row r="6614" spans="1:5" ht="11.25" customHeight="1" x14ac:dyDescent="0.25">
      <c r="A6614"/>
      <c r="B6614"/>
      <c r="C6614"/>
      <c r="D6614"/>
      <c r="E6614"/>
    </row>
    <row r="6615" spans="1:5" ht="11.25" customHeight="1" x14ac:dyDescent="0.25">
      <c r="A6615"/>
      <c r="B6615"/>
      <c r="C6615"/>
      <c r="D6615"/>
      <c r="E6615"/>
    </row>
    <row r="6616" spans="1:5" ht="11.25" customHeight="1" x14ac:dyDescent="0.25">
      <c r="A6616"/>
      <c r="B6616"/>
      <c r="C6616"/>
      <c r="D6616"/>
      <c r="E6616"/>
    </row>
    <row r="6617" spans="1:5" ht="11.25" customHeight="1" x14ac:dyDescent="0.25">
      <c r="A6617"/>
      <c r="B6617"/>
      <c r="C6617"/>
      <c r="D6617"/>
      <c r="E6617"/>
    </row>
    <row r="6618" spans="1:5" ht="11.25" customHeight="1" x14ac:dyDescent="0.25">
      <c r="A6618"/>
      <c r="B6618"/>
      <c r="C6618"/>
      <c r="D6618"/>
      <c r="E6618"/>
    </row>
    <row r="6619" spans="1:5" ht="11.25" customHeight="1" x14ac:dyDescent="0.25">
      <c r="A6619"/>
      <c r="B6619"/>
      <c r="C6619"/>
      <c r="D6619"/>
      <c r="E6619"/>
    </row>
    <row r="6620" spans="1:5" ht="11.25" customHeight="1" x14ac:dyDescent="0.25">
      <c r="A6620"/>
      <c r="B6620"/>
      <c r="C6620"/>
      <c r="D6620"/>
      <c r="E6620"/>
    </row>
    <row r="6621" spans="1:5" ht="11.25" customHeight="1" x14ac:dyDescent="0.25">
      <c r="A6621"/>
      <c r="B6621"/>
      <c r="C6621"/>
      <c r="D6621"/>
      <c r="E6621"/>
    </row>
    <row r="6622" spans="1:5" ht="11.25" customHeight="1" x14ac:dyDescent="0.25">
      <c r="A6622"/>
      <c r="B6622"/>
      <c r="C6622"/>
      <c r="D6622"/>
      <c r="E6622"/>
    </row>
    <row r="6623" spans="1:5" ht="11.25" customHeight="1" x14ac:dyDescent="0.25">
      <c r="A6623"/>
      <c r="B6623"/>
      <c r="C6623"/>
      <c r="D6623"/>
      <c r="E6623"/>
    </row>
    <row r="6624" spans="1:5" ht="11.25" customHeight="1" x14ac:dyDescent="0.25">
      <c r="A6624"/>
      <c r="B6624"/>
      <c r="C6624"/>
      <c r="D6624"/>
      <c r="E6624"/>
    </row>
    <row r="6625" spans="1:5" ht="11.25" customHeight="1" x14ac:dyDescent="0.25">
      <c r="A6625"/>
      <c r="B6625"/>
      <c r="C6625"/>
      <c r="D6625"/>
      <c r="E6625"/>
    </row>
    <row r="6626" spans="1:5" ht="11.25" customHeight="1" x14ac:dyDescent="0.25">
      <c r="A6626"/>
      <c r="B6626"/>
      <c r="C6626"/>
      <c r="D6626"/>
      <c r="E6626"/>
    </row>
    <row r="6627" spans="1:5" ht="11.25" customHeight="1" x14ac:dyDescent="0.25">
      <c r="A6627"/>
      <c r="B6627"/>
      <c r="C6627"/>
      <c r="D6627"/>
      <c r="E6627"/>
    </row>
    <row r="6628" spans="1:5" ht="11.25" customHeight="1" x14ac:dyDescent="0.25">
      <c r="A6628"/>
      <c r="B6628"/>
      <c r="C6628"/>
      <c r="D6628"/>
      <c r="E6628"/>
    </row>
    <row r="6629" spans="1:5" ht="11.25" customHeight="1" x14ac:dyDescent="0.25">
      <c r="A6629"/>
      <c r="B6629"/>
      <c r="C6629"/>
      <c r="D6629"/>
      <c r="E6629"/>
    </row>
    <row r="6630" spans="1:5" ht="11.25" customHeight="1" x14ac:dyDescent="0.25">
      <c r="A6630"/>
      <c r="B6630"/>
      <c r="C6630"/>
      <c r="D6630"/>
      <c r="E6630"/>
    </row>
    <row r="6631" spans="1:5" ht="11.25" customHeight="1" x14ac:dyDescent="0.25">
      <c r="A6631"/>
      <c r="B6631"/>
      <c r="C6631"/>
      <c r="D6631"/>
      <c r="E6631"/>
    </row>
    <row r="6632" spans="1:5" ht="11.25" customHeight="1" x14ac:dyDescent="0.25">
      <c r="A6632"/>
      <c r="B6632"/>
      <c r="C6632"/>
      <c r="D6632"/>
      <c r="E6632"/>
    </row>
    <row r="6633" spans="1:5" ht="11.25" customHeight="1" x14ac:dyDescent="0.25">
      <c r="A6633"/>
      <c r="B6633"/>
      <c r="C6633"/>
      <c r="D6633"/>
      <c r="E6633"/>
    </row>
    <row r="6634" spans="1:5" ht="11.25" customHeight="1" x14ac:dyDescent="0.25">
      <c r="A6634"/>
      <c r="B6634"/>
      <c r="C6634"/>
      <c r="D6634"/>
      <c r="E6634"/>
    </row>
    <row r="6635" spans="1:5" ht="11.25" customHeight="1" x14ac:dyDescent="0.25">
      <c r="A6635"/>
      <c r="B6635"/>
      <c r="C6635"/>
      <c r="D6635"/>
      <c r="E6635"/>
    </row>
    <row r="6636" spans="1:5" ht="11.25" customHeight="1" x14ac:dyDescent="0.25">
      <c r="A6636"/>
      <c r="B6636"/>
      <c r="C6636"/>
      <c r="D6636"/>
      <c r="E6636"/>
    </row>
    <row r="6637" spans="1:5" ht="11.25" customHeight="1" x14ac:dyDescent="0.25">
      <c r="A6637"/>
      <c r="B6637"/>
      <c r="C6637"/>
      <c r="D6637"/>
      <c r="E6637"/>
    </row>
    <row r="6638" spans="1:5" ht="11.25" customHeight="1" x14ac:dyDescent="0.25">
      <c r="A6638"/>
      <c r="B6638"/>
      <c r="C6638"/>
      <c r="D6638"/>
      <c r="E6638"/>
    </row>
    <row r="6639" spans="1:5" ht="11.25" customHeight="1" x14ac:dyDescent="0.25">
      <c r="A6639"/>
      <c r="B6639"/>
      <c r="C6639"/>
      <c r="D6639"/>
      <c r="E6639"/>
    </row>
    <row r="6640" spans="1:5" ht="11.25" customHeight="1" x14ac:dyDescent="0.25">
      <c r="A6640"/>
      <c r="B6640"/>
      <c r="C6640"/>
      <c r="D6640"/>
      <c r="E6640"/>
    </row>
    <row r="6641" spans="1:5" ht="11.25" customHeight="1" x14ac:dyDescent="0.25">
      <c r="A6641"/>
      <c r="B6641"/>
      <c r="C6641"/>
      <c r="D6641"/>
      <c r="E6641"/>
    </row>
    <row r="6642" spans="1:5" ht="11.25" customHeight="1" x14ac:dyDescent="0.25">
      <c r="A6642"/>
      <c r="B6642"/>
      <c r="C6642"/>
      <c r="D6642"/>
      <c r="E6642"/>
    </row>
    <row r="6643" spans="1:5" ht="11.25" customHeight="1" x14ac:dyDescent="0.25">
      <c r="A6643"/>
      <c r="B6643"/>
      <c r="C6643"/>
      <c r="D6643"/>
      <c r="E6643"/>
    </row>
    <row r="6644" spans="1:5" ht="11.25" customHeight="1" x14ac:dyDescent="0.25">
      <c r="A6644"/>
      <c r="B6644"/>
      <c r="C6644"/>
      <c r="D6644"/>
      <c r="E6644"/>
    </row>
    <row r="6645" spans="1:5" ht="11.25" customHeight="1" x14ac:dyDescent="0.25">
      <c r="A6645"/>
      <c r="B6645"/>
      <c r="C6645"/>
      <c r="D6645"/>
      <c r="E6645"/>
    </row>
    <row r="6646" spans="1:5" ht="11.25" customHeight="1" x14ac:dyDescent="0.25">
      <c r="A6646"/>
      <c r="B6646"/>
      <c r="C6646"/>
      <c r="D6646"/>
      <c r="E6646"/>
    </row>
    <row r="6647" spans="1:5" ht="11.25" customHeight="1" x14ac:dyDescent="0.25">
      <c r="A6647"/>
      <c r="B6647"/>
      <c r="C6647"/>
      <c r="D6647"/>
      <c r="E6647"/>
    </row>
    <row r="6648" spans="1:5" ht="11.25" customHeight="1" x14ac:dyDescent="0.25">
      <c r="A6648"/>
      <c r="B6648"/>
      <c r="C6648"/>
      <c r="D6648"/>
      <c r="E6648"/>
    </row>
    <row r="6649" spans="1:5" ht="11.25" customHeight="1" x14ac:dyDescent="0.25">
      <c r="A6649"/>
      <c r="B6649"/>
      <c r="C6649"/>
      <c r="D6649"/>
      <c r="E6649"/>
    </row>
    <row r="6650" spans="1:5" ht="11.25" customHeight="1" x14ac:dyDescent="0.25">
      <c r="A6650"/>
      <c r="B6650"/>
      <c r="C6650"/>
      <c r="D6650"/>
      <c r="E6650"/>
    </row>
    <row r="6651" spans="1:5" ht="11.25" customHeight="1" x14ac:dyDescent="0.25">
      <c r="A6651"/>
      <c r="B6651"/>
      <c r="C6651"/>
      <c r="D6651"/>
      <c r="E6651"/>
    </row>
    <row r="6652" spans="1:5" ht="11.25" customHeight="1" x14ac:dyDescent="0.25">
      <c r="A6652"/>
      <c r="B6652"/>
      <c r="C6652"/>
      <c r="D6652"/>
      <c r="E6652"/>
    </row>
    <row r="6653" spans="1:5" ht="11.25" customHeight="1" x14ac:dyDescent="0.25">
      <c r="A6653"/>
      <c r="B6653"/>
      <c r="C6653"/>
      <c r="D6653"/>
      <c r="E6653"/>
    </row>
    <row r="6654" spans="1:5" ht="11.25" customHeight="1" x14ac:dyDescent="0.25">
      <c r="A6654"/>
      <c r="B6654"/>
      <c r="C6654"/>
      <c r="D6654"/>
      <c r="E6654"/>
    </row>
    <row r="6655" spans="1:5" ht="11.25" customHeight="1" x14ac:dyDescent="0.25">
      <c r="A6655"/>
      <c r="B6655"/>
      <c r="C6655"/>
      <c r="D6655"/>
      <c r="E6655"/>
    </row>
    <row r="6656" spans="1:5" ht="11.25" customHeight="1" x14ac:dyDescent="0.25">
      <c r="A6656"/>
      <c r="B6656"/>
      <c r="C6656"/>
      <c r="D6656"/>
      <c r="E6656"/>
    </row>
    <row r="6657" spans="1:5" ht="11.25" customHeight="1" x14ac:dyDescent="0.25">
      <c r="A6657"/>
      <c r="B6657"/>
      <c r="C6657"/>
      <c r="D6657"/>
      <c r="E6657"/>
    </row>
    <row r="6658" spans="1:5" ht="11.25" customHeight="1" x14ac:dyDescent="0.25">
      <c r="A6658"/>
      <c r="B6658"/>
      <c r="C6658"/>
      <c r="D6658"/>
      <c r="E6658"/>
    </row>
    <row r="6659" spans="1:5" ht="11.25" customHeight="1" x14ac:dyDescent="0.25">
      <c r="A6659"/>
      <c r="B6659"/>
      <c r="C6659"/>
      <c r="D6659"/>
      <c r="E6659"/>
    </row>
    <row r="6660" spans="1:5" ht="11.25" customHeight="1" x14ac:dyDescent="0.25">
      <c r="A6660"/>
      <c r="B6660"/>
      <c r="C6660"/>
      <c r="D6660"/>
      <c r="E6660"/>
    </row>
    <row r="6661" spans="1:5" ht="11.25" customHeight="1" x14ac:dyDescent="0.25">
      <c r="A6661"/>
      <c r="B6661"/>
      <c r="C6661"/>
      <c r="D6661"/>
      <c r="E6661"/>
    </row>
    <row r="6662" spans="1:5" ht="11.25" customHeight="1" x14ac:dyDescent="0.25">
      <c r="A6662"/>
      <c r="B6662"/>
      <c r="C6662"/>
      <c r="D6662"/>
      <c r="E6662"/>
    </row>
    <row r="6663" spans="1:5" ht="11.25" customHeight="1" x14ac:dyDescent="0.25">
      <c r="A6663"/>
      <c r="B6663"/>
      <c r="C6663"/>
      <c r="D6663"/>
      <c r="E6663"/>
    </row>
    <row r="6664" spans="1:5" ht="11.25" customHeight="1" x14ac:dyDescent="0.25">
      <c r="A6664"/>
      <c r="B6664"/>
      <c r="C6664"/>
      <c r="D6664"/>
      <c r="E6664"/>
    </row>
    <row r="6665" spans="1:5" ht="11.25" customHeight="1" x14ac:dyDescent="0.25">
      <c r="A6665"/>
      <c r="B6665"/>
      <c r="C6665"/>
      <c r="D6665"/>
      <c r="E6665"/>
    </row>
    <row r="6666" spans="1:5" ht="11.25" customHeight="1" x14ac:dyDescent="0.25">
      <c r="A6666"/>
      <c r="B6666"/>
      <c r="C6666"/>
      <c r="D6666"/>
      <c r="E6666"/>
    </row>
    <row r="6667" spans="1:5" ht="11.25" customHeight="1" x14ac:dyDescent="0.25">
      <c r="A6667"/>
      <c r="B6667"/>
      <c r="C6667"/>
      <c r="D6667"/>
      <c r="E6667"/>
    </row>
    <row r="6668" spans="1:5" ht="11.25" customHeight="1" x14ac:dyDescent="0.25">
      <c r="A6668"/>
      <c r="B6668"/>
      <c r="C6668"/>
      <c r="D6668"/>
      <c r="E6668"/>
    </row>
    <row r="6669" spans="1:5" ht="11.25" customHeight="1" x14ac:dyDescent="0.25">
      <c r="A6669"/>
      <c r="B6669"/>
      <c r="C6669"/>
      <c r="D6669"/>
      <c r="E6669"/>
    </row>
    <row r="6670" spans="1:5" ht="11.25" customHeight="1" x14ac:dyDescent="0.25">
      <c r="A6670"/>
      <c r="B6670"/>
      <c r="C6670"/>
      <c r="D6670"/>
      <c r="E6670"/>
    </row>
    <row r="6671" spans="1:5" ht="11.25" customHeight="1" x14ac:dyDescent="0.25">
      <c r="A6671"/>
      <c r="B6671"/>
      <c r="C6671"/>
      <c r="D6671"/>
      <c r="E6671"/>
    </row>
    <row r="6672" spans="1:5" ht="11.25" customHeight="1" x14ac:dyDescent="0.25">
      <c r="A6672"/>
      <c r="B6672"/>
      <c r="C6672"/>
      <c r="D6672"/>
      <c r="E6672"/>
    </row>
    <row r="6673" spans="1:5" ht="11.25" customHeight="1" x14ac:dyDescent="0.25">
      <c r="A6673"/>
      <c r="B6673"/>
      <c r="C6673"/>
      <c r="D6673"/>
      <c r="E6673"/>
    </row>
    <row r="6674" spans="1:5" ht="11.25" customHeight="1" x14ac:dyDescent="0.25">
      <c r="A6674"/>
      <c r="B6674"/>
      <c r="C6674"/>
      <c r="D6674"/>
      <c r="E6674"/>
    </row>
    <row r="6675" spans="1:5" ht="11.25" customHeight="1" x14ac:dyDescent="0.25">
      <c r="A6675"/>
      <c r="B6675"/>
      <c r="C6675"/>
      <c r="D6675"/>
      <c r="E6675"/>
    </row>
    <row r="6676" spans="1:5" ht="11.25" customHeight="1" x14ac:dyDescent="0.25">
      <c r="A6676"/>
      <c r="B6676"/>
      <c r="C6676"/>
      <c r="D6676"/>
      <c r="E6676"/>
    </row>
    <row r="6677" spans="1:5" ht="11.25" customHeight="1" x14ac:dyDescent="0.25">
      <c r="A6677"/>
      <c r="B6677"/>
      <c r="C6677"/>
      <c r="D6677"/>
      <c r="E6677"/>
    </row>
    <row r="6678" spans="1:5" ht="11.25" customHeight="1" x14ac:dyDescent="0.25">
      <c r="A6678"/>
      <c r="B6678"/>
      <c r="C6678"/>
      <c r="D6678"/>
      <c r="E6678"/>
    </row>
    <row r="6679" spans="1:5" ht="11.25" customHeight="1" x14ac:dyDescent="0.25">
      <c r="A6679"/>
      <c r="B6679"/>
      <c r="C6679"/>
      <c r="D6679"/>
      <c r="E6679"/>
    </row>
    <row r="6680" spans="1:5" ht="11.25" customHeight="1" x14ac:dyDescent="0.25">
      <c r="A6680"/>
      <c r="B6680"/>
      <c r="C6680"/>
      <c r="D6680"/>
      <c r="E6680"/>
    </row>
    <row r="6681" spans="1:5" ht="11.25" customHeight="1" x14ac:dyDescent="0.25">
      <c r="A6681"/>
      <c r="B6681"/>
      <c r="C6681"/>
      <c r="D6681"/>
      <c r="E6681"/>
    </row>
    <row r="6682" spans="1:5" ht="11.25" customHeight="1" x14ac:dyDescent="0.25">
      <c r="A6682"/>
      <c r="B6682"/>
      <c r="C6682"/>
      <c r="D6682"/>
      <c r="E6682"/>
    </row>
    <row r="6683" spans="1:5" ht="11.25" customHeight="1" x14ac:dyDescent="0.25">
      <c r="A6683"/>
      <c r="B6683"/>
      <c r="C6683"/>
      <c r="D6683"/>
      <c r="E6683"/>
    </row>
    <row r="6684" spans="1:5" ht="11.25" customHeight="1" x14ac:dyDescent="0.25">
      <c r="A6684"/>
      <c r="B6684"/>
      <c r="C6684"/>
      <c r="D6684"/>
      <c r="E6684"/>
    </row>
    <row r="6685" spans="1:5" ht="11.25" customHeight="1" x14ac:dyDescent="0.25">
      <c r="A6685"/>
      <c r="B6685"/>
      <c r="C6685"/>
      <c r="D6685"/>
      <c r="E6685"/>
    </row>
    <row r="6686" spans="1:5" ht="11.25" customHeight="1" x14ac:dyDescent="0.25">
      <c r="A6686"/>
      <c r="B6686"/>
      <c r="C6686"/>
      <c r="D6686"/>
      <c r="E6686"/>
    </row>
    <row r="6687" spans="1:5" ht="11.25" customHeight="1" x14ac:dyDescent="0.25">
      <c r="A6687"/>
      <c r="B6687"/>
      <c r="C6687"/>
      <c r="D6687"/>
      <c r="E6687"/>
    </row>
    <row r="6688" spans="1:5" ht="11.25" customHeight="1" x14ac:dyDescent="0.25">
      <c r="A6688"/>
      <c r="B6688"/>
      <c r="C6688"/>
      <c r="D6688"/>
      <c r="E6688"/>
    </row>
    <row r="6689" spans="1:5" ht="11.25" customHeight="1" x14ac:dyDescent="0.25">
      <c r="A6689"/>
      <c r="B6689"/>
      <c r="C6689"/>
      <c r="D6689"/>
      <c r="E6689"/>
    </row>
    <row r="6690" spans="1:5" ht="11.25" customHeight="1" x14ac:dyDescent="0.25">
      <c r="A6690"/>
      <c r="B6690"/>
      <c r="C6690"/>
      <c r="D6690"/>
      <c r="E6690"/>
    </row>
    <row r="6691" spans="1:5" ht="11.25" customHeight="1" x14ac:dyDescent="0.25">
      <c r="A6691"/>
      <c r="B6691"/>
      <c r="C6691"/>
      <c r="D6691"/>
      <c r="E6691"/>
    </row>
    <row r="6692" spans="1:5" ht="11.25" customHeight="1" x14ac:dyDescent="0.25">
      <c r="A6692"/>
      <c r="B6692"/>
      <c r="C6692"/>
      <c r="D6692"/>
      <c r="E6692"/>
    </row>
    <row r="6693" spans="1:5" ht="11.25" customHeight="1" x14ac:dyDescent="0.25">
      <c r="A6693"/>
      <c r="B6693"/>
      <c r="C6693"/>
      <c r="D6693"/>
      <c r="E6693"/>
    </row>
    <row r="6694" spans="1:5" ht="11.25" customHeight="1" x14ac:dyDescent="0.25">
      <c r="A6694"/>
      <c r="B6694"/>
      <c r="C6694"/>
      <c r="D6694"/>
      <c r="E6694"/>
    </row>
    <row r="6695" spans="1:5" ht="11.25" customHeight="1" x14ac:dyDescent="0.25">
      <c r="A6695"/>
      <c r="B6695"/>
      <c r="C6695"/>
      <c r="D6695"/>
      <c r="E6695"/>
    </row>
    <row r="6696" spans="1:5" ht="11.25" customHeight="1" x14ac:dyDescent="0.25">
      <c r="A6696"/>
      <c r="B6696"/>
      <c r="C6696"/>
      <c r="D6696"/>
      <c r="E6696"/>
    </row>
    <row r="6697" spans="1:5" ht="11.25" customHeight="1" x14ac:dyDescent="0.25">
      <c r="A6697"/>
      <c r="B6697"/>
      <c r="C6697"/>
      <c r="D6697"/>
      <c r="E6697"/>
    </row>
    <row r="6698" spans="1:5" ht="11.25" customHeight="1" x14ac:dyDescent="0.25">
      <c r="A6698"/>
      <c r="B6698"/>
      <c r="C6698"/>
      <c r="D6698"/>
      <c r="E6698"/>
    </row>
    <row r="6699" spans="1:5" ht="11.25" customHeight="1" x14ac:dyDescent="0.25">
      <c r="A6699"/>
      <c r="B6699"/>
      <c r="C6699"/>
      <c r="D6699"/>
      <c r="E6699"/>
    </row>
    <row r="6700" spans="1:5" ht="11.25" customHeight="1" x14ac:dyDescent="0.25">
      <c r="A6700"/>
      <c r="B6700"/>
      <c r="C6700"/>
      <c r="D6700"/>
      <c r="E6700"/>
    </row>
    <row r="6701" spans="1:5" ht="11.25" customHeight="1" x14ac:dyDescent="0.25">
      <c r="A6701"/>
      <c r="B6701"/>
      <c r="C6701"/>
      <c r="D6701"/>
      <c r="E6701"/>
    </row>
    <row r="6702" spans="1:5" ht="11.25" customHeight="1" x14ac:dyDescent="0.25">
      <c r="A6702"/>
      <c r="B6702"/>
      <c r="C6702"/>
      <c r="D6702"/>
      <c r="E6702"/>
    </row>
    <row r="6703" spans="1:5" ht="11.25" customHeight="1" x14ac:dyDescent="0.25">
      <c r="A6703"/>
      <c r="B6703"/>
      <c r="C6703"/>
      <c r="D6703"/>
      <c r="E6703"/>
    </row>
    <row r="6704" spans="1:5" ht="11.25" customHeight="1" x14ac:dyDescent="0.25">
      <c r="A6704"/>
      <c r="B6704"/>
      <c r="C6704"/>
      <c r="D6704"/>
      <c r="E6704"/>
    </row>
    <row r="6705" spans="1:5" ht="11.25" customHeight="1" x14ac:dyDescent="0.25">
      <c r="A6705"/>
      <c r="B6705"/>
      <c r="C6705"/>
      <c r="D6705"/>
      <c r="E6705"/>
    </row>
    <row r="6706" spans="1:5" ht="11.25" customHeight="1" x14ac:dyDescent="0.25">
      <c r="A6706"/>
      <c r="B6706"/>
      <c r="C6706"/>
      <c r="D6706"/>
      <c r="E6706"/>
    </row>
    <row r="6707" spans="1:5" ht="11.25" customHeight="1" x14ac:dyDescent="0.25">
      <c r="A6707"/>
      <c r="B6707"/>
      <c r="C6707"/>
      <c r="D6707"/>
      <c r="E6707"/>
    </row>
    <row r="6708" spans="1:5" ht="11.25" customHeight="1" x14ac:dyDescent="0.25">
      <c r="A6708"/>
      <c r="B6708"/>
      <c r="C6708"/>
      <c r="D6708"/>
      <c r="E6708"/>
    </row>
    <row r="6709" spans="1:5" ht="11.25" customHeight="1" x14ac:dyDescent="0.25">
      <c r="A6709"/>
      <c r="B6709"/>
      <c r="C6709"/>
      <c r="D6709"/>
      <c r="E6709"/>
    </row>
    <row r="6710" spans="1:5" ht="11.25" customHeight="1" x14ac:dyDescent="0.25">
      <c r="A6710"/>
      <c r="B6710"/>
      <c r="C6710"/>
      <c r="D6710"/>
      <c r="E6710"/>
    </row>
    <row r="6711" spans="1:5" ht="11.25" customHeight="1" x14ac:dyDescent="0.25">
      <c r="A6711"/>
      <c r="B6711"/>
      <c r="C6711"/>
      <c r="D6711"/>
      <c r="E6711"/>
    </row>
    <row r="6712" spans="1:5" ht="11.25" customHeight="1" x14ac:dyDescent="0.25">
      <c r="A6712"/>
      <c r="B6712"/>
      <c r="C6712"/>
      <c r="D6712"/>
      <c r="E6712"/>
    </row>
    <row r="6713" spans="1:5" ht="11.25" customHeight="1" x14ac:dyDescent="0.25">
      <c r="A6713"/>
      <c r="B6713"/>
      <c r="C6713"/>
      <c r="D6713"/>
      <c r="E6713"/>
    </row>
    <row r="6714" spans="1:5" ht="11.25" customHeight="1" x14ac:dyDescent="0.25">
      <c r="A6714"/>
      <c r="B6714"/>
      <c r="C6714"/>
      <c r="D6714"/>
      <c r="E6714"/>
    </row>
    <row r="6715" spans="1:5" ht="11.25" customHeight="1" x14ac:dyDescent="0.25">
      <c r="A6715"/>
      <c r="B6715"/>
      <c r="C6715"/>
      <c r="D6715"/>
      <c r="E6715"/>
    </row>
    <row r="6716" spans="1:5" ht="11.25" customHeight="1" x14ac:dyDescent="0.25">
      <c r="A6716"/>
      <c r="B6716"/>
      <c r="C6716"/>
      <c r="D6716"/>
      <c r="E6716"/>
    </row>
    <row r="6717" spans="1:5" ht="11.25" customHeight="1" x14ac:dyDescent="0.25">
      <c r="A6717"/>
      <c r="B6717"/>
      <c r="C6717"/>
      <c r="D6717"/>
      <c r="E6717"/>
    </row>
    <row r="6718" spans="1:5" ht="11.25" customHeight="1" x14ac:dyDescent="0.25">
      <c r="A6718"/>
      <c r="B6718"/>
      <c r="C6718"/>
      <c r="D6718"/>
      <c r="E6718"/>
    </row>
    <row r="6719" spans="1:5" ht="11.25" customHeight="1" x14ac:dyDescent="0.25">
      <c r="A6719"/>
      <c r="B6719"/>
      <c r="C6719"/>
      <c r="D6719"/>
      <c r="E6719"/>
    </row>
    <row r="6720" spans="1:5" ht="11.25" customHeight="1" x14ac:dyDescent="0.25">
      <c r="A6720"/>
      <c r="B6720"/>
      <c r="C6720"/>
      <c r="D6720"/>
      <c r="E6720"/>
    </row>
    <row r="6721" spans="1:5" ht="11.25" customHeight="1" x14ac:dyDescent="0.25">
      <c r="A6721"/>
      <c r="B6721"/>
      <c r="C6721"/>
      <c r="D6721"/>
      <c r="E6721"/>
    </row>
    <row r="6722" spans="1:5" ht="11.25" customHeight="1" x14ac:dyDescent="0.25">
      <c r="A6722"/>
      <c r="B6722"/>
      <c r="C6722"/>
      <c r="D6722"/>
      <c r="E6722"/>
    </row>
    <row r="6723" spans="1:5" ht="11.25" customHeight="1" x14ac:dyDescent="0.25">
      <c r="A6723"/>
      <c r="B6723"/>
      <c r="C6723"/>
      <c r="D6723"/>
      <c r="E6723"/>
    </row>
    <row r="6724" spans="1:5" ht="11.25" customHeight="1" x14ac:dyDescent="0.25">
      <c r="A6724"/>
      <c r="B6724"/>
      <c r="C6724"/>
      <c r="D6724"/>
      <c r="E6724"/>
    </row>
    <row r="6725" spans="1:5" ht="11.25" customHeight="1" x14ac:dyDescent="0.25">
      <c r="A6725"/>
      <c r="B6725"/>
      <c r="C6725"/>
      <c r="D6725"/>
      <c r="E6725"/>
    </row>
    <row r="6726" spans="1:5" ht="11.25" customHeight="1" x14ac:dyDescent="0.25">
      <c r="A6726"/>
      <c r="B6726"/>
      <c r="C6726"/>
      <c r="D6726"/>
      <c r="E6726"/>
    </row>
    <row r="6727" spans="1:5" ht="11.25" customHeight="1" x14ac:dyDescent="0.25">
      <c r="A6727"/>
      <c r="B6727"/>
      <c r="C6727"/>
      <c r="D6727"/>
      <c r="E6727"/>
    </row>
    <row r="6728" spans="1:5" ht="11.25" customHeight="1" x14ac:dyDescent="0.25">
      <c r="A6728"/>
      <c r="B6728"/>
      <c r="C6728"/>
      <c r="D6728"/>
      <c r="E6728"/>
    </row>
    <row r="6729" spans="1:5" ht="11.25" customHeight="1" x14ac:dyDescent="0.25">
      <c r="A6729"/>
      <c r="B6729"/>
      <c r="C6729"/>
      <c r="D6729"/>
      <c r="E6729"/>
    </row>
    <row r="6730" spans="1:5" ht="11.25" customHeight="1" x14ac:dyDescent="0.25">
      <c r="A6730"/>
      <c r="B6730"/>
      <c r="C6730"/>
      <c r="D6730"/>
      <c r="E6730"/>
    </row>
    <row r="6731" spans="1:5" ht="11.25" customHeight="1" x14ac:dyDescent="0.25">
      <c r="A6731"/>
      <c r="B6731"/>
      <c r="C6731"/>
      <c r="D6731"/>
      <c r="E6731"/>
    </row>
    <row r="6732" spans="1:5" ht="11.25" customHeight="1" x14ac:dyDescent="0.25">
      <c r="A6732"/>
      <c r="B6732"/>
      <c r="C6732"/>
      <c r="D6732"/>
      <c r="E6732"/>
    </row>
    <row r="6733" spans="1:5" ht="11.25" customHeight="1" x14ac:dyDescent="0.25">
      <c r="A6733"/>
      <c r="B6733"/>
      <c r="C6733"/>
      <c r="D6733"/>
      <c r="E6733"/>
    </row>
    <row r="6734" spans="1:5" ht="11.25" customHeight="1" x14ac:dyDescent="0.25">
      <c r="A6734"/>
      <c r="B6734"/>
      <c r="C6734"/>
      <c r="D6734"/>
      <c r="E6734"/>
    </row>
    <row r="6735" spans="1:5" ht="11.25" customHeight="1" x14ac:dyDescent="0.25">
      <c r="A6735"/>
      <c r="B6735"/>
      <c r="C6735"/>
      <c r="D6735"/>
      <c r="E6735"/>
    </row>
    <row r="6736" spans="1:5" ht="11.25" customHeight="1" x14ac:dyDescent="0.25">
      <c r="A6736"/>
      <c r="B6736"/>
      <c r="C6736"/>
      <c r="D6736"/>
      <c r="E6736"/>
    </row>
    <row r="6737" spans="1:5" ht="11.25" customHeight="1" x14ac:dyDescent="0.25">
      <c r="A6737"/>
      <c r="B6737"/>
      <c r="C6737"/>
      <c r="D6737"/>
      <c r="E6737"/>
    </row>
    <row r="6738" spans="1:5" ht="11.25" customHeight="1" x14ac:dyDescent="0.25">
      <c r="A6738"/>
      <c r="B6738"/>
      <c r="C6738"/>
      <c r="D6738"/>
      <c r="E6738"/>
    </row>
    <row r="6739" spans="1:5" ht="11.25" customHeight="1" x14ac:dyDescent="0.25">
      <c r="A6739"/>
      <c r="B6739"/>
      <c r="C6739"/>
      <c r="D6739"/>
      <c r="E6739"/>
    </row>
    <row r="6740" spans="1:5" ht="11.25" customHeight="1" x14ac:dyDescent="0.25">
      <c r="A6740"/>
      <c r="B6740"/>
      <c r="C6740"/>
      <c r="D6740"/>
      <c r="E6740"/>
    </row>
    <row r="6741" spans="1:5" ht="11.25" customHeight="1" x14ac:dyDescent="0.25">
      <c r="A6741"/>
      <c r="B6741"/>
      <c r="C6741"/>
      <c r="D6741"/>
      <c r="E6741"/>
    </row>
    <row r="6742" spans="1:5" ht="11.25" customHeight="1" x14ac:dyDescent="0.25">
      <c r="A6742"/>
      <c r="B6742"/>
      <c r="C6742"/>
      <c r="D6742"/>
      <c r="E6742"/>
    </row>
    <row r="6743" spans="1:5" ht="11.25" customHeight="1" x14ac:dyDescent="0.25">
      <c r="A6743"/>
      <c r="B6743"/>
      <c r="C6743"/>
      <c r="D6743"/>
      <c r="E6743"/>
    </row>
    <row r="6744" spans="1:5" ht="11.25" customHeight="1" x14ac:dyDescent="0.25">
      <c r="A6744"/>
      <c r="B6744"/>
      <c r="C6744"/>
      <c r="D6744"/>
      <c r="E6744"/>
    </row>
    <row r="6745" spans="1:5" ht="11.25" customHeight="1" x14ac:dyDescent="0.25">
      <c r="A6745"/>
      <c r="B6745"/>
      <c r="C6745"/>
      <c r="D6745"/>
      <c r="E6745"/>
    </row>
    <row r="6746" spans="1:5" ht="11.25" customHeight="1" x14ac:dyDescent="0.25">
      <c r="A6746"/>
      <c r="B6746"/>
      <c r="C6746"/>
      <c r="D6746"/>
      <c r="E6746"/>
    </row>
    <row r="6747" spans="1:5" ht="11.25" customHeight="1" x14ac:dyDescent="0.25">
      <c r="A6747"/>
      <c r="B6747"/>
      <c r="C6747"/>
      <c r="D6747"/>
      <c r="E6747"/>
    </row>
    <row r="6748" spans="1:5" ht="11.25" customHeight="1" x14ac:dyDescent="0.25">
      <c r="A6748"/>
      <c r="B6748"/>
      <c r="C6748"/>
      <c r="D6748"/>
      <c r="E6748"/>
    </row>
    <row r="6749" spans="1:5" ht="11.25" customHeight="1" x14ac:dyDescent="0.25">
      <c r="A6749"/>
      <c r="B6749"/>
      <c r="C6749"/>
      <c r="D6749"/>
      <c r="E6749"/>
    </row>
    <row r="6750" spans="1:5" ht="11.25" customHeight="1" x14ac:dyDescent="0.25">
      <c r="A6750"/>
      <c r="B6750"/>
      <c r="C6750"/>
      <c r="D6750"/>
      <c r="E6750"/>
    </row>
    <row r="6751" spans="1:5" ht="11.25" customHeight="1" x14ac:dyDescent="0.25">
      <c r="A6751"/>
      <c r="B6751"/>
      <c r="C6751"/>
      <c r="D6751"/>
      <c r="E6751"/>
    </row>
    <row r="6752" spans="1:5" ht="11.25" customHeight="1" x14ac:dyDescent="0.25">
      <c r="A6752"/>
      <c r="B6752"/>
      <c r="C6752"/>
      <c r="D6752"/>
      <c r="E6752"/>
    </row>
    <row r="6753" spans="1:5" ht="11.25" customHeight="1" x14ac:dyDescent="0.25">
      <c r="A6753"/>
      <c r="B6753"/>
      <c r="C6753"/>
      <c r="D6753"/>
      <c r="E6753"/>
    </row>
    <row r="6754" spans="1:5" ht="11.25" customHeight="1" x14ac:dyDescent="0.25">
      <c r="A6754"/>
      <c r="B6754"/>
      <c r="C6754"/>
      <c r="D6754"/>
      <c r="E6754"/>
    </row>
    <row r="6755" spans="1:5" ht="11.25" customHeight="1" x14ac:dyDescent="0.25">
      <c r="A6755"/>
      <c r="B6755"/>
      <c r="C6755"/>
      <c r="D6755"/>
      <c r="E6755"/>
    </row>
    <row r="6756" spans="1:5" ht="11.25" customHeight="1" x14ac:dyDescent="0.25">
      <c r="A6756"/>
      <c r="B6756"/>
      <c r="C6756"/>
      <c r="D6756"/>
      <c r="E6756"/>
    </row>
    <row r="6757" spans="1:5" ht="11.25" customHeight="1" x14ac:dyDescent="0.25">
      <c r="A6757"/>
      <c r="B6757"/>
      <c r="C6757"/>
      <c r="D6757"/>
      <c r="E6757"/>
    </row>
    <row r="6758" spans="1:5" ht="11.25" customHeight="1" x14ac:dyDescent="0.25">
      <c r="A6758"/>
      <c r="B6758"/>
      <c r="C6758"/>
      <c r="D6758"/>
      <c r="E6758"/>
    </row>
    <row r="6759" spans="1:5" ht="11.25" customHeight="1" x14ac:dyDescent="0.25">
      <c r="A6759"/>
      <c r="B6759"/>
      <c r="C6759"/>
      <c r="D6759"/>
      <c r="E6759"/>
    </row>
    <row r="6760" spans="1:5" ht="11.25" customHeight="1" x14ac:dyDescent="0.25">
      <c r="A6760"/>
      <c r="B6760"/>
      <c r="C6760"/>
      <c r="D6760"/>
      <c r="E6760"/>
    </row>
    <row r="6761" spans="1:5" ht="11.25" customHeight="1" x14ac:dyDescent="0.25">
      <c r="A6761"/>
      <c r="B6761"/>
      <c r="C6761"/>
      <c r="D6761"/>
      <c r="E6761"/>
    </row>
    <row r="6762" spans="1:5" ht="11.25" customHeight="1" x14ac:dyDescent="0.25">
      <c r="A6762"/>
      <c r="B6762"/>
      <c r="C6762"/>
      <c r="D6762"/>
      <c r="E6762"/>
    </row>
    <row r="6763" spans="1:5" ht="11.25" customHeight="1" x14ac:dyDescent="0.25">
      <c r="A6763"/>
      <c r="B6763"/>
      <c r="C6763"/>
      <c r="D6763"/>
      <c r="E6763"/>
    </row>
    <row r="6764" spans="1:5" ht="11.25" customHeight="1" x14ac:dyDescent="0.25">
      <c r="A6764"/>
      <c r="B6764"/>
      <c r="C6764"/>
      <c r="D6764"/>
      <c r="E6764"/>
    </row>
    <row r="6765" spans="1:5" ht="11.25" customHeight="1" x14ac:dyDescent="0.25">
      <c r="A6765"/>
      <c r="B6765"/>
      <c r="C6765"/>
      <c r="D6765"/>
      <c r="E6765"/>
    </row>
    <row r="6766" spans="1:5" ht="11.25" customHeight="1" x14ac:dyDescent="0.25">
      <c r="A6766"/>
      <c r="B6766"/>
      <c r="C6766"/>
      <c r="D6766"/>
      <c r="E6766"/>
    </row>
    <row r="6767" spans="1:5" ht="11.25" customHeight="1" x14ac:dyDescent="0.25">
      <c r="A6767"/>
      <c r="B6767"/>
      <c r="C6767"/>
      <c r="D6767"/>
      <c r="E6767"/>
    </row>
    <row r="6768" spans="1:5" ht="11.25" customHeight="1" x14ac:dyDescent="0.25">
      <c r="A6768"/>
      <c r="B6768"/>
      <c r="C6768"/>
      <c r="D6768"/>
      <c r="E6768"/>
    </row>
    <row r="6769" spans="1:5" ht="11.25" customHeight="1" x14ac:dyDescent="0.25">
      <c r="A6769"/>
      <c r="B6769"/>
      <c r="C6769"/>
      <c r="D6769"/>
      <c r="E6769"/>
    </row>
    <row r="6770" spans="1:5" ht="11.25" customHeight="1" x14ac:dyDescent="0.25">
      <c r="A6770"/>
      <c r="B6770"/>
      <c r="C6770"/>
      <c r="D6770"/>
      <c r="E6770"/>
    </row>
    <row r="6771" spans="1:5" ht="11.25" customHeight="1" x14ac:dyDescent="0.25">
      <c r="A6771"/>
      <c r="B6771"/>
      <c r="C6771"/>
      <c r="D6771"/>
      <c r="E6771"/>
    </row>
    <row r="6772" spans="1:5" ht="11.25" customHeight="1" x14ac:dyDescent="0.25">
      <c r="A6772"/>
      <c r="B6772"/>
      <c r="C6772"/>
      <c r="D6772"/>
      <c r="E6772"/>
    </row>
    <row r="6773" spans="1:5" ht="11.25" customHeight="1" x14ac:dyDescent="0.25">
      <c r="A6773"/>
      <c r="B6773"/>
      <c r="C6773"/>
      <c r="D6773"/>
      <c r="E6773"/>
    </row>
    <row r="6774" spans="1:5" ht="11.25" customHeight="1" x14ac:dyDescent="0.25">
      <c r="A6774"/>
      <c r="B6774"/>
      <c r="C6774"/>
      <c r="D6774"/>
      <c r="E6774"/>
    </row>
    <row r="6775" spans="1:5" ht="11.25" customHeight="1" x14ac:dyDescent="0.25">
      <c r="A6775"/>
      <c r="B6775"/>
      <c r="C6775"/>
      <c r="D6775"/>
      <c r="E6775"/>
    </row>
    <row r="6776" spans="1:5" ht="11.25" customHeight="1" x14ac:dyDescent="0.25">
      <c r="A6776"/>
      <c r="B6776"/>
      <c r="C6776"/>
      <c r="D6776"/>
      <c r="E6776"/>
    </row>
    <row r="6777" spans="1:5" ht="11.25" customHeight="1" x14ac:dyDescent="0.25">
      <c r="A6777"/>
      <c r="B6777"/>
      <c r="C6777"/>
      <c r="D6777"/>
      <c r="E6777"/>
    </row>
    <row r="6778" spans="1:5" ht="11.25" customHeight="1" x14ac:dyDescent="0.25">
      <c r="A6778"/>
      <c r="B6778"/>
      <c r="C6778"/>
      <c r="D6778"/>
      <c r="E6778"/>
    </row>
    <row r="6779" spans="1:5" ht="11.25" customHeight="1" x14ac:dyDescent="0.25">
      <c r="A6779"/>
      <c r="B6779"/>
      <c r="C6779"/>
      <c r="D6779"/>
      <c r="E6779"/>
    </row>
    <row r="6780" spans="1:5" ht="11.25" customHeight="1" x14ac:dyDescent="0.25">
      <c r="A6780"/>
      <c r="B6780"/>
      <c r="C6780"/>
      <c r="D6780"/>
      <c r="E6780"/>
    </row>
    <row r="6781" spans="1:5" ht="11.25" customHeight="1" x14ac:dyDescent="0.25">
      <c r="A6781"/>
      <c r="B6781"/>
      <c r="C6781"/>
      <c r="D6781"/>
      <c r="E6781"/>
    </row>
    <row r="6782" spans="1:5" ht="11.25" customHeight="1" x14ac:dyDescent="0.25">
      <c r="A6782"/>
      <c r="B6782"/>
      <c r="C6782"/>
      <c r="D6782"/>
      <c r="E6782"/>
    </row>
    <row r="6783" spans="1:5" ht="11.25" customHeight="1" x14ac:dyDescent="0.25">
      <c r="A6783"/>
      <c r="B6783"/>
      <c r="C6783"/>
      <c r="D6783"/>
      <c r="E6783"/>
    </row>
    <row r="6784" spans="1:5" ht="11.25" customHeight="1" x14ac:dyDescent="0.25">
      <c r="A6784"/>
      <c r="B6784"/>
      <c r="C6784"/>
      <c r="D6784"/>
      <c r="E6784"/>
    </row>
    <row r="6785" spans="1:5" ht="11.25" customHeight="1" x14ac:dyDescent="0.25">
      <c r="A6785"/>
      <c r="B6785"/>
      <c r="C6785"/>
      <c r="D6785"/>
      <c r="E6785"/>
    </row>
    <row r="6786" spans="1:5" ht="11.25" customHeight="1" x14ac:dyDescent="0.25">
      <c r="A6786"/>
      <c r="B6786"/>
      <c r="C6786"/>
      <c r="D6786"/>
      <c r="E6786"/>
    </row>
    <row r="6787" spans="1:5" ht="11.25" customHeight="1" x14ac:dyDescent="0.25">
      <c r="A6787"/>
      <c r="B6787"/>
      <c r="C6787"/>
      <c r="D6787"/>
      <c r="E6787"/>
    </row>
    <row r="6788" spans="1:5" ht="11.25" customHeight="1" x14ac:dyDescent="0.25">
      <c r="A6788"/>
      <c r="B6788"/>
      <c r="C6788"/>
      <c r="D6788"/>
      <c r="E6788"/>
    </row>
    <row r="6789" spans="1:5" ht="11.25" customHeight="1" x14ac:dyDescent="0.25">
      <c r="A6789"/>
      <c r="B6789"/>
      <c r="C6789"/>
      <c r="D6789"/>
      <c r="E6789"/>
    </row>
    <row r="6790" spans="1:5" ht="11.25" customHeight="1" x14ac:dyDescent="0.25">
      <c r="A6790"/>
      <c r="B6790"/>
      <c r="C6790"/>
      <c r="D6790"/>
      <c r="E6790"/>
    </row>
    <row r="6791" spans="1:5" ht="11.25" customHeight="1" x14ac:dyDescent="0.25">
      <c r="A6791"/>
      <c r="B6791"/>
      <c r="C6791"/>
      <c r="D6791"/>
      <c r="E6791"/>
    </row>
    <row r="6792" spans="1:5" ht="11.25" customHeight="1" x14ac:dyDescent="0.25">
      <c r="A6792"/>
      <c r="B6792"/>
      <c r="C6792"/>
      <c r="D6792"/>
      <c r="E6792"/>
    </row>
    <row r="6793" spans="1:5" ht="11.25" customHeight="1" x14ac:dyDescent="0.25">
      <c r="A6793"/>
      <c r="B6793"/>
      <c r="C6793"/>
      <c r="D6793"/>
      <c r="E6793"/>
    </row>
    <row r="6794" spans="1:5" ht="11.25" customHeight="1" x14ac:dyDescent="0.25">
      <c r="A6794"/>
      <c r="B6794"/>
      <c r="C6794"/>
      <c r="D6794"/>
      <c r="E6794"/>
    </row>
    <row r="6795" spans="1:5" ht="11.25" customHeight="1" x14ac:dyDescent="0.25">
      <c r="A6795"/>
      <c r="B6795"/>
      <c r="C6795"/>
      <c r="D6795"/>
      <c r="E6795"/>
    </row>
    <row r="6796" spans="1:5" ht="11.25" customHeight="1" x14ac:dyDescent="0.25">
      <c r="A6796"/>
      <c r="B6796"/>
      <c r="C6796"/>
      <c r="D6796"/>
      <c r="E6796"/>
    </row>
    <row r="6797" spans="1:5" ht="11.25" customHeight="1" x14ac:dyDescent="0.25">
      <c r="A6797"/>
      <c r="B6797"/>
      <c r="C6797"/>
      <c r="D6797"/>
      <c r="E6797"/>
    </row>
    <row r="6798" spans="1:5" ht="11.25" customHeight="1" x14ac:dyDescent="0.25">
      <c r="A6798"/>
      <c r="B6798"/>
      <c r="C6798"/>
      <c r="D6798"/>
      <c r="E6798"/>
    </row>
    <row r="6799" spans="1:5" ht="11.25" customHeight="1" x14ac:dyDescent="0.25">
      <c r="A6799"/>
      <c r="B6799"/>
      <c r="C6799"/>
      <c r="D6799"/>
      <c r="E6799"/>
    </row>
    <row r="6800" spans="1:5" ht="11.25" customHeight="1" x14ac:dyDescent="0.25">
      <c r="A6800"/>
      <c r="B6800"/>
      <c r="C6800"/>
      <c r="D6800"/>
      <c r="E6800"/>
    </row>
    <row r="6801" spans="1:5" ht="11.25" customHeight="1" x14ac:dyDescent="0.25">
      <c r="A6801"/>
      <c r="B6801"/>
      <c r="C6801"/>
      <c r="D6801"/>
      <c r="E6801"/>
    </row>
    <row r="6802" spans="1:5" ht="11.25" customHeight="1" x14ac:dyDescent="0.25">
      <c r="A6802"/>
      <c r="B6802"/>
      <c r="C6802"/>
      <c r="D6802"/>
      <c r="E6802"/>
    </row>
    <row r="6803" spans="1:5" ht="11.25" customHeight="1" x14ac:dyDescent="0.25">
      <c r="A6803"/>
      <c r="B6803"/>
      <c r="C6803"/>
      <c r="D6803"/>
      <c r="E6803"/>
    </row>
    <row r="6804" spans="1:5" ht="11.25" customHeight="1" x14ac:dyDescent="0.25">
      <c r="A6804"/>
      <c r="B6804"/>
      <c r="C6804"/>
      <c r="D6804"/>
      <c r="E6804"/>
    </row>
    <row r="6805" spans="1:5" ht="11.25" customHeight="1" x14ac:dyDescent="0.25">
      <c r="A6805"/>
      <c r="B6805"/>
      <c r="C6805"/>
      <c r="D6805"/>
      <c r="E6805"/>
    </row>
    <row r="6806" spans="1:5" ht="11.25" customHeight="1" x14ac:dyDescent="0.25">
      <c r="A6806"/>
      <c r="B6806"/>
      <c r="C6806"/>
      <c r="D6806"/>
      <c r="E6806"/>
    </row>
    <row r="6807" spans="1:5" ht="11.25" customHeight="1" x14ac:dyDescent="0.25">
      <c r="A6807"/>
      <c r="B6807"/>
      <c r="C6807"/>
      <c r="D6807"/>
      <c r="E6807"/>
    </row>
    <row r="6808" spans="1:5" ht="11.25" customHeight="1" x14ac:dyDescent="0.25">
      <c r="A6808"/>
      <c r="B6808"/>
      <c r="C6808"/>
      <c r="D6808"/>
      <c r="E6808"/>
    </row>
    <row r="6809" spans="1:5" ht="11.25" customHeight="1" x14ac:dyDescent="0.25">
      <c r="A6809"/>
      <c r="B6809"/>
      <c r="C6809"/>
      <c r="D6809"/>
      <c r="E6809"/>
    </row>
    <row r="6810" spans="1:5" ht="11.25" customHeight="1" x14ac:dyDescent="0.25">
      <c r="A6810"/>
      <c r="B6810"/>
      <c r="C6810"/>
      <c r="D6810"/>
      <c r="E6810"/>
    </row>
    <row r="6811" spans="1:5" ht="11.25" customHeight="1" x14ac:dyDescent="0.25">
      <c r="A6811"/>
      <c r="B6811"/>
      <c r="C6811"/>
      <c r="D6811"/>
      <c r="E6811"/>
    </row>
    <row r="6812" spans="1:5" ht="11.25" customHeight="1" x14ac:dyDescent="0.25">
      <c r="A6812"/>
      <c r="B6812"/>
      <c r="C6812"/>
      <c r="D6812"/>
      <c r="E6812"/>
    </row>
    <row r="6813" spans="1:5" ht="11.25" customHeight="1" x14ac:dyDescent="0.25">
      <c r="A6813"/>
      <c r="B6813"/>
      <c r="C6813"/>
      <c r="D6813"/>
      <c r="E6813"/>
    </row>
    <row r="6814" spans="1:5" ht="11.25" customHeight="1" x14ac:dyDescent="0.25">
      <c r="A6814"/>
      <c r="B6814"/>
      <c r="C6814"/>
      <c r="D6814"/>
      <c r="E6814"/>
    </row>
    <row r="6815" spans="1:5" ht="11.25" customHeight="1" x14ac:dyDescent="0.25">
      <c r="A6815"/>
      <c r="B6815"/>
      <c r="C6815"/>
      <c r="D6815"/>
      <c r="E6815"/>
    </row>
    <row r="6816" spans="1:5" ht="11.25" customHeight="1" x14ac:dyDescent="0.25">
      <c r="A6816"/>
      <c r="B6816"/>
      <c r="C6816"/>
      <c r="D6816"/>
      <c r="E6816"/>
    </row>
    <row r="6817" spans="1:5" ht="11.25" customHeight="1" x14ac:dyDescent="0.25">
      <c r="A6817"/>
      <c r="B6817"/>
      <c r="C6817"/>
      <c r="D6817"/>
      <c r="E6817"/>
    </row>
    <row r="6818" spans="1:5" ht="11.25" customHeight="1" x14ac:dyDescent="0.25">
      <c r="A6818"/>
      <c r="B6818"/>
      <c r="C6818"/>
      <c r="D6818"/>
      <c r="E6818"/>
    </row>
    <row r="6819" spans="1:5" ht="11.25" customHeight="1" x14ac:dyDescent="0.25">
      <c r="A6819"/>
      <c r="B6819"/>
      <c r="C6819"/>
      <c r="D6819"/>
      <c r="E6819"/>
    </row>
    <row r="6820" spans="1:5" ht="11.25" customHeight="1" x14ac:dyDescent="0.25">
      <c r="A6820"/>
      <c r="B6820"/>
      <c r="C6820"/>
      <c r="D6820"/>
      <c r="E6820"/>
    </row>
    <row r="6821" spans="1:5" ht="11.25" customHeight="1" x14ac:dyDescent="0.25">
      <c r="A6821"/>
      <c r="B6821"/>
      <c r="C6821"/>
      <c r="D6821"/>
      <c r="E6821"/>
    </row>
    <row r="6822" spans="1:5" ht="11.25" customHeight="1" x14ac:dyDescent="0.25">
      <c r="A6822"/>
      <c r="B6822"/>
      <c r="C6822"/>
      <c r="D6822"/>
      <c r="E6822"/>
    </row>
    <row r="6823" spans="1:5" ht="11.25" customHeight="1" x14ac:dyDescent="0.25">
      <c r="A6823"/>
      <c r="B6823"/>
      <c r="C6823"/>
      <c r="D6823"/>
      <c r="E6823"/>
    </row>
    <row r="6824" spans="1:5" ht="11.25" customHeight="1" x14ac:dyDescent="0.25">
      <c r="A6824"/>
      <c r="B6824"/>
      <c r="C6824"/>
      <c r="D6824"/>
      <c r="E6824"/>
    </row>
    <row r="6825" spans="1:5" ht="11.25" customHeight="1" x14ac:dyDescent="0.25">
      <c r="A6825"/>
      <c r="B6825"/>
      <c r="C6825"/>
      <c r="D6825"/>
      <c r="E6825"/>
    </row>
    <row r="6826" spans="1:5" ht="11.25" customHeight="1" x14ac:dyDescent="0.25">
      <c r="A6826"/>
      <c r="B6826"/>
      <c r="C6826"/>
      <c r="D6826"/>
      <c r="E6826"/>
    </row>
    <row r="6827" spans="1:5" ht="11.25" customHeight="1" x14ac:dyDescent="0.25">
      <c r="A6827"/>
      <c r="B6827"/>
      <c r="C6827"/>
      <c r="D6827"/>
      <c r="E6827"/>
    </row>
    <row r="6828" spans="1:5" ht="11.25" customHeight="1" x14ac:dyDescent="0.25">
      <c r="A6828"/>
      <c r="B6828"/>
      <c r="C6828"/>
      <c r="D6828"/>
      <c r="E6828"/>
    </row>
    <row r="6829" spans="1:5" ht="11.25" customHeight="1" x14ac:dyDescent="0.25">
      <c r="A6829"/>
      <c r="B6829"/>
      <c r="C6829"/>
      <c r="D6829"/>
      <c r="E6829"/>
    </row>
    <row r="6830" spans="1:5" ht="11.25" customHeight="1" x14ac:dyDescent="0.25">
      <c r="A6830"/>
      <c r="B6830"/>
      <c r="C6830"/>
      <c r="D6830"/>
      <c r="E6830"/>
    </row>
    <row r="6831" spans="1:5" ht="11.25" customHeight="1" x14ac:dyDescent="0.25">
      <c r="A6831"/>
      <c r="B6831"/>
      <c r="C6831"/>
      <c r="D6831"/>
      <c r="E6831"/>
    </row>
    <row r="6832" spans="1:5" ht="11.25" customHeight="1" x14ac:dyDescent="0.25">
      <c r="A6832"/>
      <c r="B6832"/>
      <c r="C6832"/>
      <c r="D6832"/>
      <c r="E6832"/>
    </row>
    <row r="6833" spans="1:5" ht="11.25" customHeight="1" x14ac:dyDescent="0.25">
      <c r="A6833"/>
      <c r="B6833"/>
      <c r="C6833"/>
      <c r="D6833"/>
      <c r="E6833"/>
    </row>
    <row r="6834" spans="1:5" ht="11.25" customHeight="1" x14ac:dyDescent="0.25">
      <c r="A6834"/>
      <c r="B6834"/>
      <c r="C6834"/>
      <c r="D6834"/>
      <c r="E6834"/>
    </row>
    <row r="6835" spans="1:5" ht="11.25" customHeight="1" x14ac:dyDescent="0.25">
      <c r="A6835"/>
      <c r="B6835"/>
      <c r="C6835"/>
      <c r="D6835"/>
      <c r="E6835"/>
    </row>
    <row r="6836" spans="1:5" ht="11.25" customHeight="1" x14ac:dyDescent="0.25">
      <c r="A6836"/>
      <c r="B6836"/>
      <c r="C6836"/>
      <c r="D6836"/>
      <c r="E6836"/>
    </row>
    <row r="6837" spans="1:5" ht="11.25" customHeight="1" x14ac:dyDescent="0.25">
      <c r="A6837"/>
      <c r="B6837"/>
      <c r="C6837"/>
      <c r="D6837"/>
      <c r="E6837"/>
    </row>
    <row r="6838" spans="1:5" ht="11.25" customHeight="1" x14ac:dyDescent="0.25">
      <c r="A6838"/>
      <c r="B6838"/>
      <c r="C6838"/>
      <c r="D6838"/>
      <c r="E6838"/>
    </row>
    <row r="6839" spans="1:5" ht="11.25" customHeight="1" x14ac:dyDescent="0.25">
      <c r="A6839"/>
      <c r="B6839"/>
      <c r="C6839"/>
      <c r="D6839"/>
      <c r="E6839"/>
    </row>
    <row r="6840" spans="1:5" ht="11.25" customHeight="1" x14ac:dyDescent="0.25">
      <c r="A6840"/>
      <c r="B6840"/>
      <c r="C6840"/>
      <c r="D6840"/>
      <c r="E6840"/>
    </row>
    <row r="6841" spans="1:5" ht="11.25" customHeight="1" x14ac:dyDescent="0.25">
      <c r="A6841"/>
      <c r="B6841"/>
      <c r="C6841"/>
      <c r="D6841"/>
      <c r="E6841"/>
    </row>
    <row r="6842" spans="1:5" ht="11.25" customHeight="1" x14ac:dyDescent="0.25">
      <c r="A6842"/>
      <c r="B6842"/>
      <c r="C6842"/>
      <c r="D6842"/>
      <c r="E6842"/>
    </row>
    <row r="6843" spans="1:5" ht="11.25" customHeight="1" x14ac:dyDescent="0.25">
      <c r="A6843"/>
      <c r="B6843"/>
      <c r="C6843"/>
      <c r="D6843"/>
      <c r="E6843"/>
    </row>
    <row r="6844" spans="1:5" ht="11.25" customHeight="1" x14ac:dyDescent="0.25">
      <c r="A6844"/>
      <c r="B6844"/>
      <c r="C6844"/>
      <c r="D6844"/>
      <c r="E6844"/>
    </row>
    <row r="6845" spans="1:5" ht="11.25" customHeight="1" x14ac:dyDescent="0.25">
      <c r="A6845"/>
      <c r="B6845"/>
      <c r="C6845"/>
      <c r="D6845"/>
      <c r="E6845"/>
    </row>
    <row r="6846" spans="1:5" ht="11.25" customHeight="1" x14ac:dyDescent="0.25">
      <c r="A6846"/>
      <c r="B6846"/>
      <c r="C6846"/>
      <c r="D6846"/>
      <c r="E6846"/>
    </row>
    <row r="6847" spans="1:5" ht="11.25" customHeight="1" x14ac:dyDescent="0.25">
      <c r="A6847"/>
      <c r="B6847"/>
      <c r="C6847"/>
      <c r="D6847"/>
      <c r="E6847"/>
    </row>
    <row r="6848" spans="1:5" ht="11.25" customHeight="1" x14ac:dyDescent="0.25">
      <c r="A6848"/>
      <c r="B6848"/>
      <c r="C6848"/>
      <c r="D6848"/>
      <c r="E6848"/>
    </row>
    <row r="6849" spans="1:5" ht="11.25" customHeight="1" x14ac:dyDescent="0.25">
      <c r="A6849"/>
      <c r="B6849"/>
      <c r="C6849"/>
      <c r="D6849"/>
      <c r="E6849"/>
    </row>
    <row r="6850" spans="1:5" ht="11.25" customHeight="1" x14ac:dyDescent="0.25">
      <c r="A6850"/>
      <c r="B6850"/>
      <c r="C6850"/>
      <c r="D6850"/>
      <c r="E6850"/>
    </row>
    <row r="6851" spans="1:5" ht="11.25" customHeight="1" x14ac:dyDescent="0.25">
      <c r="A6851"/>
      <c r="B6851"/>
      <c r="C6851"/>
      <c r="D6851"/>
      <c r="E6851"/>
    </row>
    <row r="6852" spans="1:5" ht="11.25" customHeight="1" x14ac:dyDescent="0.25">
      <c r="A6852"/>
      <c r="B6852"/>
      <c r="C6852"/>
      <c r="D6852"/>
      <c r="E6852"/>
    </row>
    <row r="6853" spans="1:5" ht="11.25" customHeight="1" x14ac:dyDescent="0.25">
      <c r="A6853"/>
      <c r="B6853"/>
      <c r="C6853"/>
      <c r="D6853"/>
      <c r="E6853"/>
    </row>
    <row r="6854" spans="1:5" ht="11.25" customHeight="1" x14ac:dyDescent="0.25">
      <c r="A6854"/>
      <c r="B6854"/>
      <c r="C6854"/>
      <c r="D6854"/>
      <c r="E6854"/>
    </row>
    <row r="6855" spans="1:5" ht="11.25" customHeight="1" x14ac:dyDescent="0.25">
      <c r="A6855"/>
      <c r="B6855"/>
      <c r="C6855"/>
      <c r="D6855"/>
      <c r="E6855"/>
    </row>
    <row r="6856" spans="1:5" ht="11.25" customHeight="1" x14ac:dyDescent="0.25">
      <c r="A6856"/>
      <c r="B6856"/>
      <c r="C6856"/>
      <c r="D6856"/>
      <c r="E6856"/>
    </row>
    <row r="6857" spans="1:5" ht="11.25" customHeight="1" x14ac:dyDescent="0.25">
      <c r="A6857"/>
      <c r="B6857"/>
      <c r="C6857"/>
      <c r="D6857"/>
      <c r="E6857"/>
    </row>
    <row r="6858" spans="1:5" ht="11.25" customHeight="1" x14ac:dyDescent="0.25">
      <c r="A6858"/>
      <c r="B6858"/>
      <c r="C6858"/>
      <c r="D6858"/>
      <c r="E6858"/>
    </row>
    <row r="6859" spans="1:5" ht="11.25" customHeight="1" x14ac:dyDescent="0.25">
      <c r="A6859"/>
      <c r="B6859"/>
      <c r="C6859"/>
      <c r="D6859"/>
      <c r="E6859"/>
    </row>
    <row r="6860" spans="1:5" ht="11.25" customHeight="1" x14ac:dyDescent="0.25">
      <c r="A6860"/>
      <c r="B6860"/>
      <c r="C6860"/>
      <c r="D6860"/>
      <c r="E6860"/>
    </row>
    <row r="6861" spans="1:5" ht="11.25" customHeight="1" x14ac:dyDescent="0.25">
      <c r="A6861"/>
      <c r="B6861"/>
      <c r="C6861"/>
      <c r="D6861"/>
      <c r="E6861"/>
    </row>
    <row r="6862" spans="1:5" ht="11.25" customHeight="1" x14ac:dyDescent="0.25">
      <c r="A6862"/>
      <c r="B6862"/>
      <c r="C6862"/>
      <c r="D6862"/>
      <c r="E6862"/>
    </row>
    <row r="6863" spans="1:5" ht="11.25" customHeight="1" x14ac:dyDescent="0.25">
      <c r="A6863"/>
      <c r="B6863"/>
      <c r="C6863"/>
      <c r="D6863"/>
      <c r="E6863"/>
    </row>
    <row r="6864" spans="1:5" ht="11.25" customHeight="1" x14ac:dyDescent="0.25">
      <c r="A6864"/>
      <c r="B6864"/>
      <c r="C6864"/>
      <c r="D6864"/>
      <c r="E6864"/>
    </row>
    <row r="6865" spans="1:5" ht="11.25" customHeight="1" x14ac:dyDescent="0.25">
      <c r="A6865"/>
      <c r="B6865"/>
      <c r="C6865"/>
      <c r="D6865"/>
      <c r="E6865"/>
    </row>
    <row r="6866" spans="1:5" ht="11.25" customHeight="1" x14ac:dyDescent="0.25">
      <c r="A6866"/>
      <c r="B6866"/>
      <c r="C6866"/>
      <c r="D6866"/>
      <c r="E6866"/>
    </row>
    <row r="6867" spans="1:5" ht="11.25" customHeight="1" x14ac:dyDescent="0.25">
      <c r="A6867"/>
      <c r="B6867"/>
      <c r="C6867"/>
      <c r="D6867"/>
      <c r="E6867"/>
    </row>
    <row r="6868" spans="1:5" ht="11.25" customHeight="1" x14ac:dyDescent="0.25">
      <c r="A6868"/>
      <c r="B6868"/>
      <c r="C6868"/>
      <c r="D6868"/>
      <c r="E6868"/>
    </row>
    <row r="6869" spans="1:5" ht="11.25" customHeight="1" x14ac:dyDescent="0.25">
      <c r="A6869"/>
      <c r="B6869"/>
      <c r="C6869"/>
      <c r="D6869"/>
      <c r="E6869"/>
    </row>
    <row r="6870" spans="1:5" ht="11.25" customHeight="1" x14ac:dyDescent="0.25">
      <c r="A6870"/>
      <c r="B6870"/>
      <c r="C6870"/>
      <c r="D6870"/>
      <c r="E6870"/>
    </row>
    <row r="6871" spans="1:5" ht="11.25" customHeight="1" x14ac:dyDescent="0.25">
      <c r="A6871"/>
      <c r="B6871"/>
      <c r="C6871"/>
      <c r="D6871"/>
      <c r="E6871"/>
    </row>
    <row r="6872" spans="1:5" ht="11.25" customHeight="1" x14ac:dyDescent="0.25">
      <c r="A6872"/>
      <c r="B6872"/>
      <c r="C6872"/>
      <c r="D6872"/>
      <c r="E6872"/>
    </row>
    <row r="6873" spans="1:5" ht="11.25" customHeight="1" x14ac:dyDescent="0.25">
      <c r="A6873"/>
      <c r="B6873"/>
      <c r="C6873"/>
      <c r="D6873"/>
      <c r="E6873"/>
    </row>
    <row r="6874" spans="1:5" ht="11.25" customHeight="1" x14ac:dyDescent="0.25">
      <c r="A6874"/>
      <c r="B6874"/>
      <c r="C6874"/>
      <c r="D6874"/>
      <c r="E6874"/>
    </row>
    <row r="6875" spans="1:5" ht="11.25" customHeight="1" x14ac:dyDescent="0.25">
      <c r="A6875"/>
      <c r="B6875"/>
      <c r="C6875"/>
      <c r="D6875"/>
      <c r="E6875"/>
    </row>
    <row r="6876" spans="1:5" ht="11.25" customHeight="1" x14ac:dyDescent="0.25">
      <c r="A6876"/>
      <c r="B6876"/>
      <c r="C6876"/>
      <c r="D6876"/>
      <c r="E6876"/>
    </row>
    <row r="6877" spans="1:5" ht="11.25" customHeight="1" x14ac:dyDescent="0.25">
      <c r="A6877"/>
      <c r="B6877"/>
      <c r="C6877"/>
      <c r="D6877"/>
      <c r="E6877"/>
    </row>
    <row r="6878" spans="1:5" ht="11.25" customHeight="1" x14ac:dyDescent="0.25">
      <c r="A6878"/>
      <c r="B6878"/>
      <c r="C6878"/>
      <c r="D6878"/>
      <c r="E6878"/>
    </row>
    <row r="6879" spans="1:5" ht="11.25" customHeight="1" x14ac:dyDescent="0.25">
      <c r="A6879"/>
      <c r="B6879"/>
      <c r="C6879"/>
      <c r="D6879"/>
      <c r="E6879"/>
    </row>
    <row r="6880" spans="1:5" ht="11.25" customHeight="1" x14ac:dyDescent="0.25">
      <c r="A6880"/>
      <c r="B6880"/>
      <c r="C6880"/>
      <c r="D6880"/>
      <c r="E6880"/>
    </row>
    <row r="6881" spans="1:5" ht="11.25" customHeight="1" x14ac:dyDescent="0.25">
      <c r="A6881"/>
      <c r="B6881"/>
      <c r="C6881"/>
      <c r="D6881"/>
      <c r="E6881"/>
    </row>
    <row r="6882" spans="1:5" ht="11.25" customHeight="1" x14ac:dyDescent="0.25">
      <c r="A6882"/>
      <c r="B6882"/>
      <c r="C6882"/>
      <c r="D6882"/>
      <c r="E6882"/>
    </row>
    <row r="6883" spans="1:5" ht="11.25" customHeight="1" x14ac:dyDescent="0.25">
      <c r="A6883"/>
      <c r="B6883"/>
      <c r="C6883"/>
      <c r="D6883"/>
      <c r="E6883"/>
    </row>
    <row r="6884" spans="1:5" ht="11.25" customHeight="1" x14ac:dyDescent="0.25">
      <c r="A6884"/>
      <c r="B6884"/>
      <c r="C6884"/>
      <c r="D6884"/>
      <c r="E6884"/>
    </row>
    <row r="6885" spans="1:5" ht="11.25" customHeight="1" x14ac:dyDescent="0.25">
      <c r="A6885"/>
      <c r="B6885"/>
      <c r="C6885"/>
      <c r="D6885"/>
      <c r="E6885"/>
    </row>
    <row r="6886" spans="1:5" ht="11.25" customHeight="1" x14ac:dyDescent="0.25">
      <c r="A6886"/>
      <c r="B6886"/>
      <c r="C6886"/>
      <c r="D6886"/>
      <c r="E6886"/>
    </row>
    <row r="6887" spans="1:5" ht="11.25" customHeight="1" x14ac:dyDescent="0.25">
      <c r="A6887"/>
      <c r="B6887"/>
      <c r="C6887"/>
      <c r="D6887"/>
      <c r="E6887"/>
    </row>
    <row r="6888" spans="1:5" ht="11.25" customHeight="1" x14ac:dyDescent="0.25">
      <c r="A6888"/>
      <c r="B6888"/>
      <c r="C6888"/>
      <c r="D6888"/>
      <c r="E6888"/>
    </row>
    <row r="6889" spans="1:5" ht="11.25" customHeight="1" x14ac:dyDescent="0.25">
      <c r="A6889"/>
      <c r="B6889"/>
      <c r="C6889"/>
      <c r="D6889"/>
      <c r="E6889"/>
    </row>
    <row r="6890" spans="1:5" ht="11.25" customHeight="1" x14ac:dyDescent="0.25">
      <c r="A6890"/>
      <c r="B6890"/>
      <c r="C6890"/>
      <c r="D6890"/>
      <c r="E6890"/>
    </row>
    <row r="6891" spans="1:5" ht="11.25" customHeight="1" x14ac:dyDescent="0.25">
      <c r="A6891"/>
      <c r="B6891"/>
      <c r="C6891"/>
      <c r="D6891"/>
      <c r="E6891"/>
    </row>
    <row r="6892" spans="1:5" ht="11.25" customHeight="1" x14ac:dyDescent="0.25">
      <c r="A6892"/>
      <c r="B6892"/>
      <c r="C6892"/>
      <c r="D6892"/>
      <c r="E6892"/>
    </row>
    <row r="6893" spans="1:5" ht="11.25" customHeight="1" x14ac:dyDescent="0.25">
      <c r="A6893"/>
      <c r="B6893"/>
      <c r="C6893"/>
      <c r="D6893"/>
      <c r="E6893"/>
    </row>
    <row r="6894" spans="1:5" ht="11.25" customHeight="1" x14ac:dyDescent="0.25">
      <c r="A6894"/>
      <c r="B6894"/>
      <c r="C6894"/>
      <c r="D6894"/>
      <c r="E6894"/>
    </row>
    <row r="6895" spans="1:5" ht="11.25" customHeight="1" x14ac:dyDescent="0.25">
      <c r="A6895"/>
      <c r="B6895"/>
      <c r="C6895"/>
      <c r="D6895"/>
      <c r="E6895"/>
    </row>
    <row r="6896" spans="1:5" ht="11.25" customHeight="1" x14ac:dyDescent="0.25">
      <c r="A6896"/>
      <c r="B6896"/>
      <c r="C6896"/>
      <c r="D6896"/>
      <c r="E6896"/>
    </row>
    <row r="6897" spans="1:5" ht="11.25" customHeight="1" x14ac:dyDescent="0.25">
      <c r="A6897"/>
      <c r="B6897"/>
      <c r="C6897"/>
      <c r="D6897"/>
      <c r="E6897"/>
    </row>
    <row r="6898" spans="1:5" ht="11.25" customHeight="1" x14ac:dyDescent="0.25">
      <c r="A6898"/>
      <c r="B6898"/>
      <c r="C6898"/>
      <c r="D6898"/>
      <c r="E6898"/>
    </row>
    <row r="6899" spans="1:5" ht="11.25" customHeight="1" x14ac:dyDescent="0.25">
      <c r="A6899"/>
      <c r="B6899"/>
      <c r="C6899"/>
      <c r="D6899"/>
      <c r="E6899"/>
    </row>
    <row r="6900" spans="1:5" ht="11.25" customHeight="1" x14ac:dyDescent="0.25">
      <c r="A6900"/>
      <c r="B6900"/>
      <c r="C6900"/>
      <c r="D6900"/>
      <c r="E6900"/>
    </row>
    <row r="6901" spans="1:5" ht="11.25" customHeight="1" x14ac:dyDescent="0.25">
      <c r="A6901"/>
      <c r="B6901"/>
      <c r="C6901"/>
      <c r="D6901"/>
      <c r="E6901"/>
    </row>
    <row r="6902" spans="1:5" ht="11.25" customHeight="1" x14ac:dyDescent="0.25">
      <c r="A6902"/>
      <c r="B6902"/>
      <c r="C6902"/>
      <c r="D6902"/>
      <c r="E6902"/>
    </row>
    <row r="6903" spans="1:5" ht="11.25" customHeight="1" x14ac:dyDescent="0.25">
      <c r="A6903"/>
      <c r="B6903"/>
      <c r="C6903"/>
      <c r="D6903"/>
      <c r="E6903"/>
    </row>
    <row r="6904" spans="1:5" ht="11.25" customHeight="1" x14ac:dyDescent="0.25">
      <c r="A6904"/>
      <c r="B6904"/>
      <c r="C6904"/>
      <c r="D6904"/>
      <c r="E6904"/>
    </row>
    <row r="6905" spans="1:5" ht="11.25" customHeight="1" x14ac:dyDescent="0.25">
      <c r="A6905"/>
      <c r="B6905"/>
      <c r="C6905"/>
      <c r="D6905"/>
      <c r="E6905"/>
    </row>
    <row r="6906" spans="1:5" ht="11.25" customHeight="1" x14ac:dyDescent="0.25">
      <c r="A6906"/>
      <c r="B6906"/>
      <c r="C6906"/>
      <c r="D6906"/>
      <c r="E6906"/>
    </row>
    <row r="6907" spans="1:5" ht="11.25" customHeight="1" x14ac:dyDescent="0.25">
      <c r="A6907"/>
      <c r="B6907"/>
      <c r="C6907"/>
      <c r="D6907"/>
      <c r="E6907"/>
    </row>
    <row r="6908" spans="1:5" ht="11.25" customHeight="1" x14ac:dyDescent="0.25">
      <c r="A6908"/>
      <c r="B6908"/>
      <c r="C6908"/>
      <c r="D6908"/>
      <c r="E6908"/>
    </row>
    <row r="6909" spans="1:5" ht="11.25" customHeight="1" x14ac:dyDescent="0.25">
      <c r="A6909"/>
      <c r="B6909"/>
      <c r="C6909"/>
      <c r="D6909"/>
      <c r="E6909"/>
    </row>
    <row r="6910" spans="1:5" ht="11.25" customHeight="1" x14ac:dyDescent="0.25">
      <c r="A6910"/>
      <c r="B6910"/>
      <c r="C6910"/>
      <c r="D6910"/>
      <c r="E6910"/>
    </row>
    <row r="6911" spans="1:5" ht="11.25" customHeight="1" x14ac:dyDescent="0.25">
      <c r="A6911"/>
      <c r="B6911"/>
      <c r="C6911"/>
      <c r="D6911"/>
      <c r="E6911"/>
    </row>
    <row r="6912" spans="1:5" ht="11.25" customHeight="1" x14ac:dyDescent="0.25">
      <c r="A6912"/>
      <c r="B6912"/>
      <c r="C6912"/>
      <c r="D6912"/>
      <c r="E6912"/>
    </row>
    <row r="6913" spans="1:5" ht="11.25" customHeight="1" x14ac:dyDescent="0.25">
      <c r="A6913"/>
      <c r="B6913"/>
      <c r="C6913"/>
      <c r="D6913"/>
      <c r="E6913"/>
    </row>
    <row r="6914" spans="1:5" ht="11.25" customHeight="1" x14ac:dyDescent="0.25">
      <c r="A6914"/>
      <c r="B6914"/>
      <c r="C6914"/>
      <c r="D6914"/>
      <c r="E6914"/>
    </row>
    <row r="6915" spans="1:5" ht="11.25" customHeight="1" x14ac:dyDescent="0.25">
      <c r="A6915"/>
      <c r="B6915"/>
      <c r="C6915"/>
      <c r="D6915"/>
      <c r="E6915"/>
    </row>
    <row r="6916" spans="1:5" ht="11.25" customHeight="1" x14ac:dyDescent="0.25">
      <c r="A6916"/>
      <c r="B6916"/>
      <c r="C6916"/>
      <c r="D6916"/>
      <c r="E6916"/>
    </row>
    <row r="6917" spans="1:5" ht="11.25" customHeight="1" x14ac:dyDescent="0.25">
      <c r="A6917"/>
      <c r="B6917"/>
      <c r="C6917"/>
      <c r="D6917"/>
      <c r="E6917"/>
    </row>
    <row r="6918" spans="1:5" ht="11.25" customHeight="1" x14ac:dyDescent="0.25">
      <c r="A6918"/>
      <c r="B6918"/>
      <c r="C6918"/>
      <c r="D6918"/>
      <c r="E6918"/>
    </row>
    <row r="6919" spans="1:5" ht="11.25" customHeight="1" x14ac:dyDescent="0.25">
      <c r="A6919"/>
      <c r="B6919"/>
      <c r="C6919"/>
      <c r="D6919"/>
      <c r="E6919"/>
    </row>
    <row r="6920" spans="1:5" ht="11.25" customHeight="1" x14ac:dyDescent="0.25">
      <c r="A6920"/>
      <c r="B6920"/>
      <c r="C6920"/>
      <c r="D6920"/>
      <c r="E6920"/>
    </row>
    <row r="6921" spans="1:5" ht="11.25" customHeight="1" x14ac:dyDescent="0.25">
      <c r="A6921"/>
      <c r="B6921"/>
      <c r="C6921"/>
      <c r="D6921"/>
      <c r="E6921"/>
    </row>
    <row r="6922" spans="1:5" ht="11.25" customHeight="1" x14ac:dyDescent="0.25">
      <c r="A6922"/>
      <c r="B6922"/>
      <c r="C6922"/>
      <c r="D6922"/>
      <c r="E6922"/>
    </row>
    <row r="6923" spans="1:5" ht="11.25" customHeight="1" x14ac:dyDescent="0.25">
      <c r="A6923"/>
      <c r="B6923"/>
      <c r="C6923"/>
      <c r="D6923"/>
      <c r="E6923"/>
    </row>
    <row r="6924" spans="1:5" ht="11.25" customHeight="1" x14ac:dyDescent="0.25">
      <c r="A6924"/>
      <c r="B6924"/>
      <c r="C6924"/>
      <c r="D6924"/>
      <c r="E6924"/>
    </row>
    <row r="6925" spans="1:5" ht="11.25" customHeight="1" x14ac:dyDescent="0.25">
      <c r="A6925"/>
      <c r="B6925"/>
      <c r="C6925"/>
      <c r="D6925"/>
      <c r="E6925"/>
    </row>
    <row r="6926" spans="1:5" ht="11.25" customHeight="1" x14ac:dyDescent="0.25">
      <c r="A6926"/>
      <c r="B6926"/>
      <c r="C6926"/>
      <c r="D6926"/>
      <c r="E6926"/>
    </row>
    <row r="6927" spans="1:5" ht="11.25" customHeight="1" x14ac:dyDescent="0.25">
      <c r="A6927"/>
      <c r="B6927"/>
      <c r="C6927"/>
      <c r="D6927"/>
      <c r="E6927"/>
    </row>
    <row r="6928" spans="1:5" ht="11.25" customHeight="1" x14ac:dyDescent="0.25">
      <c r="A6928"/>
      <c r="B6928"/>
      <c r="C6928"/>
      <c r="D6928"/>
      <c r="E6928"/>
    </row>
    <row r="6929" spans="1:5" ht="11.25" customHeight="1" x14ac:dyDescent="0.25">
      <c r="A6929"/>
      <c r="B6929"/>
      <c r="C6929"/>
      <c r="D6929"/>
      <c r="E6929"/>
    </row>
    <row r="6930" spans="1:5" ht="11.25" customHeight="1" x14ac:dyDescent="0.25">
      <c r="A6930"/>
      <c r="B6930"/>
      <c r="C6930"/>
      <c r="D6930"/>
      <c r="E6930"/>
    </row>
    <row r="6931" spans="1:5" ht="11.25" customHeight="1" x14ac:dyDescent="0.25">
      <c r="A6931"/>
      <c r="B6931"/>
      <c r="C6931"/>
      <c r="D6931"/>
      <c r="E6931"/>
    </row>
    <row r="6932" spans="1:5" ht="11.25" customHeight="1" x14ac:dyDescent="0.25">
      <c r="A6932"/>
      <c r="B6932"/>
      <c r="C6932"/>
      <c r="D6932"/>
      <c r="E6932"/>
    </row>
    <row r="6933" spans="1:5" ht="11.25" customHeight="1" x14ac:dyDescent="0.25">
      <c r="A6933"/>
      <c r="B6933"/>
      <c r="C6933"/>
      <c r="D6933"/>
      <c r="E6933"/>
    </row>
    <row r="6934" spans="1:5" ht="11.25" customHeight="1" x14ac:dyDescent="0.25">
      <c r="A6934"/>
      <c r="B6934"/>
      <c r="C6934"/>
      <c r="D6934"/>
      <c r="E6934"/>
    </row>
    <row r="6935" spans="1:5" ht="11.25" customHeight="1" x14ac:dyDescent="0.25">
      <c r="A6935"/>
      <c r="B6935"/>
      <c r="C6935"/>
      <c r="D6935"/>
      <c r="E6935"/>
    </row>
    <row r="6936" spans="1:5" ht="11.25" customHeight="1" x14ac:dyDescent="0.25">
      <c r="A6936"/>
      <c r="B6936"/>
      <c r="C6936"/>
      <c r="D6936"/>
      <c r="E6936"/>
    </row>
    <row r="6937" spans="1:5" ht="11.25" customHeight="1" x14ac:dyDescent="0.25">
      <c r="A6937"/>
      <c r="B6937"/>
      <c r="C6937"/>
      <c r="D6937"/>
      <c r="E6937"/>
    </row>
    <row r="6938" spans="1:5" ht="11.25" customHeight="1" x14ac:dyDescent="0.25">
      <c r="A6938"/>
      <c r="B6938"/>
      <c r="C6938"/>
      <c r="D6938"/>
      <c r="E6938"/>
    </row>
    <row r="6939" spans="1:5" ht="11.25" customHeight="1" x14ac:dyDescent="0.25">
      <c r="A6939"/>
      <c r="B6939"/>
      <c r="C6939"/>
      <c r="D6939"/>
      <c r="E6939"/>
    </row>
    <row r="6940" spans="1:5" ht="11.25" customHeight="1" x14ac:dyDescent="0.25">
      <c r="A6940"/>
      <c r="B6940"/>
      <c r="C6940"/>
      <c r="D6940"/>
      <c r="E6940"/>
    </row>
    <row r="6941" spans="1:5" ht="11.25" customHeight="1" x14ac:dyDescent="0.25">
      <c r="A6941"/>
      <c r="B6941"/>
      <c r="C6941"/>
      <c r="D6941"/>
      <c r="E6941"/>
    </row>
    <row r="6942" spans="1:5" ht="11.25" customHeight="1" x14ac:dyDescent="0.25">
      <c r="A6942"/>
      <c r="B6942"/>
      <c r="C6942"/>
      <c r="D6942"/>
      <c r="E6942"/>
    </row>
    <row r="6943" spans="1:5" ht="11.25" customHeight="1" x14ac:dyDescent="0.25">
      <c r="A6943"/>
      <c r="B6943"/>
      <c r="C6943"/>
      <c r="D6943"/>
      <c r="E6943"/>
    </row>
    <row r="6944" spans="1:5" ht="11.25" customHeight="1" x14ac:dyDescent="0.25">
      <c r="A6944"/>
      <c r="B6944"/>
      <c r="C6944"/>
      <c r="D6944"/>
      <c r="E6944"/>
    </row>
    <row r="6945" spans="1:5" ht="11.25" customHeight="1" x14ac:dyDescent="0.25">
      <c r="A6945"/>
      <c r="B6945"/>
      <c r="C6945"/>
      <c r="D6945"/>
      <c r="E6945"/>
    </row>
    <row r="6946" spans="1:5" ht="11.25" customHeight="1" x14ac:dyDescent="0.25">
      <c r="A6946"/>
      <c r="B6946"/>
      <c r="C6946"/>
      <c r="D6946"/>
      <c r="E6946"/>
    </row>
    <row r="6947" spans="1:5" ht="11.25" customHeight="1" x14ac:dyDescent="0.25">
      <c r="A6947"/>
      <c r="B6947"/>
      <c r="C6947"/>
      <c r="D6947"/>
      <c r="E6947"/>
    </row>
    <row r="6948" spans="1:5" ht="11.25" customHeight="1" x14ac:dyDescent="0.25">
      <c r="A6948"/>
      <c r="B6948"/>
      <c r="C6948"/>
      <c r="D6948"/>
      <c r="E6948"/>
    </row>
    <row r="6949" spans="1:5" ht="11.25" customHeight="1" x14ac:dyDescent="0.25">
      <c r="A6949"/>
      <c r="B6949"/>
      <c r="C6949"/>
      <c r="D6949"/>
      <c r="E6949"/>
    </row>
    <row r="6950" spans="1:5" ht="11.25" customHeight="1" x14ac:dyDescent="0.25">
      <c r="A6950"/>
      <c r="B6950"/>
      <c r="C6950"/>
      <c r="D6950"/>
      <c r="E6950"/>
    </row>
    <row r="6951" spans="1:5" ht="11.25" customHeight="1" x14ac:dyDescent="0.25">
      <c r="A6951"/>
      <c r="B6951"/>
      <c r="C6951"/>
      <c r="D6951"/>
      <c r="E6951"/>
    </row>
    <row r="6952" spans="1:5" ht="11.25" customHeight="1" x14ac:dyDescent="0.25">
      <c r="A6952"/>
      <c r="B6952"/>
      <c r="C6952"/>
      <c r="D6952"/>
      <c r="E6952"/>
    </row>
    <row r="6953" spans="1:5" ht="11.25" customHeight="1" x14ac:dyDescent="0.25">
      <c r="A6953"/>
      <c r="B6953"/>
      <c r="C6953"/>
      <c r="D6953"/>
      <c r="E6953"/>
    </row>
    <row r="6954" spans="1:5" ht="11.25" customHeight="1" x14ac:dyDescent="0.25">
      <c r="A6954"/>
      <c r="B6954"/>
      <c r="C6954"/>
      <c r="D6954"/>
      <c r="E6954"/>
    </row>
    <row r="6955" spans="1:5" ht="11.25" customHeight="1" x14ac:dyDescent="0.25">
      <c r="A6955"/>
      <c r="B6955"/>
      <c r="C6955"/>
      <c r="D6955"/>
      <c r="E6955"/>
    </row>
    <row r="6956" spans="1:5" ht="11.25" customHeight="1" x14ac:dyDescent="0.25">
      <c r="A6956"/>
      <c r="B6956"/>
      <c r="C6956"/>
      <c r="D6956"/>
      <c r="E6956"/>
    </row>
    <row r="6957" spans="1:5" ht="11.25" customHeight="1" x14ac:dyDescent="0.25">
      <c r="A6957"/>
      <c r="B6957"/>
      <c r="C6957"/>
      <c r="D6957"/>
      <c r="E6957"/>
    </row>
    <row r="6958" spans="1:5" ht="11.25" customHeight="1" x14ac:dyDescent="0.25">
      <c r="A6958"/>
      <c r="B6958"/>
      <c r="C6958"/>
      <c r="D6958"/>
      <c r="E6958"/>
    </row>
    <row r="6959" spans="1:5" ht="11.25" customHeight="1" x14ac:dyDescent="0.25">
      <c r="A6959"/>
      <c r="B6959"/>
      <c r="C6959"/>
      <c r="D6959"/>
      <c r="E6959"/>
    </row>
    <row r="6960" spans="1:5" ht="11.25" customHeight="1" x14ac:dyDescent="0.25">
      <c r="A6960"/>
      <c r="B6960"/>
      <c r="C6960"/>
      <c r="D6960"/>
      <c r="E6960"/>
    </row>
    <row r="6961" spans="1:5" ht="11.25" customHeight="1" x14ac:dyDescent="0.25">
      <c r="A6961"/>
      <c r="B6961"/>
      <c r="C6961"/>
      <c r="D6961"/>
      <c r="E6961"/>
    </row>
    <row r="6962" spans="1:5" ht="11.25" customHeight="1" x14ac:dyDescent="0.25">
      <c r="A6962"/>
      <c r="B6962"/>
      <c r="C6962"/>
      <c r="D6962"/>
      <c r="E6962"/>
    </row>
    <row r="6963" spans="1:5" ht="11.25" customHeight="1" x14ac:dyDescent="0.25">
      <c r="A6963"/>
      <c r="B6963"/>
      <c r="C6963"/>
      <c r="D6963"/>
      <c r="E6963"/>
    </row>
    <row r="6964" spans="1:5" ht="11.25" customHeight="1" x14ac:dyDescent="0.25">
      <c r="A6964"/>
      <c r="B6964"/>
      <c r="C6964"/>
      <c r="D6964"/>
      <c r="E6964"/>
    </row>
    <row r="6965" spans="1:5" ht="11.25" customHeight="1" x14ac:dyDescent="0.25">
      <c r="A6965"/>
      <c r="B6965"/>
      <c r="C6965"/>
      <c r="D6965"/>
      <c r="E6965"/>
    </row>
    <row r="6966" spans="1:5" ht="11.25" customHeight="1" x14ac:dyDescent="0.25">
      <c r="A6966"/>
      <c r="B6966"/>
      <c r="C6966"/>
      <c r="D6966"/>
      <c r="E6966"/>
    </row>
    <row r="6967" spans="1:5" ht="11.25" customHeight="1" x14ac:dyDescent="0.25">
      <c r="A6967"/>
      <c r="B6967"/>
      <c r="C6967"/>
      <c r="D6967"/>
      <c r="E6967"/>
    </row>
    <row r="6968" spans="1:5" ht="11.25" customHeight="1" x14ac:dyDescent="0.25">
      <c r="A6968"/>
      <c r="B6968"/>
      <c r="C6968"/>
      <c r="D6968"/>
      <c r="E6968"/>
    </row>
    <row r="6969" spans="1:5" ht="11.25" customHeight="1" x14ac:dyDescent="0.25">
      <c r="A6969"/>
      <c r="B6969"/>
      <c r="C6969"/>
      <c r="D6969"/>
      <c r="E6969"/>
    </row>
    <row r="6970" spans="1:5" ht="11.25" customHeight="1" x14ac:dyDescent="0.25">
      <c r="A6970"/>
      <c r="B6970"/>
      <c r="C6970"/>
      <c r="D6970"/>
      <c r="E6970"/>
    </row>
    <row r="6971" spans="1:5" ht="11.25" customHeight="1" x14ac:dyDescent="0.25">
      <c r="A6971"/>
      <c r="B6971"/>
      <c r="C6971"/>
      <c r="D6971"/>
      <c r="E6971"/>
    </row>
    <row r="6972" spans="1:5" ht="11.25" customHeight="1" x14ac:dyDescent="0.25">
      <c r="A6972"/>
      <c r="B6972"/>
      <c r="C6972"/>
      <c r="D6972"/>
      <c r="E6972"/>
    </row>
    <row r="6973" spans="1:5" ht="11.25" customHeight="1" x14ac:dyDescent="0.25">
      <c r="A6973"/>
      <c r="B6973"/>
      <c r="C6973"/>
      <c r="D6973"/>
      <c r="E6973"/>
    </row>
    <row r="6974" spans="1:5" ht="11.25" customHeight="1" x14ac:dyDescent="0.25">
      <c r="A6974"/>
      <c r="B6974"/>
      <c r="C6974"/>
      <c r="D6974"/>
      <c r="E6974"/>
    </row>
    <row r="6975" spans="1:5" ht="11.25" customHeight="1" x14ac:dyDescent="0.25">
      <c r="A6975"/>
      <c r="B6975"/>
      <c r="C6975"/>
      <c r="D6975"/>
      <c r="E6975"/>
    </row>
    <row r="6976" spans="1:5" ht="11.25" customHeight="1" x14ac:dyDescent="0.25">
      <c r="A6976"/>
      <c r="B6976"/>
      <c r="C6976"/>
      <c r="D6976"/>
      <c r="E6976"/>
    </row>
    <row r="6977" spans="1:5" ht="11.25" customHeight="1" x14ac:dyDescent="0.25">
      <c r="A6977"/>
      <c r="B6977"/>
      <c r="C6977"/>
      <c r="D6977"/>
      <c r="E6977"/>
    </row>
    <row r="6978" spans="1:5" ht="11.25" customHeight="1" x14ac:dyDescent="0.25">
      <c r="A6978"/>
      <c r="B6978"/>
      <c r="C6978"/>
      <c r="D6978"/>
      <c r="E6978"/>
    </row>
    <row r="6979" spans="1:5" ht="11.25" customHeight="1" x14ac:dyDescent="0.25">
      <c r="A6979"/>
      <c r="B6979"/>
      <c r="C6979"/>
      <c r="D6979"/>
      <c r="E6979"/>
    </row>
    <row r="6980" spans="1:5" ht="11.25" customHeight="1" x14ac:dyDescent="0.25">
      <c r="A6980"/>
      <c r="B6980"/>
      <c r="C6980"/>
      <c r="D6980"/>
      <c r="E6980"/>
    </row>
    <row r="6981" spans="1:5" ht="11.25" customHeight="1" x14ac:dyDescent="0.25">
      <c r="A6981"/>
      <c r="B6981"/>
      <c r="C6981"/>
      <c r="D6981"/>
      <c r="E6981"/>
    </row>
    <row r="6982" spans="1:5" ht="11.25" customHeight="1" x14ac:dyDescent="0.25">
      <c r="A6982"/>
      <c r="B6982"/>
      <c r="C6982"/>
      <c r="D6982"/>
      <c r="E6982"/>
    </row>
    <row r="6983" spans="1:5" ht="11.25" customHeight="1" x14ac:dyDescent="0.25">
      <c r="A6983"/>
      <c r="B6983"/>
      <c r="C6983"/>
      <c r="D6983"/>
      <c r="E6983"/>
    </row>
    <row r="6984" spans="1:5" ht="11.25" customHeight="1" x14ac:dyDescent="0.25">
      <c r="A6984"/>
      <c r="B6984"/>
      <c r="C6984"/>
      <c r="D6984"/>
      <c r="E6984"/>
    </row>
    <row r="6985" spans="1:5" ht="11.25" customHeight="1" x14ac:dyDescent="0.25">
      <c r="A6985"/>
      <c r="B6985"/>
      <c r="C6985"/>
      <c r="D6985"/>
      <c r="E6985"/>
    </row>
    <row r="6986" spans="1:5" ht="11.25" customHeight="1" x14ac:dyDescent="0.25">
      <c r="A6986"/>
      <c r="B6986"/>
      <c r="C6986"/>
      <c r="D6986"/>
      <c r="E6986"/>
    </row>
    <row r="6987" spans="1:5" ht="11.25" customHeight="1" x14ac:dyDescent="0.25">
      <c r="A6987"/>
      <c r="B6987"/>
      <c r="C6987"/>
      <c r="D6987"/>
      <c r="E6987"/>
    </row>
    <row r="6988" spans="1:5" ht="11.25" customHeight="1" x14ac:dyDescent="0.25">
      <c r="A6988"/>
      <c r="B6988"/>
      <c r="C6988"/>
      <c r="D6988"/>
      <c r="E6988"/>
    </row>
    <row r="6989" spans="1:5" ht="11.25" customHeight="1" x14ac:dyDescent="0.25">
      <c r="A6989"/>
      <c r="B6989"/>
      <c r="C6989"/>
      <c r="D6989"/>
      <c r="E6989"/>
    </row>
    <row r="6990" spans="1:5" ht="11.25" customHeight="1" x14ac:dyDescent="0.25">
      <c r="A6990"/>
      <c r="B6990"/>
      <c r="C6990"/>
      <c r="D6990"/>
      <c r="E6990"/>
    </row>
    <row r="6991" spans="1:5" ht="11.25" customHeight="1" x14ac:dyDescent="0.25">
      <c r="A6991"/>
      <c r="B6991"/>
      <c r="C6991"/>
      <c r="D6991"/>
      <c r="E6991"/>
    </row>
    <row r="6992" spans="1:5" ht="11.25" customHeight="1" x14ac:dyDescent="0.25">
      <c r="A6992"/>
      <c r="B6992"/>
      <c r="C6992"/>
      <c r="D6992"/>
      <c r="E6992"/>
    </row>
    <row r="6993" spans="1:5" ht="11.25" customHeight="1" x14ac:dyDescent="0.25">
      <c r="A6993"/>
      <c r="B6993"/>
      <c r="C6993"/>
      <c r="D6993"/>
      <c r="E6993"/>
    </row>
    <row r="6994" spans="1:5" ht="11.25" customHeight="1" x14ac:dyDescent="0.25">
      <c r="A6994"/>
      <c r="B6994"/>
      <c r="C6994"/>
      <c r="D6994"/>
      <c r="E6994"/>
    </row>
    <row r="6995" spans="1:5" ht="11.25" customHeight="1" x14ac:dyDescent="0.25">
      <c r="A6995"/>
      <c r="B6995"/>
      <c r="C6995"/>
      <c r="D6995"/>
      <c r="E6995"/>
    </row>
    <row r="6996" spans="1:5" ht="11.25" customHeight="1" x14ac:dyDescent="0.25">
      <c r="A6996"/>
      <c r="B6996"/>
      <c r="C6996"/>
      <c r="D6996"/>
      <c r="E6996"/>
    </row>
    <row r="6997" spans="1:5" ht="11.25" customHeight="1" x14ac:dyDescent="0.25">
      <c r="A6997"/>
      <c r="B6997"/>
      <c r="C6997"/>
      <c r="D6997"/>
      <c r="E6997"/>
    </row>
    <row r="6998" spans="1:5" ht="11.25" customHeight="1" x14ac:dyDescent="0.25">
      <c r="A6998"/>
      <c r="B6998"/>
      <c r="C6998"/>
      <c r="D6998"/>
      <c r="E6998"/>
    </row>
    <row r="6999" spans="1:5" ht="11.25" customHeight="1" x14ac:dyDescent="0.25">
      <c r="A6999"/>
      <c r="B6999"/>
      <c r="C6999"/>
      <c r="D6999"/>
      <c r="E6999"/>
    </row>
    <row r="7000" spans="1:5" ht="11.25" customHeight="1" x14ac:dyDescent="0.25">
      <c r="A7000"/>
      <c r="B7000"/>
      <c r="C7000"/>
      <c r="D7000"/>
      <c r="E7000"/>
    </row>
    <row r="7001" spans="1:5" ht="11.25" customHeight="1" x14ac:dyDescent="0.25">
      <c r="A7001"/>
      <c r="B7001"/>
      <c r="C7001"/>
      <c r="D7001"/>
      <c r="E7001"/>
    </row>
    <row r="7002" spans="1:5" ht="11.25" customHeight="1" x14ac:dyDescent="0.25">
      <c r="A7002"/>
      <c r="B7002"/>
      <c r="C7002"/>
      <c r="D7002"/>
      <c r="E7002"/>
    </row>
    <row r="7003" spans="1:5" ht="11.25" customHeight="1" x14ac:dyDescent="0.25">
      <c r="A7003"/>
      <c r="B7003"/>
      <c r="C7003"/>
      <c r="D7003"/>
      <c r="E7003"/>
    </row>
    <row r="7004" spans="1:5" ht="11.25" customHeight="1" x14ac:dyDescent="0.25">
      <c r="A7004"/>
      <c r="B7004"/>
      <c r="C7004"/>
      <c r="D7004"/>
      <c r="E7004"/>
    </row>
    <row r="7005" spans="1:5" ht="11.25" customHeight="1" x14ac:dyDescent="0.25">
      <c r="A7005"/>
      <c r="B7005"/>
      <c r="C7005"/>
      <c r="D7005"/>
      <c r="E7005"/>
    </row>
    <row r="7006" spans="1:5" ht="11.25" customHeight="1" x14ac:dyDescent="0.25">
      <c r="A7006"/>
      <c r="B7006"/>
      <c r="C7006"/>
      <c r="D7006"/>
      <c r="E7006"/>
    </row>
    <row r="7007" spans="1:5" ht="11.25" customHeight="1" x14ac:dyDescent="0.25">
      <c r="A7007"/>
      <c r="B7007"/>
      <c r="C7007"/>
      <c r="D7007"/>
      <c r="E7007"/>
    </row>
    <row r="7008" spans="1:5" ht="11.25" customHeight="1" x14ac:dyDescent="0.25">
      <c r="A7008"/>
      <c r="B7008"/>
      <c r="C7008"/>
      <c r="D7008"/>
      <c r="E7008"/>
    </row>
    <row r="7009" spans="1:5" ht="11.25" customHeight="1" x14ac:dyDescent="0.25">
      <c r="A7009"/>
      <c r="B7009"/>
      <c r="C7009"/>
      <c r="D7009"/>
      <c r="E7009"/>
    </row>
    <row r="7010" spans="1:5" ht="11.25" customHeight="1" x14ac:dyDescent="0.25">
      <c r="A7010"/>
      <c r="B7010"/>
      <c r="C7010"/>
      <c r="D7010"/>
      <c r="E7010"/>
    </row>
    <row r="7011" spans="1:5" ht="11.25" customHeight="1" x14ac:dyDescent="0.25">
      <c r="A7011"/>
      <c r="B7011"/>
      <c r="C7011"/>
      <c r="D7011"/>
      <c r="E7011"/>
    </row>
    <row r="7012" spans="1:5" ht="11.25" customHeight="1" x14ac:dyDescent="0.25">
      <c r="A7012"/>
      <c r="B7012"/>
      <c r="C7012"/>
      <c r="D7012"/>
      <c r="E7012"/>
    </row>
    <row r="7013" spans="1:5" ht="11.25" customHeight="1" x14ac:dyDescent="0.25">
      <c r="A7013"/>
      <c r="B7013"/>
      <c r="C7013"/>
      <c r="D7013"/>
      <c r="E7013"/>
    </row>
    <row r="7014" spans="1:5" ht="11.25" customHeight="1" x14ac:dyDescent="0.25">
      <c r="A7014"/>
      <c r="B7014"/>
      <c r="C7014"/>
      <c r="D7014"/>
      <c r="E7014"/>
    </row>
    <row r="7015" spans="1:5" ht="11.25" customHeight="1" x14ac:dyDescent="0.25">
      <c r="A7015"/>
      <c r="B7015"/>
      <c r="C7015"/>
      <c r="D7015"/>
      <c r="E7015"/>
    </row>
    <row r="7016" spans="1:5" ht="11.25" customHeight="1" x14ac:dyDescent="0.25">
      <c r="A7016"/>
      <c r="B7016"/>
      <c r="C7016"/>
      <c r="D7016"/>
      <c r="E7016"/>
    </row>
    <row r="7017" spans="1:5" ht="11.25" customHeight="1" x14ac:dyDescent="0.25">
      <c r="A7017"/>
      <c r="B7017"/>
      <c r="C7017"/>
      <c r="D7017"/>
      <c r="E7017"/>
    </row>
    <row r="7018" spans="1:5" ht="11.25" customHeight="1" x14ac:dyDescent="0.25">
      <c r="A7018"/>
      <c r="B7018"/>
      <c r="C7018"/>
      <c r="D7018"/>
      <c r="E7018"/>
    </row>
    <row r="7019" spans="1:5" ht="11.25" customHeight="1" x14ac:dyDescent="0.25">
      <c r="A7019"/>
      <c r="B7019"/>
      <c r="C7019"/>
      <c r="D7019"/>
      <c r="E7019"/>
    </row>
    <row r="7020" spans="1:5" ht="11.25" customHeight="1" x14ac:dyDescent="0.25">
      <c r="A7020"/>
      <c r="B7020"/>
      <c r="C7020"/>
      <c r="D7020"/>
      <c r="E7020"/>
    </row>
    <row r="7021" spans="1:5" ht="11.25" customHeight="1" x14ac:dyDescent="0.25">
      <c r="A7021"/>
      <c r="B7021"/>
      <c r="C7021"/>
      <c r="D7021"/>
      <c r="E7021"/>
    </row>
    <row r="7022" spans="1:5" ht="11.25" customHeight="1" x14ac:dyDescent="0.25">
      <c r="A7022"/>
      <c r="B7022"/>
      <c r="C7022"/>
      <c r="D7022"/>
      <c r="E7022"/>
    </row>
    <row r="7023" spans="1:5" ht="11.25" customHeight="1" x14ac:dyDescent="0.25">
      <c r="A7023"/>
      <c r="B7023"/>
      <c r="C7023"/>
      <c r="D7023"/>
      <c r="E7023"/>
    </row>
    <row r="7024" spans="1:5" ht="11.25" customHeight="1" x14ac:dyDescent="0.25">
      <c r="A7024"/>
      <c r="B7024"/>
      <c r="C7024"/>
      <c r="D7024"/>
      <c r="E7024"/>
    </row>
    <row r="7025" spans="1:5" ht="11.25" customHeight="1" x14ac:dyDescent="0.25">
      <c r="A7025"/>
      <c r="B7025"/>
      <c r="C7025"/>
      <c r="D7025"/>
      <c r="E7025"/>
    </row>
    <row r="7026" spans="1:5" ht="11.25" customHeight="1" x14ac:dyDescent="0.25">
      <c r="A7026"/>
      <c r="B7026"/>
      <c r="C7026"/>
      <c r="D7026"/>
      <c r="E7026"/>
    </row>
    <row r="7027" spans="1:5" ht="11.25" customHeight="1" x14ac:dyDescent="0.25">
      <c r="A7027"/>
      <c r="B7027"/>
      <c r="C7027"/>
      <c r="D7027"/>
      <c r="E7027"/>
    </row>
    <row r="7028" spans="1:5" ht="11.25" customHeight="1" x14ac:dyDescent="0.25">
      <c r="A7028"/>
      <c r="B7028"/>
      <c r="C7028"/>
      <c r="D7028"/>
      <c r="E7028"/>
    </row>
    <row r="7029" spans="1:5" ht="11.25" customHeight="1" x14ac:dyDescent="0.25">
      <c r="A7029"/>
      <c r="B7029"/>
      <c r="C7029"/>
      <c r="D7029"/>
      <c r="E7029"/>
    </row>
    <row r="7030" spans="1:5" ht="11.25" customHeight="1" x14ac:dyDescent="0.25">
      <c r="A7030"/>
      <c r="B7030"/>
      <c r="C7030"/>
      <c r="D7030"/>
      <c r="E7030"/>
    </row>
    <row r="7031" spans="1:5" ht="11.25" customHeight="1" x14ac:dyDescent="0.25">
      <c r="A7031"/>
      <c r="B7031"/>
      <c r="C7031"/>
      <c r="D7031"/>
      <c r="E7031"/>
    </row>
    <row r="7032" spans="1:5" ht="11.25" customHeight="1" x14ac:dyDescent="0.25">
      <c r="A7032"/>
      <c r="B7032"/>
      <c r="C7032"/>
      <c r="D7032"/>
      <c r="E7032"/>
    </row>
    <row r="7033" spans="1:5" ht="11.25" customHeight="1" x14ac:dyDescent="0.25">
      <c r="A7033"/>
      <c r="B7033"/>
      <c r="C7033"/>
      <c r="D7033"/>
      <c r="E7033"/>
    </row>
    <row r="7034" spans="1:5" ht="11.25" customHeight="1" x14ac:dyDescent="0.25">
      <c r="A7034"/>
      <c r="B7034"/>
      <c r="C7034"/>
      <c r="D7034"/>
      <c r="E7034"/>
    </row>
    <row r="7035" spans="1:5" ht="11.25" customHeight="1" x14ac:dyDescent="0.25">
      <c r="A7035"/>
      <c r="B7035"/>
      <c r="C7035"/>
      <c r="D7035"/>
      <c r="E7035"/>
    </row>
    <row r="7036" spans="1:5" ht="11.25" customHeight="1" x14ac:dyDescent="0.25">
      <c r="A7036"/>
      <c r="B7036"/>
      <c r="C7036"/>
      <c r="D7036"/>
      <c r="E7036"/>
    </row>
    <row r="7037" spans="1:5" ht="11.25" customHeight="1" x14ac:dyDescent="0.25">
      <c r="A7037"/>
      <c r="B7037"/>
      <c r="C7037"/>
      <c r="D7037"/>
      <c r="E7037"/>
    </row>
    <row r="7038" spans="1:5" ht="11.25" customHeight="1" x14ac:dyDescent="0.25">
      <c r="A7038"/>
      <c r="B7038"/>
      <c r="C7038"/>
      <c r="D7038"/>
      <c r="E7038"/>
    </row>
    <row r="7039" spans="1:5" ht="11.25" customHeight="1" x14ac:dyDescent="0.25">
      <c r="A7039"/>
      <c r="B7039"/>
      <c r="C7039"/>
      <c r="D7039"/>
      <c r="E7039"/>
    </row>
    <row r="7040" spans="1:5" ht="11.25" customHeight="1" x14ac:dyDescent="0.25">
      <c r="A7040"/>
      <c r="B7040"/>
      <c r="C7040"/>
      <c r="D7040"/>
      <c r="E7040"/>
    </row>
    <row r="7041" spans="1:5" ht="11.25" customHeight="1" x14ac:dyDescent="0.25">
      <c r="A7041"/>
      <c r="B7041"/>
      <c r="C7041"/>
      <c r="D7041"/>
      <c r="E7041"/>
    </row>
    <row r="7042" spans="1:5" ht="11.25" customHeight="1" x14ac:dyDescent="0.25">
      <c r="A7042"/>
      <c r="B7042"/>
      <c r="C7042"/>
      <c r="D7042"/>
      <c r="E7042"/>
    </row>
    <row r="7043" spans="1:5" ht="11.25" customHeight="1" x14ac:dyDescent="0.25">
      <c r="A7043"/>
      <c r="B7043"/>
      <c r="C7043"/>
      <c r="D7043"/>
      <c r="E7043"/>
    </row>
    <row r="7044" spans="1:5" ht="11.25" customHeight="1" x14ac:dyDescent="0.25">
      <c r="A7044"/>
      <c r="B7044"/>
      <c r="C7044"/>
      <c r="D7044"/>
      <c r="E7044"/>
    </row>
    <row r="7045" spans="1:5" ht="11.25" customHeight="1" x14ac:dyDescent="0.25">
      <c r="A7045"/>
      <c r="B7045"/>
      <c r="C7045"/>
      <c r="D7045"/>
      <c r="E7045"/>
    </row>
    <row r="7046" spans="1:5" ht="11.25" customHeight="1" x14ac:dyDescent="0.25">
      <c r="A7046"/>
      <c r="B7046"/>
      <c r="C7046"/>
      <c r="D7046"/>
      <c r="E7046"/>
    </row>
    <row r="7047" spans="1:5" ht="11.25" customHeight="1" x14ac:dyDescent="0.25">
      <c r="A7047"/>
      <c r="B7047"/>
      <c r="C7047"/>
      <c r="D7047"/>
      <c r="E7047"/>
    </row>
    <row r="7048" spans="1:5" ht="11.25" customHeight="1" x14ac:dyDescent="0.25">
      <c r="A7048"/>
      <c r="B7048"/>
      <c r="C7048"/>
      <c r="D7048"/>
      <c r="E7048"/>
    </row>
    <row r="7049" spans="1:5" ht="11.25" customHeight="1" x14ac:dyDescent="0.25">
      <c r="A7049"/>
      <c r="B7049"/>
      <c r="C7049"/>
      <c r="D7049"/>
      <c r="E7049"/>
    </row>
    <row r="7050" spans="1:5" ht="11.25" customHeight="1" x14ac:dyDescent="0.25">
      <c r="A7050"/>
      <c r="B7050"/>
      <c r="C7050"/>
      <c r="D7050"/>
      <c r="E7050"/>
    </row>
    <row r="7051" spans="1:5" ht="11.25" customHeight="1" x14ac:dyDescent="0.25">
      <c r="A7051"/>
      <c r="B7051"/>
      <c r="C7051"/>
      <c r="D7051"/>
      <c r="E7051"/>
    </row>
    <row r="7052" spans="1:5" ht="11.25" customHeight="1" x14ac:dyDescent="0.25">
      <c r="A7052"/>
      <c r="B7052"/>
      <c r="C7052"/>
      <c r="D7052"/>
      <c r="E7052"/>
    </row>
    <row r="7053" spans="1:5" ht="11.25" customHeight="1" x14ac:dyDescent="0.25">
      <c r="A7053"/>
      <c r="B7053"/>
      <c r="C7053"/>
      <c r="D7053"/>
      <c r="E7053"/>
    </row>
    <row r="7054" spans="1:5" ht="11.25" customHeight="1" x14ac:dyDescent="0.25">
      <c r="A7054"/>
      <c r="B7054"/>
      <c r="C7054"/>
      <c r="D7054"/>
      <c r="E7054"/>
    </row>
    <row r="7055" spans="1:5" ht="11.25" customHeight="1" x14ac:dyDescent="0.25">
      <c r="A7055"/>
      <c r="B7055"/>
      <c r="C7055"/>
      <c r="D7055"/>
      <c r="E7055"/>
    </row>
    <row r="7056" spans="1:5" ht="11.25" customHeight="1" x14ac:dyDescent="0.25">
      <c r="A7056"/>
      <c r="B7056"/>
      <c r="C7056"/>
      <c r="D7056"/>
      <c r="E7056"/>
    </row>
    <row r="7057" spans="1:5" ht="11.25" customHeight="1" x14ac:dyDescent="0.25">
      <c r="A7057"/>
      <c r="B7057"/>
      <c r="C7057"/>
      <c r="D7057"/>
      <c r="E7057"/>
    </row>
    <row r="7058" spans="1:5" ht="11.25" customHeight="1" x14ac:dyDescent="0.25">
      <c r="A7058"/>
      <c r="B7058"/>
      <c r="C7058"/>
      <c r="D7058"/>
      <c r="E7058"/>
    </row>
    <row r="7059" spans="1:5" ht="11.25" customHeight="1" x14ac:dyDescent="0.25">
      <c r="A7059"/>
      <c r="B7059"/>
      <c r="C7059"/>
      <c r="D7059"/>
      <c r="E7059"/>
    </row>
    <row r="7060" spans="1:5" ht="11.25" customHeight="1" x14ac:dyDescent="0.25">
      <c r="A7060"/>
      <c r="B7060"/>
      <c r="C7060"/>
      <c r="D7060"/>
      <c r="E7060"/>
    </row>
    <row r="7061" spans="1:5" ht="11.25" customHeight="1" x14ac:dyDescent="0.25">
      <c r="A7061"/>
      <c r="B7061"/>
      <c r="C7061"/>
      <c r="D7061"/>
      <c r="E7061"/>
    </row>
    <row r="7062" spans="1:5" ht="11.25" customHeight="1" x14ac:dyDescent="0.25">
      <c r="A7062"/>
      <c r="B7062"/>
      <c r="C7062"/>
      <c r="D7062"/>
      <c r="E7062"/>
    </row>
    <row r="7063" spans="1:5" ht="11.25" customHeight="1" x14ac:dyDescent="0.25">
      <c r="A7063"/>
      <c r="B7063"/>
      <c r="C7063"/>
      <c r="D7063"/>
      <c r="E7063"/>
    </row>
    <row r="7064" spans="1:5" ht="11.25" customHeight="1" x14ac:dyDescent="0.25">
      <c r="A7064"/>
      <c r="B7064"/>
      <c r="C7064"/>
      <c r="D7064"/>
      <c r="E7064"/>
    </row>
    <row r="7065" spans="1:5" ht="11.25" customHeight="1" x14ac:dyDescent="0.25">
      <c r="A7065"/>
      <c r="B7065"/>
      <c r="C7065"/>
      <c r="D7065"/>
      <c r="E7065"/>
    </row>
    <row r="7066" spans="1:5" ht="11.25" customHeight="1" x14ac:dyDescent="0.25">
      <c r="A7066"/>
      <c r="B7066"/>
      <c r="C7066"/>
      <c r="D7066"/>
      <c r="E7066"/>
    </row>
    <row r="7067" spans="1:5" ht="11.25" customHeight="1" x14ac:dyDescent="0.25">
      <c r="A7067"/>
      <c r="B7067"/>
      <c r="C7067"/>
      <c r="D7067"/>
      <c r="E7067"/>
    </row>
    <row r="7068" spans="1:5" ht="11.25" customHeight="1" x14ac:dyDescent="0.25">
      <c r="A7068"/>
      <c r="B7068"/>
      <c r="C7068"/>
      <c r="D7068"/>
      <c r="E7068"/>
    </row>
    <row r="7069" spans="1:5" ht="11.25" customHeight="1" x14ac:dyDescent="0.25">
      <c r="A7069"/>
      <c r="B7069"/>
      <c r="C7069"/>
      <c r="D7069"/>
      <c r="E7069"/>
    </row>
    <row r="7070" spans="1:5" ht="11.25" customHeight="1" x14ac:dyDescent="0.25">
      <c r="A7070"/>
      <c r="B7070"/>
      <c r="C7070"/>
      <c r="D7070"/>
      <c r="E7070"/>
    </row>
    <row r="7071" spans="1:5" ht="11.25" customHeight="1" x14ac:dyDescent="0.25">
      <c r="A7071"/>
      <c r="B7071"/>
      <c r="C7071"/>
      <c r="D7071"/>
      <c r="E7071"/>
    </row>
    <row r="7072" spans="1:5" ht="11.25" customHeight="1" x14ac:dyDescent="0.25">
      <c r="A7072"/>
      <c r="B7072"/>
      <c r="C7072"/>
      <c r="D7072"/>
      <c r="E7072"/>
    </row>
    <row r="7073" spans="1:5" ht="11.25" customHeight="1" x14ac:dyDescent="0.25">
      <c r="A7073"/>
      <c r="B7073"/>
      <c r="C7073"/>
      <c r="D7073"/>
      <c r="E7073"/>
    </row>
    <row r="7074" spans="1:5" ht="11.25" customHeight="1" x14ac:dyDescent="0.25">
      <c r="A7074"/>
      <c r="B7074"/>
      <c r="C7074"/>
      <c r="D7074"/>
      <c r="E7074"/>
    </row>
    <row r="7075" spans="1:5" ht="11.25" customHeight="1" x14ac:dyDescent="0.25">
      <c r="A7075"/>
      <c r="B7075"/>
      <c r="C7075"/>
      <c r="D7075"/>
      <c r="E7075"/>
    </row>
    <row r="7076" spans="1:5" ht="11.25" customHeight="1" x14ac:dyDescent="0.25">
      <c r="A7076"/>
      <c r="B7076"/>
      <c r="C7076"/>
      <c r="D7076"/>
      <c r="E7076"/>
    </row>
    <row r="7077" spans="1:5" ht="11.25" customHeight="1" x14ac:dyDescent="0.25">
      <c r="A7077"/>
      <c r="B7077"/>
      <c r="C7077"/>
      <c r="D7077"/>
      <c r="E7077"/>
    </row>
    <row r="7078" spans="1:5" ht="11.25" customHeight="1" x14ac:dyDescent="0.25">
      <c r="A7078"/>
      <c r="B7078"/>
      <c r="C7078"/>
      <c r="D7078"/>
      <c r="E7078"/>
    </row>
    <row r="7079" spans="1:5" ht="11.25" customHeight="1" x14ac:dyDescent="0.25">
      <c r="A7079"/>
      <c r="B7079"/>
      <c r="C7079"/>
      <c r="D7079"/>
      <c r="E7079"/>
    </row>
    <row r="7080" spans="1:5" ht="11.25" customHeight="1" x14ac:dyDescent="0.25">
      <c r="A7080"/>
      <c r="B7080"/>
      <c r="C7080"/>
      <c r="D7080"/>
      <c r="E7080"/>
    </row>
    <row r="7081" spans="1:5" ht="11.25" customHeight="1" x14ac:dyDescent="0.25">
      <c r="A7081"/>
      <c r="B7081"/>
      <c r="C7081"/>
      <c r="D7081"/>
      <c r="E7081"/>
    </row>
    <row r="7082" spans="1:5" ht="11.25" customHeight="1" x14ac:dyDescent="0.25">
      <c r="A7082"/>
      <c r="B7082"/>
      <c r="C7082"/>
      <c r="D7082"/>
      <c r="E7082"/>
    </row>
    <row r="7083" spans="1:5" ht="11.25" customHeight="1" x14ac:dyDescent="0.25">
      <c r="A7083"/>
      <c r="B7083"/>
      <c r="C7083"/>
      <c r="D7083"/>
      <c r="E7083"/>
    </row>
    <row r="7084" spans="1:5" ht="11.25" customHeight="1" x14ac:dyDescent="0.25">
      <c r="A7084"/>
      <c r="B7084"/>
      <c r="C7084"/>
      <c r="D7084"/>
      <c r="E7084"/>
    </row>
    <row r="7085" spans="1:5" ht="11.25" customHeight="1" x14ac:dyDescent="0.25">
      <c r="A7085"/>
      <c r="B7085"/>
      <c r="C7085"/>
      <c r="D7085"/>
      <c r="E7085"/>
    </row>
    <row r="7086" spans="1:5" ht="11.25" customHeight="1" x14ac:dyDescent="0.25">
      <c r="A7086"/>
      <c r="B7086"/>
      <c r="C7086"/>
      <c r="D7086"/>
      <c r="E7086"/>
    </row>
    <row r="7087" spans="1:5" ht="11.25" customHeight="1" x14ac:dyDescent="0.25">
      <c r="A7087"/>
      <c r="B7087"/>
      <c r="C7087"/>
      <c r="D7087"/>
      <c r="E7087"/>
    </row>
    <row r="7088" spans="1:5" ht="11.25" customHeight="1" x14ac:dyDescent="0.25">
      <c r="A7088"/>
      <c r="B7088"/>
      <c r="C7088"/>
      <c r="D7088"/>
      <c r="E7088"/>
    </row>
    <row r="7089" spans="1:5" ht="11.25" customHeight="1" x14ac:dyDescent="0.25">
      <c r="A7089"/>
      <c r="B7089"/>
      <c r="C7089"/>
      <c r="D7089"/>
      <c r="E7089"/>
    </row>
    <row r="7090" spans="1:5" ht="11.25" customHeight="1" x14ac:dyDescent="0.25">
      <c r="A7090"/>
      <c r="B7090"/>
      <c r="C7090"/>
      <c r="D7090"/>
      <c r="E7090"/>
    </row>
    <row r="7091" spans="1:5" ht="11.25" customHeight="1" x14ac:dyDescent="0.25">
      <c r="A7091"/>
      <c r="B7091"/>
      <c r="C7091"/>
      <c r="D7091"/>
      <c r="E7091"/>
    </row>
    <row r="7092" spans="1:5" ht="11.25" customHeight="1" x14ac:dyDescent="0.25">
      <c r="A7092"/>
      <c r="B7092"/>
      <c r="C7092"/>
      <c r="D7092"/>
      <c r="E7092"/>
    </row>
    <row r="7093" spans="1:5" ht="11.25" customHeight="1" x14ac:dyDescent="0.25">
      <c r="A7093"/>
      <c r="B7093"/>
      <c r="C7093"/>
      <c r="D7093"/>
      <c r="E7093"/>
    </row>
    <row r="7094" spans="1:5" ht="11.25" customHeight="1" x14ac:dyDescent="0.25">
      <c r="A7094"/>
      <c r="B7094"/>
      <c r="C7094"/>
      <c r="D7094"/>
      <c r="E7094"/>
    </row>
    <row r="7095" spans="1:5" ht="11.25" customHeight="1" x14ac:dyDescent="0.25">
      <c r="A7095"/>
      <c r="B7095"/>
      <c r="C7095"/>
      <c r="D7095"/>
      <c r="E7095"/>
    </row>
    <row r="7096" spans="1:5" ht="11.25" customHeight="1" x14ac:dyDescent="0.25">
      <c r="A7096"/>
      <c r="B7096"/>
      <c r="C7096"/>
      <c r="D7096"/>
      <c r="E7096"/>
    </row>
    <row r="7097" spans="1:5" ht="11.25" customHeight="1" x14ac:dyDescent="0.25">
      <c r="A7097"/>
      <c r="B7097"/>
      <c r="C7097"/>
      <c r="D7097"/>
      <c r="E7097"/>
    </row>
    <row r="7098" spans="1:5" ht="11.25" customHeight="1" x14ac:dyDescent="0.25">
      <c r="A7098"/>
      <c r="B7098"/>
      <c r="C7098"/>
      <c r="D7098"/>
      <c r="E7098"/>
    </row>
    <row r="7099" spans="1:5" ht="11.25" customHeight="1" x14ac:dyDescent="0.25">
      <c r="A7099"/>
      <c r="B7099"/>
      <c r="C7099"/>
      <c r="D7099"/>
      <c r="E7099"/>
    </row>
    <row r="7100" spans="1:5" ht="11.25" customHeight="1" x14ac:dyDescent="0.25">
      <c r="A7100"/>
      <c r="B7100"/>
      <c r="C7100"/>
      <c r="D7100"/>
      <c r="E7100"/>
    </row>
    <row r="7101" spans="1:5" ht="11.25" customHeight="1" x14ac:dyDescent="0.25">
      <c r="A7101"/>
      <c r="B7101"/>
      <c r="C7101"/>
      <c r="D7101"/>
      <c r="E7101"/>
    </row>
    <row r="7102" spans="1:5" ht="11.25" customHeight="1" x14ac:dyDescent="0.25">
      <c r="A7102"/>
      <c r="B7102"/>
      <c r="C7102"/>
      <c r="D7102"/>
      <c r="E7102"/>
    </row>
    <row r="7103" spans="1:5" ht="11.25" customHeight="1" x14ac:dyDescent="0.25">
      <c r="A7103"/>
      <c r="B7103"/>
      <c r="C7103"/>
      <c r="D7103"/>
      <c r="E7103"/>
    </row>
    <row r="7104" spans="1:5" ht="11.25" customHeight="1" x14ac:dyDescent="0.25">
      <c r="A7104"/>
      <c r="B7104"/>
      <c r="C7104"/>
      <c r="D7104"/>
      <c r="E7104"/>
    </row>
    <row r="7105" spans="1:5" ht="11.25" customHeight="1" x14ac:dyDescent="0.25">
      <c r="A7105"/>
      <c r="B7105"/>
      <c r="C7105"/>
      <c r="D7105"/>
      <c r="E7105"/>
    </row>
    <row r="7106" spans="1:5" ht="11.25" customHeight="1" x14ac:dyDescent="0.25">
      <c r="A7106"/>
      <c r="B7106"/>
      <c r="C7106"/>
      <c r="D7106"/>
      <c r="E7106"/>
    </row>
    <row r="7107" spans="1:5" ht="11.25" customHeight="1" x14ac:dyDescent="0.25">
      <c r="A7107"/>
      <c r="B7107"/>
      <c r="C7107"/>
      <c r="D7107"/>
      <c r="E7107"/>
    </row>
    <row r="7108" spans="1:5" ht="11.25" customHeight="1" x14ac:dyDescent="0.25">
      <c r="A7108"/>
      <c r="B7108"/>
      <c r="C7108"/>
      <c r="D7108"/>
      <c r="E7108"/>
    </row>
    <row r="7109" spans="1:5" ht="11.25" customHeight="1" x14ac:dyDescent="0.25">
      <c r="A7109"/>
      <c r="B7109"/>
      <c r="C7109"/>
      <c r="D7109"/>
      <c r="E7109"/>
    </row>
    <row r="7110" spans="1:5" ht="11.25" customHeight="1" x14ac:dyDescent="0.25">
      <c r="A7110"/>
      <c r="B7110"/>
      <c r="C7110"/>
      <c r="D7110"/>
      <c r="E7110"/>
    </row>
    <row r="7111" spans="1:5" ht="11.25" customHeight="1" x14ac:dyDescent="0.25">
      <c r="A7111"/>
      <c r="B7111"/>
      <c r="C7111"/>
      <c r="D7111"/>
      <c r="E7111"/>
    </row>
    <row r="7112" spans="1:5" ht="11.25" customHeight="1" x14ac:dyDescent="0.25">
      <c r="A7112"/>
      <c r="B7112"/>
      <c r="C7112"/>
      <c r="D7112"/>
      <c r="E7112"/>
    </row>
    <row r="7113" spans="1:5" ht="11.25" customHeight="1" x14ac:dyDescent="0.25">
      <c r="A7113"/>
      <c r="B7113"/>
      <c r="C7113"/>
      <c r="D7113"/>
      <c r="E7113"/>
    </row>
    <row r="7114" spans="1:5" ht="11.25" customHeight="1" x14ac:dyDescent="0.25">
      <c r="A7114"/>
      <c r="B7114"/>
      <c r="C7114"/>
      <c r="D7114"/>
      <c r="E7114"/>
    </row>
    <row r="7115" spans="1:5" ht="11.25" customHeight="1" x14ac:dyDescent="0.25">
      <c r="A7115"/>
      <c r="B7115"/>
      <c r="C7115"/>
      <c r="D7115"/>
      <c r="E7115"/>
    </row>
    <row r="7116" spans="1:5" ht="11.25" customHeight="1" x14ac:dyDescent="0.25">
      <c r="A7116"/>
      <c r="B7116"/>
      <c r="C7116"/>
      <c r="D7116"/>
      <c r="E7116"/>
    </row>
    <row r="7117" spans="1:5" ht="11.25" customHeight="1" x14ac:dyDescent="0.25">
      <c r="A7117"/>
      <c r="B7117"/>
      <c r="C7117"/>
      <c r="D7117"/>
      <c r="E7117"/>
    </row>
    <row r="7118" spans="1:5" ht="11.25" customHeight="1" x14ac:dyDescent="0.25">
      <c r="A7118"/>
      <c r="B7118"/>
      <c r="C7118"/>
      <c r="D7118"/>
      <c r="E7118"/>
    </row>
    <row r="7119" spans="1:5" ht="11.25" customHeight="1" x14ac:dyDescent="0.25">
      <c r="A7119"/>
      <c r="B7119"/>
      <c r="C7119"/>
      <c r="D7119"/>
      <c r="E7119"/>
    </row>
    <row r="7120" spans="1:5" ht="11.25" customHeight="1" x14ac:dyDescent="0.25">
      <c r="A7120"/>
      <c r="B7120"/>
      <c r="C7120"/>
      <c r="D7120"/>
      <c r="E7120"/>
    </row>
    <row r="7121" spans="1:5" ht="11.25" customHeight="1" x14ac:dyDescent="0.25">
      <c r="A7121"/>
      <c r="B7121"/>
      <c r="C7121"/>
      <c r="D7121"/>
      <c r="E7121"/>
    </row>
    <row r="7122" spans="1:5" ht="11.25" customHeight="1" x14ac:dyDescent="0.25">
      <c r="A7122"/>
      <c r="B7122"/>
      <c r="C7122"/>
      <c r="D7122"/>
      <c r="E7122"/>
    </row>
    <row r="7123" spans="1:5" ht="11.25" customHeight="1" x14ac:dyDescent="0.25">
      <c r="A7123"/>
      <c r="B7123"/>
      <c r="C7123"/>
      <c r="D7123"/>
      <c r="E7123"/>
    </row>
    <row r="7124" spans="1:5" ht="11.25" customHeight="1" x14ac:dyDescent="0.25">
      <c r="A7124"/>
      <c r="B7124"/>
      <c r="C7124"/>
      <c r="D7124"/>
      <c r="E7124"/>
    </row>
    <row r="7125" spans="1:5" ht="11.25" customHeight="1" x14ac:dyDescent="0.25">
      <c r="A7125"/>
      <c r="B7125"/>
      <c r="C7125"/>
      <c r="D7125"/>
      <c r="E7125"/>
    </row>
    <row r="7126" spans="1:5" ht="11.25" customHeight="1" x14ac:dyDescent="0.25">
      <c r="A7126"/>
      <c r="B7126"/>
      <c r="C7126"/>
      <c r="D7126"/>
      <c r="E7126"/>
    </row>
    <row r="7127" spans="1:5" ht="11.25" customHeight="1" x14ac:dyDescent="0.25">
      <c r="A7127"/>
      <c r="B7127"/>
      <c r="C7127"/>
      <c r="D7127"/>
      <c r="E7127"/>
    </row>
    <row r="7128" spans="1:5" ht="11.25" customHeight="1" x14ac:dyDescent="0.25">
      <c r="A7128"/>
      <c r="B7128"/>
      <c r="C7128"/>
      <c r="D7128"/>
      <c r="E7128"/>
    </row>
    <row r="7129" spans="1:5" ht="11.25" customHeight="1" x14ac:dyDescent="0.25">
      <c r="A7129"/>
      <c r="B7129"/>
      <c r="C7129"/>
      <c r="D7129"/>
      <c r="E7129"/>
    </row>
    <row r="7130" spans="1:5" ht="11.25" customHeight="1" x14ac:dyDescent="0.25">
      <c r="A7130"/>
      <c r="B7130"/>
      <c r="C7130"/>
      <c r="D7130"/>
      <c r="E7130"/>
    </row>
    <row r="7131" spans="1:5" ht="11.25" customHeight="1" x14ac:dyDescent="0.25">
      <c r="A7131"/>
      <c r="B7131"/>
      <c r="C7131"/>
      <c r="D7131"/>
      <c r="E7131"/>
    </row>
    <row r="7132" spans="1:5" ht="11.25" customHeight="1" x14ac:dyDescent="0.25">
      <c r="A7132"/>
      <c r="B7132"/>
      <c r="C7132"/>
      <c r="D7132"/>
      <c r="E7132"/>
    </row>
    <row r="7133" spans="1:5" ht="11.25" customHeight="1" x14ac:dyDescent="0.25">
      <c r="A7133"/>
      <c r="B7133"/>
      <c r="C7133"/>
      <c r="D7133"/>
      <c r="E7133"/>
    </row>
    <row r="7134" spans="1:5" ht="11.25" customHeight="1" x14ac:dyDescent="0.25">
      <c r="A7134"/>
      <c r="B7134"/>
      <c r="C7134"/>
      <c r="D7134"/>
      <c r="E7134"/>
    </row>
    <row r="7135" spans="1:5" ht="11.25" customHeight="1" x14ac:dyDescent="0.25">
      <c r="A7135"/>
      <c r="B7135"/>
      <c r="C7135"/>
      <c r="D7135"/>
      <c r="E7135"/>
    </row>
    <row r="7136" spans="1:5" ht="11.25" customHeight="1" x14ac:dyDescent="0.25">
      <c r="A7136"/>
      <c r="B7136"/>
      <c r="C7136"/>
      <c r="D7136"/>
      <c r="E7136"/>
    </row>
    <row r="7137" spans="1:5" ht="11.25" customHeight="1" x14ac:dyDescent="0.25">
      <c r="A7137"/>
      <c r="B7137"/>
      <c r="C7137"/>
      <c r="D7137"/>
      <c r="E7137"/>
    </row>
    <row r="7138" spans="1:5" ht="11.25" customHeight="1" x14ac:dyDescent="0.25">
      <c r="A7138"/>
      <c r="B7138"/>
      <c r="C7138"/>
      <c r="D7138"/>
      <c r="E7138"/>
    </row>
    <row r="7139" spans="1:5" ht="11.25" customHeight="1" x14ac:dyDescent="0.25">
      <c r="A7139"/>
      <c r="B7139"/>
      <c r="C7139"/>
      <c r="D7139"/>
      <c r="E7139"/>
    </row>
    <row r="7140" spans="1:5" ht="11.25" customHeight="1" x14ac:dyDescent="0.25">
      <c r="A7140"/>
      <c r="B7140"/>
      <c r="C7140"/>
      <c r="D7140"/>
      <c r="E7140"/>
    </row>
    <row r="7141" spans="1:5" ht="11.25" customHeight="1" x14ac:dyDescent="0.25">
      <c r="A7141"/>
      <c r="B7141"/>
      <c r="C7141"/>
      <c r="D7141"/>
      <c r="E7141"/>
    </row>
    <row r="7142" spans="1:5" ht="11.25" customHeight="1" x14ac:dyDescent="0.25">
      <c r="A7142"/>
      <c r="B7142"/>
      <c r="C7142"/>
      <c r="D7142"/>
      <c r="E7142"/>
    </row>
    <row r="7143" spans="1:5" ht="11.25" customHeight="1" x14ac:dyDescent="0.25">
      <c r="A7143"/>
      <c r="B7143"/>
      <c r="C7143"/>
      <c r="D7143"/>
      <c r="E7143"/>
    </row>
    <row r="7144" spans="1:5" ht="11.25" customHeight="1" x14ac:dyDescent="0.25">
      <c r="A7144"/>
      <c r="B7144"/>
      <c r="C7144"/>
      <c r="D7144"/>
      <c r="E7144"/>
    </row>
    <row r="7145" spans="1:5" ht="11.25" customHeight="1" x14ac:dyDescent="0.25">
      <c r="A7145"/>
      <c r="B7145"/>
      <c r="C7145"/>
      <c r="D7145"/>
      <c r="E7145"/>
    </row>
    <row r="7146" spans="1:5" ht="11.25" customHeight="1" x14ac:dyDescent="0.25">
      <c r="A7146"/>
      <c r="B7146"/>
      <c r="C7146"/>
      <c r="D7146"/>
      <c r="E7146"/>
    </row>
    <row r="7147" spans="1:5" ht="11.25" customHeight="1" x14ac:dyDescent="0.25">
      <c r="A7147"/>
      <c r="B7147"/>
      <c r="C7147"/>
      <c r="D7147"/>
      <c r="E7147"/>
    </row>
    <row r="7148" spans="1:5" ht="11.25" customHeight="1" x14ac:dyDescent="0.25">
      <c r="A7148"/>
      <c r="B7148"/>
      <c r="C7148"/>
      <c r="D7148"/>
      <c r="E7148"/>
    </row>
    <row r="7149" spans="1:5" ht="11.25" customHeight="1" x14ac:dyDescent="0.25">
      <c r="A7149"/>
      <c r="B7149"/>
      <c r="C7149"/>
      <c r="D7149"/>
      <c r="E7149"/>
    </row>
    <row r="7150" spans="1:5" ht="11.25" customHeight="1" x14ac:dyDescent="0.25">
      <c r="A7150"/>
      <c r="B7150"/>
      <c r="C7150"/>
      <c r="D7150"/>
      <c r="E7150"/>
    </row>
    <row r="7151" spans="1:5" ht="11.25" customHeight="1" x14ac:dyDescent="0.25">
      <c r="A7151"/>
      <c r="B7151"/>
      <c r="C7151"/>
      <c r="D7151"/>
      <c r="E7151"/>
    </row>
    <row r="7152" spans="1:5" ht="11.25" customHeight="1" x14ac:dyDescent="0.25">
      <c r="A7152"/>
      <c r="B7152"/>
      <c r="C7152"/>
      <c r="D7152"/>
      <c r="E7152"/>
    </row>
    <row r="7153" spans="1:5" ht="11.25" customHeight="1" x14ac:dyDescent="0.25">
      <c r="A7153"/>
      <c r="B7153"/>
      <c r="C7153"/>
      <c r="D7153"/>
      <c r="E7153"/>
    </row>
    <row r="7154" spans="1:5" ht="11.25" customHeight="1" x14ac:dyDescent="0.25">
      <c r="A7154"/>
      <c r="B7154"/>
      <c r="C7154"/>
      <c r="D7154"/>
      <c r="E7154"/>
    </row>
    <row r="7155" spans="1:5" ht="11.25" customHeight="1" x14ac:dyDescent="0.25">
      <c r="A7155"/>
      <c r="B7155"/>
      <c r="C7155"/>
      <c r="D7155"/>
      <c r="E7155"/>
    </row>
    <row r="7156" spans="1:5" ht="11.25" customHeight="1" x14ac:dyDescent="0.25">
      <c r="A7156"/>
      <c r="B7156"/>
      <c r="C7156"/>
      <c r="D7156"/>
      <c r="E7156"/>
    </row>
    <row r="7157" spans="1:5" ht="11.25" customHeight="1" x14ac:dyDescent="0.25">
      <c r="A7157"/>
      <c r="B7157"/>
      <c r="C7157"/>
      <c r="D7157"/>
      <c r="E7157"/>
    </row>
    <row r="7158" spans="1:5" ht="11.25" customHeight="1" x14ac:dyDescent="0.25">
      <c r="A7158"/>
      <c r="B7158"/>
      <c r="C7158"/>
      <c r="D7158"/>
      <c r="E7158"/>
    </row>
    <row r="7159" spans="1:5" ht="11.25" customHeight="1" x14ac:dyDescent="0.25">
      <c r="A7159"/>
      <c r="B7159"/>
      <c r="C7159"/>
      <c r="D7159"/>
      <c r="E7159"/>
    </row>
    <row r="7160" spans="1:5" ht="11.25" customHeight="1" x14ac:dyDescent="0.25">
      <c r="A7160"/>
      <c r="B7160"/>
      <c r="C7160"/>
      <c r="D7160"/>
      <c r="E7160"/>
    </row>
    <row r="7161" spans="1:5" ht="11.25" customHeight="1" x14ac:dyDescent="0.25">
      <c r="A7161"/>
      <c r="B7161"/>
      <c r="C7161"/>
      <c r="D7161"/>
      <c r="E7161"/>
    </row>
    <row r="7162" spans="1:5" ht="11.25" customHeight="1" x14ac:dyDescent="0.25">
      <c r="A7162"/>
      <c r="B7162"/>
      <c r="C7162"/>
      <c r="D7162"/>
      <c r="E7162"/>
    </row>
    <row r="7163" spans="1:5" ht="11.25" customHeight="1" x14ac:dyDescent="0.25">
      <c r="A7163"/>
      <c r="B7163"/>
      <c r="C7163"/>
      <c r="D7163"/>
      <c r="E7163"/>
    </row>
    <row r="7164" spans="1:5" ht="11.25" customHeight="1" x14ac:dyDescent="0.25">
      <c r="A7164"/>
      <c r="B7164"/>
      <c r="C7164"/>
      <c r="D7164"/>
      <c r="E7164"/>
    </row>
    <row r="7165" spans="1:5" ht="11.25" customHeight="1" x14ac:dyDescent="0.25">
      <c r="A7165"/>
      <c r="B7165"/>
      <c r="C7165"/>
      <c r="D7165"/>
      <c r="E7165"/>
    </row>
    <row r="7166" spans="1:5" ht="11.25" customHeight="1" x14ac:dyDescent="0.25">
      <c r="A7166"/>
      <c r="B7166"/>
      <c r="C7166"/>
      <c r="D7166"/>
      <c r="E7166"/>
    </row>
    <row r="7167" spans="1:5" ht="11.25" customHeight="1" x14ac:dyDescent="0.25">
      <c r="A7167"/>
      <c r="B7167"/>
      <c r="C7167"/>
      <c r="D7167"/>
      <c r="E7167"/>
    </row>
    <row r="7168" spans="1:5" ht="11.25" customHeight="1" x14ac:dyDescent="0.25">
      <c r="A7168"/>
      <c r="B7168"/>
      <c r="C7168"/>
      <c r="D7168"/>
      <c r="E7168"/>
    </row>
    <row r="7169" spans="1:5" ht="11.25" customHeight="1" x14ac:dyDescent="0.25">
      <c r="A7169"/>
      <c r="B7169"/>
      <c r="C7169"/>
      <c r="D7169"/>
      <c r="E7169"/>
    </row>
    <row r="7170" spans="1:5" ht="11.25" customHeight="1" x14ac:dyDescent="0.25">
      <c r="A7170"/>
      <c r="B7170"/>
      <c r="C7170"/>
      <c r="D7170"/>
      <c r="E7170"/>
    </row>
    <row r="7171" spans="1:5" ht="11.25" customHeight="1" x14ac:dyDescent="0.25">
      <c r="A7171"/>
      <c r="B7171"/>
      <c r="C7171"/>
      <c r="D7171"/>
      <c r="E7171"/>
    </row>
    <row r="7172" spans="1:5" ht="11.25" customHeight="1" x14ac:dyDescent="0.25">
      <c r="A7172"/>
      <c r="B7172"/>
      <c r="C7172"/>
      <c r="D7172"/>
      <c r="E7172"/>
    </row>
    <row r="7173" spans="1:5" ht="11.25" customHeight="1" x14ac:dyDescent="0.25">
      <c r="A7173"/>
      <c r="B7173"/>
      <c r="C7173"/>
      <c r="D7173"/>
      <c r="E7173"/>
    </row>
    <row r="7174" spans="1:5" ht="11.25" customHeight="1" x14ac:dyDescent="0.25">
      <c r="A7174"/>
      <c r="B7174"/>
      <c r="C7174"/>
      <c r="D7174"/>
      <c r="E7174"/>
    </row>
    <row r="7175" spans="1:5" ht="11.25" customHeight="1" x14ac:dyDescent="0.25">
      <c r="A7175"/>
      <c r="B7175"/>
      <c r="C7175"/>
      <c r="D7175"/>
      <c r="E7175"/>
    </row>
    <row r="7176" spans="1:5" ht="11.25" customHeight="1" x14ac:dyDescent="0.25">
      <c r="A7176"/>
      <c r="B7176"/>
      <c r="C7176"/>
      <c r="D7176"/>
      <c r="E7176"/>
    </row>
    <row r="7177" spans="1:5" ht="11.25" customHeight="1" x14ac:dyDescent="0.25">
      <c r="A7177"/>
      <c r="B7177"/>
      <c r="C7177"/>
      <c r="D7177"/>
      <c r="E7177"/>
    </row>
    <row r="7178" spans="1:5" ht="11.25" customHeight="1" x14ac:dyDescent="0.25">
      <c r="A7178"/>
      <c r="B7178"/>
      <c r="C7178"/>
      <c r="D7178"/>
      <c r="E7178"/>
    </row>
    <row r="7179" spans="1:5" ht="11.25" customHeight="1" x14ac:dyDescent="0.25">
      <c r="A7179"/>
      <c r="B7179"/>
      <c r="C7179"/>
      <c r="D7179"/>
      <c r="E7179"/>
    </row>
    <row r="7180" spans="1:5" ht="11.25" customHeight="1" x14ac:dyDescent="0.25">
      <c r="A7180"/>
      <c r="B7180"/>
      <c r="C7180"/>
      <c r="D7180"/>
      <c r="E7180"/>
    </row>
    <row r="7181" spans="1:5" ht="11.25" customHeight="1" x14ac:dyDescent="0.25">
      <c r="A7181"/>
      <c r="B7181"/>
      <c r="C7181"/>
      <c r="D7181"/>
      <c r="E7181"/>
    </row>
    <row r="7182" spans="1:5" ht="11.25" customHeight="1" x14ac:dyDescent="0.25">
      <c r="A7182"/>
      <c r="B7182"/>
      <c r="C7182"/>
      <c r="D7182"/>
      <c r="E7182"/>
    </row>
    <row r="7183" spans="1:5" ht="11.25" customHeight="1" x14ac:dyDescent="0.25">
      <c r="A7183"/>
      <c r="B7183"/>
      <c r="C7183"/>
      <c r="D7183"/>
      <c r="E7183"/>
    </row>
    <row r="7184" spans="1:5" ht="11.25" customHeight="1" x14ac:dyDescent="0.25">
      <c r="A7184"/>
      <c r="B7184"/>
      <c r="C7184"/>
      <c r="D7184"/>
      <c r="E7184"/>
    </row>
    <row r="7185" spans="1:5" ht="11.25" customHeight="1" x14ac:dyDescent="0.25">
      <c r="A7185"/>
      <c r="B7185"/>
      <c r="C7185"/>
      <c r="D7185"/>
      <c r="E7185"/>
    </row>
    <row r="7186" spans="1:5" ht="11.25" customHeight="1" x14ac:dyDescent="0.25">
      <c r="A7186"/>
      <c r="B7186"/>
      <c r="C7186"/>
      <c r="D7186"/>
      <c r="E7186"/>
    </row>
    <row r="7187" spans="1:5" ht="11.25" customHeight="1" x14ac:dyDescent="0.25">
      <c r="A7187"/>
      <c r="B7187"/>
      <c r="C7187"/>
      <c r="D7187"/>
      <c r="E7187"/>
    </row>
    <row r="7188" spans="1:5" ht="11.25" customHeight="1" x14ac:dyDescent="0.25">
      <c r="A7188"/>
      <c r="B7188"/>
      <c r="C7188"/>
      <c r="D7188"/>
      <c r="E7188"/>
    </row>
    <row r="7189" spans="1:5" ht="11.25" customHeight="1" x14ac:dyDescent="0.25">
      <c r="A7189"/>
      <c r="B7189"/>
      <c r="C7189"/>
      <c r="D7189"/>
      <c r="E7189"/>
    </row>
    <row r="7190" spans="1:5" ht="11.25" customHeight="1" x14ac:dyDescent="0.25">
      <c r="A7190"/>
      <c r="B7190"/>
      <c r="C7190"/>
      <c r="D7190"/>
      <c r="E7190"/>
    </row>
    <row r="7191" spans="1:5" ht="11.25" customHeight="1" x14ac:dyDescent="0.25">
      <c r="A7191"/>
      <c r="B7191"/>
      <c r="C7191"/>
      <c r="D7191"/>
      <c r="E7191"/>
    </row>
    <row r="7192" spans="1:5" ht="11.25" customHeight="1" x14ac:dyDescent="0.25">
      <c r="A7192"/>
      <c r="B7192"/>
      <c r="C7192"/>
      <c r="D7192"/>
      <c r="E7192"/>
    </row>
    <row r="7193" spans="1:5" ht="11.25" customHeight="1" x14ac:dyDescent="0.25">
      <c r="A7193"/>
      <c r="B7193"/>
      <c r="C7193"/>
      <c r="D7193"/>
      <c r="E7193"/>
    </row>
    <row r="7194" spans="1:5" ht="11.25" customHeight="1" x14ac:dyDescent="0.25">
      <c r="A7194"/>
      <c r="B7194"/>
      <c r="C7194"/>
      <c r="D7194"/>
      <c r="E7194"/>
    </row>
    <row r="7195" spans="1:5" ht="11.25" customHeight="1" x14ac:dyDescent="0.25">
      <c r="A7195"/>
      <c r="B7195"/>
      <c r="C7195"/>
      <c r="D7195"/>
      <c r="E7195"/>
    </row>
    <row r="7196" spans="1:5" ht="11.25" customHeight="1" x14ac:dyDescent="0.25">
      <c r="A7196"/>
      <c r="B7196"/>
      <c r="C7196"/>
      <c r="D7196"/>
      <c r="E7196"/>
    </row>
    <row r="7197" spans="1:5" ht="11.25" customHeight="1" x14ac:dyDescent="0.25">
      <c r="A7197"/>
      <c r="B7197"/>
      <c r="C7197"/>
      <c r="D7197"/>
      <c r="E7197"/>
    </row>
    <row r="7198" spans="1:5" ht="11.25" customHeight="1" x14ac:dyDescent="0.25">
      <c r="A7198"/>
      <c r="B7198"/>
      <c r="C7198"/>
      <c r="D7198"/>
      <c r="E7198"/>
    </row>
    <row r="7199" spans="1:5" ht="11.25" customHeight="1" x14ac:dyDescent="0.25">
      <c r="A7199"/>
      <c r="B7199"/>
      <c r="C7199"/>
      <c r="D7199"/>
      <c r="E7199"/>
    </row>
    <row r="7200" spans="1:5" ht="11.25" customHeight="1" x14ac:dyDescent="0.25">
      <c r="A7200"/>
      <c r="B7200"/>
      <c r="C7200"/>
      <c r="D7200"/>
      <c r="E7200"/>
    </row>
    <row r="7201" spans="1:5" ht="11.25" customHeight="1" x14ac:dyDescent="0.25">
      <c r="A7201"/>
      <c r="B7201"/>
      <c r="C7201"/>
      <c r="D7201"/>
      <c r="E7201"/>
    </row>
    <row r="7202" spans="1:5" ht="11.25" customHeight="1" x14ac:dyDescent="0.25">
      <c r="A7202"/>
      <c r="B7202"/>
      <c r="C7202"/>
      <c r="D7202"/>
      <c r="E7202"/>
    </row>
    <row r="7203" spans="1:5" ht="11.25" customHeight="1" x14ac:dyDescent="0.25">
      <c r="A7203"/>
      <c r="B7203"/>
      <c r="C7203"/>
      <c r="D7203"/>
      <c r="E7203"/>
    </row>
    <row r="7204" spans="1:5" ht="11.25" customHeight="1" x14ac:dyDescent="0.25">
      <c r="A7204"/>
      <c r="B7204"/>
      <c r="C7204"/>
      <c r="D7204"/>
      <c r="E7204"/>
    </row>
    <row r="7205" spans="1:5" ht="11.25" customHeight="1" x14ac:dyDescent="0.25">
      <c r="A7205"/>
      <c r="B7205"/>
      <c r="C7205"/>
      <c r="D7205"/>
      <c r="E7205"/>
    </row>
    <row r="7206" spans="1:5" ht="11.25" customHeight="1" x14ac:dyDescent="0.25">
      <c r="A7206"/>
      <c r="B7206"/>
      <c r="C7206"/>
      <c r="D7206"/>
      <c r="E7206"/>
    </row>
    <row r="7207" spans="1:5" ht="11.25" customHeight="1" x14ac:dyDescent="0.25">
      <c r="A7207"/>
      <c r="B7207"/>
      <c r="C7207"/>
      <c r="D7207"/>
      <c r="E7207"/>
    </row>
    <row r="7208" spans="1:5" ht="11.25" customHeight="1" x14ac:dyDescent="0.25">
      <c r="A7208"/>
      <c r="B7208"/>
      <c r="C7208"/>
      <c r="D7208"/>
      <c r="E7208"/>
    </row>
    <row r="7209" spans="1:5" ht="11.25" customHeight="1" x14ac:dyDescent="0.25">
      <c r="A7209"/>
      <c r="B7209"/>
      <c r="C7209"/>
      <c r="D7209"/>
      <c r="E7209"/>
    </row>
    <row r="7210" spans="1:5" ht="11.25" customHeight="1" x14ac:dyDescent="0.25">
      <c r="A7210"/>
      <c r="B7210"/>
      <c r="C7210"/>
      <c r="D7210"/>
      <c r="E7210"/>
    </row>
    <row r="7211" spans="1:5" ht="11.25" customHeight="1" x14ac:dyDescent="0.25">
      <c r="A7211"/>
      <c r="B7211"/>
      <c r="C7211"/>
      <c r="D7211"/>
      <c r="E7211"/>
    </row>
    <row r="7212" spans="1:5" ht="11.25" customHeight="1" x14ac:dyDescent="0.25">
      <c r="A7212"/>
      <c r="B7212"/>
      <c r="C7212"/>
      <c r="D7212"/>
      <c r="E7212"/>
    </row>
    <row r="7213" spans="1:5" ht="11.25" customHeight="1" x14ac:dyDescent="0.25">
      <c r="A7213"/>
      <c r="B7213"/>
      <c r="C7213"/>
      <c r="D7213"/>
      <c r="E7213"/>
    </row>
    <row r="7214" spans="1:5" ht="11.25" customHeight="1" x14ac:dyDescent="0.25">
      <c r="A7214"/>
      <c r="B7214"/>
      <c r="C7214"/>
      <c r="D7214"/>
      <c r="E7214"/>
    </row>
    <row r="7215" spans="1:5" ht="11.25" customHeight="1" x14ac:dyDescent="0.25">
      <c r="A7215"/>
      <c r="B7215"/>
      <c r="C7215"/>
      <c r="D7215"/>
      <c r="E7215"/>
    </row>
    <row r="7216" spans="1:5" ht="11.25" customHeight="1" x14ac:dyDescent="0.25">
      <c r="A7216"/>
      <c r="B7216"/>
      <c r="C7216"/>
      <c r="D7216"/>
      <c r="E7216"/>
    </row>
    <row r="7217" spans="1:5" ht="11.25" customHeight="1" x14ac:dyDescent="0.25">
      <c r="A7217"/>
      <c r="B7217"/>
      <c r="C7217"/>
      <c r="D7217"/>
      <c r="E7217"/>
    </row>
    <row r="7218" spans="1:5" ht="11.25" customHeight="1" x14ac:dyDescent="0.25">
      <c r="A7218"/>
      <c r="B7218"/>
      <c r="C7218"/>
      <c r="D7218"/>
      <c r="E7218"/>
    </row>
    <row r="7219" spans="1:5" ht="11.25" customHeight="1" x14ac:dyDescent="0.25">
      <c r="A7219"/>
      <c r="B7219"/>
      <c r="C7219"/>
      <c r="D7219"/>
      <c r="E7219"/>
    </row>
    <row r="7220" spans="1:5" ht="11.25" customHeight="1" x14ac:dyDescent="0.25">
      <c r="A7220"/>
      <c r="B7220"/>
      <c r="C7220"/>
      <c r="D7220"/>
      <c r="E7220"/>
    </row>
    <row r="7221" spans="1:5" ht="11.25" customHeight="1" x14ac:dyDescent="0.25">
      <c r="A7221"/>
      <c r="B7221"/>
      <c r="C7221"/>
      <c r="D7221"/>
      <c r="E7221"/>
    </row>
    <row r="7222" spans="1:5" ht="11.25" customHeight="1" x14ac:dyDescent="0.25">
      <c r="A7222"/>
      <c r="B7222"/>
      <c r="C7222"/>
      <c r="D7222"/>
      <c r="E7222"/>
    </row>
    <row r="7223" spans="1:5" ht="11.25" customHeight="1" x14ac:dyDescent="0.25">
      <c r="A7223"/>
      <c r="B7223"/>
      <c r="C7223"/>
      <c r="D7223"/>
      <c r="E7223"/>
    </row>
    <row r="7224" spans="1:5" ht="11.25" customHeight="1" x14ac:dyDescent="0.25">
      <c r="A7224"/>
      <c r="B7224"/>
      <c r="C7224"/>
      <c r="D7224"/>
      <c r="E7224"/>
    </row>
    <row r="7225" spans="1:5" ht="11.25" customHeight="1" x14ac:dyDescent="0.25">
      <c r="A7225"/>
      <c r="B7225"/>
      <c r="C7225"/>
      <c r="D7225"/>
      <c r="E7225"/>
    </row>
    <row r="7226" spans="1:5" ht="11.25" customHeight="1" x14ac:dyDescent="0.25">
      <c r="A7226"/>
      <c r="B7226"/>
      <c r="C7226"/>
      <c r="D7226"/>
      <c r="E7226"/>
    </row>
    <row r="7227" spans="1:5" ht="11.25" customHeight="1" x14ac:dyDescent="0.25">
      <c r="A7227"/>
      <c r="B7227"/>
      <c r="C7227"/>
      <c r="D7227"/>
      <c r="E7227"/>
    </row>
    <row r="7228" spans="1:5" ht="11.25" customHeight="1" x14ac:dyDescent="0.25">
      <c r="A7228"/>
      <c r="B7228"/>
      <c r="C7228"/>
      <c r="D7228"/>
      <c r="E7228"/>
    </row>
    <row r="7229" spans="1:5" ht="11.25" customHeight="1" x14ac:dyDescent="0.25">
      <c r="A7229"/>
      <c r="B7229"/>
      <c r="C7229"/>
      <c r="D7229"/>
      <c r="E7229"/>
    </row>
    <row r="7230" spans="1:5" ht="11.25" customHeight="1" x14ac:dyDescent="0.25">
      <c r="A7230"/>
      <c r="B7230"/>
      <c r="C7230"/>
      <c r="D7230"/>
      <c r="E7230"/>
    </row>
    <row r="7231" spans="1:5" ht="11.25" customHeight="1" x14ac:dyDescent="0.25">
      <c r="A7231"/>
      <c r="B7231"/>
      <c r="C7231"/>
      <c r="D7231"/>
      <c r="E7231"/>
    </row>
    <row r="7232" spans="1:5" ht="11.25" customHeight="1" x14ac:dyDescent="0.25">
      <c r="A7232"/>
      <c r="B7232"/>
      <c r="C7232"/>
      <c r="D7232"/>
      <c r="E7232"/>
    </row>
    <row r="7233" spans="1:5" ht="11.25" customHeight="1" x14ac:dyDescent="0.25">
      <c r="A7233"/>
      <c r="B7233"/>
      <c r="C7233"/>
      <c r="D7233"/>
      <c r="E7233"/>
    </row>
    <row r="7234" spans="1:5" ht="11.25" customHeight="1" x14ac:dyDescent="0.25">
      <c r="A7234"/>
      <c r="B7234"/>
      <c r="C7234"/>
      <c r="D7234"/>
      <c r="E7234"/>
    </row>
    <row r="7235" spans="1:5" ht="11.25" customHeight="1" x14ac:dyDescent="0.25">
      <c r="A7235"/>
      <c r="B7235"/>
      <c r="C7235"/>
      <c r="D7235"/>
      <c r="E7235"/>
    </row>
    <row r="7236" spans="1:5" ht="11.25" customHeight="1" x14ac:dyDescent="0.25">
      <c r="A7236"/>
      <c r="B7236"/>
      <c r="C7236"/>
      <c r="D7236"/>
      <c r="E7236"/>
    </row>
    <row r="7237" spans="1:5" ht="11.25" customHeight="1" x14ac:dyDescent="0.25">
      <c r="A7237"/>
      <c r="B7237"/>
      <c r="C7237"/>
      <c r="D7237"/>
      <c r="E7237"/>
    </row>
    <row r="7238" spans="1:5" ht="11.25" customHeight="1" x14ac:dyDescent="0.25">
      <c r="A7238"/>
      <c r="B7238"/>
      <c r="C7238"/>
      <c r="D7238"/>
      <c r="E7238"/>
    </row>
    <row r="7239" spans="1:5" ht="11.25" customHeight="1" x14ac:dyDescent="0.25">
      <c r="A7239"/>
      <c r="B7239"/>
      <c r="C7239"/>
      <c r="D7239"/>
      <c r="E7239"/>
    </row>
    <row r="7240" spans="1:5" ht="11.25" customHeight="1" x14ac:dyDescent="0.25">
      <c r="A7240"/>
      <c r="B7240"/>
      <c r="C7240"/>
      <c r="D7240"/>
      <c r="E7240"/>
    </row>
    <row r="7241" spans="1:5" ht="11.25" customHeight="1" x14ac:dyDescent="0.25">
      <c r="A7241"/>
      <c r="B7241"/>
      <c r="C7241"/>
      <c r="D7241"/>
      <c r="E7241"/>
    </row>
    <row r="7242" spans="1:5" ht="11.25" customHeight="1" x14ac:dyDescent="0.25">
      <c r="A7242"/>
      <c r="B7242"/>
      <c r="C7242"/>
      <c r="D7242"/>
      <c r="E7242"/>
    </row>
    <row r="7243" spans="1:5" ht="11.25" customHeight="1" x14ac:dyDescent="0.25">
      <c r="A7243"/>
      <c r="B7243"/>
      <c r="C7243"/>
      <c r="D7243"/>
      <c r="E7243"/>
    </row>
    <row r="7244" spans="1:5" ht="11.25" customHeight="1" x14ac:dyDescent="0.25">
      <c r="A7244"/>
      <c r="B7244"/>
      <c r="C7244"/>
      <c r="D7244"/>
      <c r="E7244"/>
    </row>
    <row r="7245" spans="1:5" ht="11.25" customHeight="1" x14ac:dyDescent="0.25">
      <c r="A7245"/>
      <c r="B7245"/>
      <c r="C7245"/>
      <c r="D7245"/>
      <c r="E7245"/>
    </row>
    <row r="7246" spans="1:5" ht="11.25" customHeight="1" x14ac:dyDescent="0.25">
      <c r="A7246"/>
      <c r="B7246"/>
      <c r="C7246"/>
      <c r="D7246"/>
      <c r="E7246"/>
    </row>
    <row r="7247" spans="1:5" ht="11.25" customHeight="1" x14ac:dyDescent="0.25">
      <c r="A7247"/>
      <c r="B7247"/>
      <c r="C7247"/>
      <c r="D7247"/>
      <c r="E7247"/>
    </row>
    <row r="7248" spans="1:5" ht="11.25" customHeight="1" x14ac:dyDescent="0.25">
      <c r="A7248"/>
      <c r="B7248"/>
      <c r="C7248"/>
      <c r="D7248"/>
      <c r="E7248"/>
    </row>
    <row r="7249" spans="1:5" ht="11.25" customHeight="1" x14ac:dyDescent="0.25">
      <c r="A7249"/>
      <c r="B7249"/>
      <c r="C7249"/>
      <c r="D7249"/>
      <c r="E7249"/>
    </row>
    <row r="7250" spans="1:5" ht="11.25" customHeight="1" x14ac:dyDescent="0.25">
      <c r="A7250"/>
      <c r="B7250"/>
      <c r="C7250"/>
      <c r="D7250"/>
      <c r="E7250"/>
    </row>
    <row r="7251" spans="1:5" ht="11.25" customHeight="1" x14ac:dyDescent="0.25">
      <c r="A7251"/>
      <c r="B7251"/>
      <c r="C7251"/>
      <c r="D7251"/>
      <c r="E7251"/>
    </row>
    <row r="7252" spans="1:5" ht="11.25" customHeight="1" x14ac:dyDescent="0.25">
      <c r="A7252"/>
      <c r="B7252"/>
      <c r="C7252"/>
      <c r="D7252"/>
      <c r="E7252"/>
    </row>
    <row r="7253" spans="1:5" ht="11.25" customHeight="1" x14ac:dyDescent="0.25">
      <c r="A7253"/>
      <c r="B7253"/>
      <c r="C7253"/>
      <c r="D7253"/>
      <c r="E7253"/>
    </row>
    <row r="7254" spans="1:5" ht="11.25" customHeight="1" x14ac:dyDescent="0.25">
      <c r="A7254"/>
      <c r="B7254"/>
      <c r="C7254"/>
      <c r="D7254"/>
      <c r="E7254"/>
    </row>
    <row r="7255" spans="1:5" ht="11.25" customHeight="1" x14ac:dyDescent="0.25">
      <c r="A7255"/>
      <c r="B7255"/>
      <c r="C7255"/>
      <c r="D7255"/>
      <c r="E7255"/>
    </row>
    <row r="7256" spans="1:5" ht="11.25" customHeight="1" x14ac:dyDescent="0.25">
      <c r="A7256"/>
      <c r="B7256"/>
      <c r="C7256"/>
      <c r="D7256"/>
      <c r="E7256"/>
    </row>
    <row r="7257" spans="1:5" ht="11.25" customHeight="1" x14ac:dyDescent="0.25">
      <c r="A7257"/>
      <c r="B7257"/>
      <c r="C7257"/>
      <c r="D7257"/>
      <c r="E7257"/>
    </row>
    <row r="7258" spans="1:5" ht="11.25" customHeight="1" x14ac:dyDescent="0.25">
      <c r="A7258"/>
      <c r="B7258"/>
      <c r="C7258"/>
      <c r="D7258"/>
      <c r="E7258"/>
    </row>
    <row r="7259" spans="1:5" ht="11.25" customHeight="1" x14ac:dyDescent="0.25">
      <c r="A7259"/>
      <c r="B7259"/>
      <c r="C7259"/>
      <c r="D7259"/>
      <c r="E7259"/>
    </row>
    <row r="7260" spans="1:5" ht="11.25" customHeight="1" x14ac:dyDescent="0.25">
      <c r="A7260"/>
      <c r="B7260"/>
      <c r="C7260"/>
      <c r="D7260"/>
      <c r="E7260"/>
    </row>
    <row r="7261" spans="1:5" ht="11.25" customHeight="1" x14ac:dyDescent="0.25">
      <c r="A7261"/>
      <c r="B7261"/>
      <c r="C7261"/>
      <c r="D7261"/>
      <c r="E7261"/>
    </row>
    <row r="7262" spans="1:5" ht="11.25" customHeight="1" x14ac:dyDescent="0.25">
      <c r="A7262"/>
      <c r="B7262"/>
      <c r="C7262"/>
      <c r="D7262"/>
      <c r="E7262"/>
    </row>
    <row r="7263" spans="1:5" ht="11.25" customHeight="1" x14ac:dyDescent="0.25">
      <c r="A7263"/>
      <c r="B7263"/>
      <c r="C7263"/>
      <c r="D7263"/>
      <c r="E7263"/>
    </row>
    <row r="7264" spans="1:5" ht="11.25" customHeight="1" x14ac:dyDescent="0.25">
      <c r="A7264"/>
      <c r="B7264"/>
      <c r="C7264"/>
      <c r="D7264"/>
      <c r="E7264"/>
    </row>
    <row r="7265" spans="1:5" ht="11.25" customHeight="1" x14ac:dyDescent="0.25">
      <c r="A7265"/>
      <c r="B7265"/>
      <c r="C7265"/>
      <c r="D7265"/>
      <c r="E7265"/>
    </row>
    <row r="7266" spans="1:5" ht="11.25" customHeight="1" x14ac:dyDescent="0.25">
      <c r="A7266"/>
      <c r="B7266"/>
      <c r="C7266"/>
      <c r="D7266"/>
      <c r="E7266"/>
    </row>
    <row r="7267" spans="1:5" ht="11.25" customHeight="1" x14ac:dyDescent="0.25">
      <c r="A7267"/>
      <c r="B7267"/>
      <c r="C7267"/>
      <c r="D7267"/>
      <c r="E7267"/>
    </row>
    <row r="7268" spans="1:5" ht="11.25" customHeight="1" x14ac:dyDescent="0.25">
      <c r="A7268"/>
      <c r="B7268"/>
      <c r="C7268"/>
      <c r="D7268"/>
      <c r="E7268"/>
    </row>
    <row r="7269" spans="1:5" ht="11.25" customHeight="1" x14ac:dyDescent="0.25">
      <c r="A7269"/>
      <c r="B7269"/>
      <c r="C7269"/>
      <c r="D7269"/>
      <c r="E7269"/>
    </row>
    <row r="7270" spans="1:5" ht="11.25" customHeight="1" x14ac:dyDescent="0.25">
      <c r="A7270"/>
      <c r="B7270"/>
      <c r="C7270"/>
      <c r="D7270"/>
      <c r="E7270"/>
    </row>
    <row r="7271" spans="1:5" ht="11.25" customHeight="1" x14ac:dyDescent="0.25">
      <c r="A7271"/>
      <c r="B7271"/>
      <c r="C7271"/>
      <c r="D7271"/>
      <c r="E7271"/>
    </row>
    <row r="7272" spans="1:5" ht="11.25" customHeight="1" x14ac:dyDescent="0.25">
      <c r="A7272"/>
      <c r="B7272"/>
      <c r="C7272"/>
      <c r="D7272"/>
      <c r="E7272"/>
    </row>
    <row r="7273" spans="1:5" ht="11.25" customHeight="1" x14ac:dyDescent="0.25">
      <c r="A7273"/>
      <c r="B7273"/>
      <c r="C7273"/>
      <c r="D7273"/>
      <c r="E7273"/>
    </row>
    <row r="7274" spans="1:5" ht="11.25" customHeight="1" x14ac:dyDescent="0.25">
      <c r="A7274"/>
      <c r="B7274"/>
      <c r="C7274"/>
      <c r="D7274"/>
      <c r="E7274"/>
    </row>
    <row r="7275" spans="1:5" ht="11.25" customHeight="1" x14ac:dyDescent="0.25">
      <c r="A7275"/>
      <c r="B7275"/>
      <c r="C7275"/>
      <c r="D7275"/>
      <c r="E7275"/>
    </row>
    <row r="7276" spans="1:5" ht="11.25" customHeight="1" x14ac:dyDescent="0.25">
      <c r="A7276"/>
      <c r="B7276"/>
      <c r="C7276"/>
      <c r="D7276"/>
      <c r="E7276"/>
    </row>
    <row r="7277" spans="1:5" ht="11.25" customHeight="1" x14ac:dyDescent="0.25">
      <c r="A7277"/>
      <c r="B7277"/>
      <c r="C7277"/>
      <c r="D7277"/>
      <c r="E7277"/>
    </row>
    <row r="7278" spans="1:5" ht="11.25" customHeight="1" x14ac:dyDescent="0.25">
      <c r="A7278"/>
      <c r="B7278"/>
      <c r="C7278"/>
      <c r="D7278"/>
      <c r="E7278"/>
    </row>
    <row r="7279" spans="1:5" ht="11.25" customHeight="1" x14ac:dyDescent="0.25">
      <c r="A7279"/>
      <c r="B7279"/>
      <c r="C7279"/>
      <c r="D7279"/>
      <c r="E7279"/>
    </row>
    <row r="7280" spans="1:5" ht="11.25" customHeight="1" x14ac:dyDescent="0.25">
      <c r="A7280"/>
      <c r="B7280"/>
      <c r="C7280"/>
      <c r="D7280"/>
      <c r="E7280"/>
    </row>
    <row r="7281" spans="1:5" ht="11.25" customHeight="1" x14ac:dyDescent="0.25">
      <c r="A7281"/>
      <c r="B7281"/>
      <c r="C7281"/>
      <c r="D7281"/>
      <c r="E7281"/>
    </row>
    <row r="7282" spans="1:5" ht="11.25" customHeight="1" x14ac:dyDescent="0.25">
      <c r="A7282"/>
      <c r="B7282"/>
      <c r="C7282"/>
      <c r="D7282"/>
      <c r="E7282"/>
    </row>
    <row r="7283" spans="1:5" ht="11.25" customHeight="1" x14ac:dyDescent="0.25">
      <c r="A7283"/>
      <c r="B7283"/>
      <c r="C7283"/>
      <c r="D7283"/>
      <c r="E7283"/>
    </row>
    <row r="7284" spans="1:5" ht="11.25" customHeight="1" x14ac:dyDescent="0.25">
      <c r="A7284"/>
      <c r="B7284"/>
      <c r="C7284"/>
      <c r="D7284"/>
      <c r="E7284"/>
    </row>
    <row r="7285" spans="1:5" ht="11.25" customHeight="1" x14ac:dyDescent="0.25">
      <c r="A7285"/>
      <c r="B7285"/>
      <c r="C7285"/>
      <c r="D7285"/>
      <c r="E7285"/>
    </row>
    <row r="7286" spans="1:5" ht="11.25" customHeight="1" x14ac:dyDescent="0.25">
      <c r="A7286"/>
      <c r="B7286"/>
      <c r="C7286"/>
      <c r="D7286"/>
      <c r="E7286"/>
    </row>
    <row r="7287" spans="1:5" ht="11.25" customHeight="1" x14ac:dyDescent="0.25">
      <c r="A7287"/>
      <c r="B7287"/>
      <c r="C7287"/>
      <c r="D7287"/>
      <c r="E7287"/>
    </row>
    <row r="7288" spans="1:5" ht="11.25" customHeight="1" x14ac:dyDescent="0.25">
      <c r="A7288"/>
      <c r="B7288"/>
      <c r="C7288"/>
      <c r="D7288"/>
      <c r="E7288"/>
    </row>
    <row r="7289" spans="1:5" ht="11.25" customHeight="1" x14ac:dyDescent="0.25">
      <c r="A7289"/>
      <c r="B7289"/>
      <c r="C7289"/>
      <c r="D7289"/>
      <c r="E7289"/>
    </row>
    <row r="7290" spans="1:5" ht="11.25" customHeight="1" x14ac:dyDescent="0.25">
      <c r="A7290"/>
      <c r="B7290"/>
      <c r="C7290"/>
      <c r="D7290"/>
      <c r="E7290"/>
    </row>
    <row r="7291" spans="1:5" ht="11.25" customHeight="1" x14ac:dyDescent="0.25">
      <c r="A7291"/>
      <c r="B7291"/>
      <c r="C7291"/>
      <c r="D7291"/>
      <c r="E7291"/>
    </row>
    <row r="7292" spans="1:5" ht="11.25" customHeight="1" x14ac:dyDescent="0.25">
      <c r="A7292"/>
      <c r="B7292"/>
      <c r="C7292"/>
      <c r="D7292"/>
      <c r="E7292"/>
    </row>
    <row r="7293" spans="1:5" ht="11.25" customHeight="1" x14ac:dyDescent="0.25">
      <c r="A7293"/>
      <c r="B7293"/>
      <c r="C7293"/>
      <c r="D7293"/>
      <c r="E7293"/>
    </row>
    <row r="7294" spans="1:5" ht="11.25" customHeight="1" x14ac:dyDescent="0.25">
      <c r="A7294"/>
      <c r="B7294"/>
      <c r="C7294"/>
      <c r="D7294"/>
      <c r="E7294"/>
    </row>
    <row r="7295" spans="1:5" ht="11.25" customHeight="1" x14ac:dyDescent="0.25">
      <c r="A7295"/>
      <c r="B7295"/>
      <c r="C7295"/>
      <c r="D7295"/>
      <c r="E7295"/>
    </row>
    <row r="7296" spans="1:5" ht="11.25" customHeight="1" x14ac:dyDescent="0.25">
      <c r="A7296"/>
      <c r="B7296"/>
      <c r="C7296"/>
      <c r="D7296"/>
      <c r="E7296"/>
    </row>
    <row r="7297" spans="1:5" ht="11.25" customHeight="1" x14ac:dyDescent="0.25">
      <c r="A7297"/>
      <c r="B7297"/>
      <c r="C7297"/>
      <c r="D7297"/>
      <c r="E7297"/>
    </row>
    <row r="7298" spans="1:5" ht="11.25" customHeight="1" x14ac:dyDescent="0.25">
      <c r="A7298"/>
      <c r="B7298"/>
      <c r="C7298"/>
      <c r="D7298"/>
      <c r="E7298"/>
    </row>
    <row r="7299" spans="1:5" ht="11.25" customHeight="1" x14ac:dyDescent="0.25">
      <c r="A7299"/>
      <c r="B7299"/>
      <c r="C7299"/>
      <c r="D7299"/>
      <c r="E7299"/>
    </row>
    <row r="7300" spans="1:5" ht="11.25" customHeight="1" x14ac:dyDescent="0.25">
      <c r="A7300"/>
      <c r="B7300"/>
      <c r="C7300"/>
      <c r="D7300"/>
      <c r="E7300"/>
    </row>
    <row r="7301" spans="1:5" ht="11.25" customHeight="1" x14ac:dyDescent="0.25">
      <c r="A7301"/>
      <c r="B7301"/>
      <c r="C7301"/>
      <c r="D7301"/>
      <c r="E7301"/>
    </row>
    <row r="7302" spans="1:5" ht="11.25" customHeight="1" x14ac:dyDescent="0.25">
      <c r="A7302"/>
      <c r="B7302"/>
      <c r="C7302"/>
      <c r="D7302"/>
      <c r="E7302"/>
    </row>
    <row r="7303" spans="1:5" ht="11.25" customHeight="1" x14ac:dyDescent="0.25">
      <c r="A7303"/>
      <c r="B7303"/>
      <c r="C7303"/>
      <c r="D7303"/>
      <c r="E7303"/>
    </row>
    <row r="7304" spans="1:5" ht="11.25" customHeight="1" x14ac:dyDescent="0.25">
      <c r="A7304"/>
      <c r="B7304"/>
      <c r="C7304"/>
      <c r="D7304"/>
      <c r="E7304"/>
    </row>
    <row r="7305" spans="1:5" ht="11.25" customHeight="1" x14ac:dyDescent="0.25">
      <c r="A7305"/>
      <c r="B7305"/>
      <c r="C7305"/>
      <c r="D7305"/>
      <c r="E7305"/>
    </row>
    <row r="7306" spans="1:5" ht="11.25" customHeight="1" x14ac:dyDescent="0.25">
      <c r="A7306"/>
      <c r="B7306"/>
      <c r="C7306"/>
      <c r="D7306"/>
      <c r="E7306"/>
    </row>
    <row r="7307" spans="1:5" ht="11.25" customHeight="1" x14ac:dyDescent="0.25">
      <c r="A7307"/>
      <c r="B7307"/>
      <c r="C7307"/>
      <c r="D7307"/>
      <c r="E7307"/>
    </row>
    <row r="7308" spans="1:5" ht="11.25" customHeight="1" x14ac:dyDescent="0.25">
      <c r="A7308"/>
      <c r="B7308"/>
      <c r="C7308"/>
      <c r="D7308"/>
      <c r="E7308"/>
    </row>
    <row r="7309" spans="1:5" ht="11.25" customHeight="1" x14ac:dyDescent="0.25">
      <c r="A7309"/>
      <c r="B7309"/>
      <c r="C7309"/>
      <c r="D7309"/>
      <c r="E7309"/>
    </row>
    <row r="7310" spans="1:5" ht="11.25" customHeight="1" x14ac:dyDescent="0.25">
      <c r="A7310"/>
      <c r="B7310"/>
      <c r="C7310"/>
      <c r="D7310"/>
      <c r="E7310"/>
    </row>
    <row r="7311" spans="1:5" ht="11.25" customHeight="1" x14ac:dyDescent="0.25">
      <c r="A7311"/>
      <c r="B7311"/>
      <c r="C7311"/>
      <c r="D7311"/>
      <c r="E7311"/>
    </row>
    <row r="7312" spans="1:5" ht="11.25" customHeight="1" x14ac:dyDescent="0.25">
      <c r="A7312"/>
      <c r="B7312"/>
      <c r="C7312"/>
      <c r="D7312"/>
      <c r="E7312"/>
    </row>
    <row r="7313" spans="1:5" ht="11.25" customHeight="1" x14ac:dyDescent="0.25">
      <c r="A7313"/>
      <c r="B7313"/>
      <c r="C7313"/>
      <c r="D7313"/>
      <c r="E7313"/>
    </row>
    <row r="7314" spans="1:5" ht="11.25" customHeight="1" x14ac:dyDescent="0.25">
      <c r="A7314"/>
      <c r="B7314"/>
      <c r="C7314"/>
      <c r="D7314"/>
      <c r="E7314"/>
    </row>
    <row r="7315" spans="1:5" ht="11.25" customHeight="1" x14ac:dyDescent="0.25">
      <c r="A7315"/>
      <c r="B7315"/>
      <c r="C7315"/>
      <c r="D7315"/>
      <c r="E7315"/>
    </row>
    <row r="7316" spans="1:5" ht="11.25" customHeight="1" x14ac:dyDescent="0.25">
      <c r="A7316"/>
      <c r="B7316"/>
      <c r="C7316"/>
      <c r="D7316"/>
      <c r="E7316"/>
    </row>
    <row r="7317" spans="1:5" ht="11.25" customHeight="1" x14ac:dyDescent="0.25">
      <c r="A7317"/>
      <c r="B7317"/>
      <c r="C7317"/>
      <c r="D7317"/>
      <c r="E7317"/>
    </row>
    <row r="7318" spans="1:5" ht="11.25" customHeight="1" x14ac:dyDescent="0.25">
      <c r="A7318"/>
      <c r="B7318"/>
      <c r="C7318"/>
      <c r="D7318"/>
      <c r="E7318"/>
    </row>
    <row r="7319" spans="1:5" ht="11.25" customHeight="1" x14ac:dyDescent="0.25">
      <c r="A7319"/>
      <c r="B7319"/>
      <c r="C7319"/>
      <c r="D7319"/>
      <c r="E7319"/>
    </row>
    <row r="7320" spans="1:5" ht="11.25" customHeight="1" x14ac:dyDescent="0.25">
      <c r="A7320"/>
      <c r="B7320"/>
      <c r="C7320"/>
      <c r="D7320"/>
      <c r="E7320"/>
    </row>
    <row r="7321" spans="1:5" ht="11.25" customHeight="1" x14ac:dyDescent="0.25">
      <c r="A7321"/>
      <c r="B7321"/>
      <c r="C7321"/>
      <c r="D7321"/>
      <c r="E7321"/>
    </row>
    <row r="7322" spans="1:5" ht="11.25" customHeight="1" x14ac:dyDescent="0.25">
      <c r="A7322"/>
      <c r="B7322"/>
      <c r="C7322"/>
      <c r="D7322"/>
      <c r="E7322"/>
    </row>
    <row r="7323" spans="1:5" ht="11.25" customHeight="1" x14ac:dyDescent="0.25">
      <c r="A7323"/>
      <c r="B7323"/>
      <c r="C7323"/>
      <c r="D7323"/>
      <c r="E7323"/>
    </row>
    <row r="7324" spans="1:5" ht="11.25" customHeight="1" x14ac:dyDescent="0.25">
      <c r="A7324"/>
      <c r="B7324"/>
      <c r="C7324"/>
      <c r="D7324"/>
      <c r="E7324"/>
    </row>
    <row r="7325" spans="1:5" ht="11.25" customHeight="1" x14ac:dyDescent="0.25">
      <c r="A7325"/>
      <c r="B7325"/>
      <c r="C7325"/>
      <c r="D7325"/>
      <c r="E7325"/>
    </row>
    <row r="7326" spans="1:5" ht="11.25" customHeight="1" x14ac:dyDescent="0.25">
      <c r="A7326"/>
      <c r="B7326"/>
      <c r="C7326"/>
      <c r="D7326"/>
      <c r="E7326"/>
    </row>
    <row r="7327" spans="1:5" ht="11.25" customHeight="1" x14ac:dyDescent="0.25">
      <c r="A7327"/>
      <c r="B7327"/>
      <c r="C7327"/>
      <c r="D7327"/>
      <c r="E7327"/>
    </row>
    <row r="7328" spans="1:5" ht="11.25" customHeight="1" x14ac:dyDescent="0.25">
      <c r="A7328"/>
      <c r="B7328"/>
      <c r="C7328"/>
      <c r="D7328"/>
      <c r="E7328"/>
    </row>
    <row r="7329" spans="1:5" ht="11.25" customHeight="1" x14ac:dyDescent="0.25">
      <c r="A7329"/>
      <c r="B7329"/>
      <c r="C7329"/>
      <c r="D7329"/>
      <c r="E7329"/>
    </row>
    <row r="7330" spans="1:5" ht="11.25" customHeight="1" x14ac:dyDescent="0.25">
      <c r="A7330"/>
      <c r="B7330"/>
      <c r="C7330"/>
      <c r="D7330"/>
      <c r="E7330"/>
    </row>
    <row r="7331" spans="1:5" ht="11.25" customHeight="1" x14ac:dyDescent="0.25">
      <c r="A7331"/>
      <c r="B7331"/>
      <c r="C7331"/>
      <c r="D7331"/>
      <c r="E7331"/>
    </row>
    <row r="7332" spans="1:5" ht="11.25" customHeight="1" x14ac:dyDescent="0.25">
      <c r="A7332"/>
      <c r="B7332"/>
      <c r="C7332"/>
      <c r="D7332"/>
      <c r="E7332"/>
    </row>
    <row r="7333" spans="1:5" ht="11.25" customHeight="1" x14ac:dyDescent="0.25">
      <c r="A7333"/>
      <c r="B7333"/>
      <c r="C7333"/>
      <c r="D7333"/>
      <c r="E7333"/>
    </row>
    <row r="7334" spans="1:5" ht="11.25" customHeight="1" x14ac:dyDescent="0.25">
      <c r="A7334"/>
      <c r="B7334"/>
      <c r="C7334"/>
      <c r="D7334"/>
      <c r="E7334"/>
    </row>
    <row r="7335" spans="1:5" ht="11.25" customHeight="1" x14ac:dyDescent="0.25">
      <c r="A7335"/>
      <c r="B7335"/>
      <c r="C7335"/>
      <c r="D7335"/>
      <c r="E7335"/>
    </row>
    <row r="7336" spans="1:5" ht="11.25" customHeight="1" x14ac:dyDescent="0.25">
      <c r="A7336"/>
      <c r="B7336"/>
      <c r="C7336"/>
      <c r="D7336"/>
      <c r="E7336"/>
    </row>
    <row r="7337" spans="1:5" ht="11.25" customHeight="1" x14ac:dyDescent="0.25">
      <c r="A7337"/>
      <c r="B7337"/>
      <c r="C7337"/>
      <c r="D7337"/>
      <c r="E7337"/>
    </row>
    <row r="7338" spans="1:5" ht="11.25" customHeight="1" x14ac:dyDescent="0.25">
      <c r="A7338"/>
      <c r="B7338"/>
      <c r="C7338"/>
      <c r="D7338"/>
      <c r="E7338"/>
    </row>
    <row r="7339" spans="1:5" ht="11.25" customHeight="1" x14ac:dyDescent="0.25">
      <c r="A7339"/>
      <c r="B7339"/>
      <c r="C7339"/>
      <c r="D7339"/>
      <c r="E7339"/>
    </row>
    <row r="7340" spans="1:5" ht="11.25" customHeight="1" x14ac:dyDescent="0.25">
      <c r="A7340"/>
      <c r="B7340"/>
      <c r="C7340"/>
      <c r="D7340"/>
      <c r="E7340"/>
    </row>
    <row r="7341" spans="1:5" ht="11.25" customHeight="1" x14ac:dyDescent="0.25">
      <c r="A7341"/>
      <c r="B7341"/>
      <c r="C7341"/>
      <c r="D7341"/>
      <c r="E7341"/>
    </row>
    <row r="7342" spans="1:5" ht="11.25" customHeight="1" x14ac:dyDescent="0.25">
      <c r="A7342"/>
      <c r="B7342"/>
      <c r="C7342"/>
      <c r="D7342"/>
      <c r="E7342"/>
    </row>
    <row r="7343" spans="1:5" ht="11.25" customHeight="1" x14ac:dyDescent="0.25">
      <c r="A7343"/>
      <c r="B7343"/>
      <c r="C7343"/>
      <c r="D7343"/>
      <c r="E7343"/>
    </row>
    <row r="7344" spans="1:5" ht="11.25" customHeight="1" x14ac:dyDescent="0.25">
      <c r="A7344"/>
      <c r="B7344"/>
      <c r="C7344"/>
      <c r="D7344"/>
      <c r="E7344"/>
    </row>
    <row r="7345" spans="1:5" ht="11.25" customHeight="1" x14ac:dyDescent="0.25">
      <c r="A7345"/>
      <c r="B7345"/>
      <c r="C7345"/>
      <c r="D7345"/>
      <c r="E7345"/>
    </row>
    <row r="7346" spans="1:5" ht="11.25" customHeight="1" x14ac:dyDescent="0.25">
      <c r="A7346"/>
      <c r="B7346"/>
      <c r="C7346"/>
      <c r="D7346"/>
      <c r="E7346"/>
    </row>
    <row r="7347" spans="1:5" ht="11.25" customHeight="1" x14ac:dyDescent="0.25">
      <c r="A7347"/>
      <c r="B7347"/>
      <c r="C7347"/>
      <c r="D7347"/>
      <c r="E7347"/>
    </row>
    <row r="7348" spans="1:5" ht="11.25" customHeight="1" x14ac:dyDescent="0.25">
      <c r="A7348"/>
      <c r="B7348"/>
      <c r="C7348"/>
      <c r="D7348"/>
      <c r="E7348"/>
    </row>
    <row r="7349" spans="1:5" ht="11.25" customHeight="1" x14ac:dyDescent="0.25">
      <c r="A7349"/>
      <c r="B7349"/>
      <c r="C7349"/>
      <c r="D7349"/>
      <c r="E7349"/>
    </row>
    <row r="7350" spans="1:5" ht="11.25" customHeight="1" x14ac:dyDescent="0.25">
      <c r="A7350"/>
      <c r="B7350"/>
      <c r="C7350"/>
      <c r="D7350"/>
      <c r="E7350"/>
    </row>
    <row r="7351" spans="1:5" ht="11.25" customHeight="1" x14ac:dyDescent="0.25">
      <c r="A7351"/>
      <c r="B7351"/>
      <c r="C7351"/>
      <c r="D7351"/>
      <c r="E7351"/>
    </row>
    <row r="7352" spans="1:5" ht="11.25" customHeight="1" x14ac:dyDescent="0.25">
      <c r="A7352"/>
      <c r="B7352"/>
      <c r="C7352"/>
      <c r="D7352"/>
      <c r="E7352"/>
    </row>
    <row r="7353" spans="1:5" ht="11.25" customHeight="1" x14ac:dyDescent="0.25">
      <c r="A7353"/>
      <c r="B7353"/>
      <c r="C7353"/>
      <c r="D7353"/>
      <c r="E7353"/>
    </row>
    <row r="7354" spans="1:5" ht="11.25" customHeight="1" x14ac:dyDescent="0.25">
      <c r="A7354"/>
      <c r="B7354"/>
      <c r="C7354"/>
      <c r="D7354"/>
      <c r="E7354"/>
    </row>
    <row r="7355" spans="1:5" ht="11.25" customHeight="1" x14ac:dyDescent="0.25">
      <c r="A7355"/>
      <c r="B7355"/>
      <c r="C7355"/>
      <c r="D7355"/>
      <c r="E7355"/>
    </row>
    <row r="7356" spans="1:5" ht="11.25" customHeight="1" x14ac:dyDescent="0.25">
      <c r="A7356"/>
      <c r="B7356"/>
      <c r="C7356"/>
      <c r="D7356"/>
      <c r="E7356"/>
    </row>
    <row r="7357" spans="1:5" ht="11.25" customHeight="1" x14ac:dyDescent="0.25">
      <c r="A7357"/>
      <c r="B7357"/>
      <c r="C7357"/>
      <c r="D7357"/>
      <c r="E7357"/>
    </row>
    <row r="7358" spans="1:5" ht="11.25" customHeight="1" x14ac:dyDescent="0.25">
      <c r="A7358"/>
      <c r="B7358"/>
      <c r="C7358"/>
      <c r="D7358"/>
      <c r="E7358"/>
    </row>
    <row r="7359" spans="1:5" ht="11.25" customHeight="1" x14ac:dyDescent="0.25">
      <c r="A7359"/>
      <c r="B7359"/>
      <c r="C7359"/>
      <c r="D7359"/>
      <c r="E7359"/>
    </row>
    <row r="7360" spans="1:5" ht="11.25" customHeight="1" x14ac:dyDescent="0.25">
      <c r="A7360"/>
      <c r="B7360"/>
      <c r="C7360"/>
      <c r="D7360"/>
      <c r="E7360"/>
    </row>
    <row r="7361" spans="1:5" ht="11.25" customHeight="1" x14ac:dyDescent="0.25">
      <c r="A7361"/>
      <c r="B7361"/>
      <c r="C7361"/>
      <c r="D7361"/>
      <c r="E7361"/>
    </row>
    <row r="7362" spans="1:5" ht="11.25" customHeight="1" x14ac:dyDescent="0.25">
      <c r="A7362"/>
      <c r="B7362"/>
      <c r="C7362"/>
      <c r="D7362"/>
      <c r="E7362"/>
    </row>
    <row r="7363" spans="1:5" ht="11.25" customHeight="1" x14ac:dyDescent="0.25">
      <c r="A7363"/>
      <c r="B7363"/>
      <c r="C7363"/>
      <c r="D7363"/>
      <c r="E7363"/>
    </row>
    <row r="7364" spans="1:5" ht="11.25" customHeight="1" x14ac:dyDescent="0.25">
      <c r="A7364"/>
      <c r="B7364"/>
      <c r="C7364"/>
      <c r="D7364"/>
      <c r="E7364"/>
    </row>
    <row r="7365" spans="1:5" ht="11.25" customHeight="1" x14ac:dyDescent="0.25">
      <c r="A7365"/>
      <c r="B7365"/>
      <c r="C7365"/>
      <c r="D7365"/>
      <c r="E7365"/>
    </row>
    <row r="7366" spans="1:5" ht="11.25" customHeight="1" x14ac:dyDescent="0.25">
      <c r="A7366"/>
      <c r="B7366"/>
      <c r="C7366"/>
      <c r="D7366"/>
      <c r="E7366"/>
    </row>
    <row r="7367" spans="1:5" ht="11.25" customHeight="1" x14ac:dyDescent="0.25">
      <c r="A7367"/>
      <c r="B7367"/>
      <c r="C7367"/>
      <c r="D7367"/>
      <c r="E7367"/>
    </row>
    <row r="7368" spans="1:5" ht="11.25" customHeight="1" x14ac:dyDescent="0.25">
      <c r="A7368"/>
      <c r="B7368"/>
      <c r="C7368"/>
      <c r="D7368"/>
      <c r="E7368"/>
    </row>
    <row r="7369" spans="1:5" ht="11.25" customHeight="1" x14ac:dyDescent="0.25">
      <c r="A7369"/>
      <c r="B7369"/>
      <c r="C7369"/>
      <c r="D7369"/>
      <c r="E7369"/>
    </row>
    <row r="7370" spans="1:5" ht="11.25" customHeight="1" x14ac:dyDescent="0.25">
      <c r="A7370"/>
      <c r="B7370"/>
      <c r="C7370"/>
      <c r="D7370"/>
      <c r="E7370"/>
    </row>
    <row r="7371" spans="1:5" ht="11.25" customHeight="1" x14ac:dyDescent="0.25">
      <c r="A7371"/>
      <c r="B7371"/>
      <c r="C7371"/>
      <c r="D7371"/>
      <c r="E7371"/>
    </row>
    <row r="7372" spans="1:5" ht="11.25" customHeight="1" x14ac:dyDescent="0.25">
      <c r="A7372"/>
      <c r="B7372"/>
      <c r="C7372"/>
      <c r="D7372"/>
      <c r="E7372"/>
    </row>
    <row r="7373" spans="1:5" ht="11.25" customHeight="1" x14ac:dyDescent="0.25">
      <c r="A7373"/>
      <c r="B7373"/>
      <c r="C7373"/>
      <c r="D7373"/>
      <c r="E7373"/>
    </row>
    <row r="7374" spans="1:5" ht="11.25" customHeight="1" x14ac:dyDescent="0.25">
      <c r="A7374"/>
      <c r="B7374"/>
      <c r="C7374"/>
      <c r="D7374"/>
      <c r="E7374"/>
    </row>
    <row r="7375" spans="1:5" ht="11.25" customHeight="1" x14ac:dyDescent="0.25">
      <c r="A7375"/>
      <c r="B7375"/>
      <c r="C7375"/>
      <c r="D7375"/>
      <c r="E7375"/>
    </row>
    <row r="7376" spans="1:5" ht="11.25" customHeight="1" x14ac:dyDescent="0.25">
      <c r="A7376"/>
      <c r="B7376"/>
      <c r="C7376"/>
      <c r="D7376"/>
      <c r="E7376"/>
    </row>
    <row r="7377" spans="1:5" ht="11.25" customHeight="1" x14ac:dyDescent="0.25">
      <c r="A7377"/>
      <c r="B7377"/>
      <c r="C7377"/>
      <c r="D7377"/>
      <c r="E7377"/>
    </row>
    <row r="7378" spans="1:5" ht="11.25" customHeight="1" x14ac:dyDescent="0.25">
      <c r="A7378"/>
      <c r="B7378"/>
      <c r="C7378"/>
      <c r="D7378"/>
      <c r="E7378"/>
    </row>
    <row r="7379" spans="1:5" ht="11.25" customHeight="1" x14ac:dyDescent="0.25">
      <c r="A7379"/>
      <c r="B7379"/>
      <c r="C7379"/>
      <c r="D7379"/>
      <c r="E7379"/>
    </row>
    <row r="7380" spans="1:5" ht="11.25" customHeight="1" x14ac:dyDescent="0.25">
      <c r="A7380"/>
      <c r="B7380"/>
      <c r="C7380"/>
      <c r="D7380"/>
      <c r="E7380"/>
    </row>
    <row r="7381" spans="1:5" ht="11.25" customHeight="1" x14ac:dyDescent="0.25">
      <c r="A7381"/>
      <c r="B7381"/>
      <c r="C7381"/>
      <c r="D7381"/>
      <c r="E7381"/>
    </row>
    <row r="7382" spans="1:5" ht="11.25" customHeight="1" x14ac:dyDescent="0.25">
      <c r="A7382"/>
      <c r="B7382"/>
      <c r="C7382"/>
      <c r="D7382"/>
      <c r="E7382"/>
    </row>
    <row r="7383" spans="1:5" ht="11.25" customHeight="1" x14ac:dyDescent="0.25">
      <c r="A7383"/>
      <c r="B7383"/>
      <c r="C7383"/>
      <c r="D7383"/>
      <c r="E7383"/>
    </row>
    <row r="7384" spans="1:5" ht="11.25" customHeight="1" x14ac:dyDescent="0.25">
      <c r="A7384"/>
      <c r="B7384"/>
      <c r="C7384"/>
      <c r="D7384"/>
      <c r="E7384"/>
    </row>
    <row r="7385" spans="1:5" ht="11.25" customHeight="1" x14ac:dyDescent="0.25">
      <c r="A7385"/>
      <c r="B7385"/>
      <c r="C7385"/>
      <c r="D7385"/>
      <c r="E7385"/>
    </row>
    <row r="7386" spans="1:5" ht="11.25" customHeight="1" x14ac:dyDescent="0.25">
      <c r="A7386"/>
      <c r="B7386"/>
      <c r="C7386"/>
      <c r="D7386"/>
      <c r="E7386"/>
    </row>
    <row r="7387" spans="1:5" ht="11.25" customHeight="1" x14ac:dyDescent="0.25">
      <c r="A7387"/>
      <c r="B7387"/>
      <c r="C7387"/>
      <c r="D7387"/>
      <c r="E7387"/>
    </row>
    <row r="7388" spans="1:5" ht="11.25" customHeight="1" x14ac:dyDescent="0.25">
      <c r="A7388"/>
      <c r="B7388"/>
      <c r="C7388"/>
      <c r="D7388"/>
      <c r="E7388"/>
    </row>
    <row r="7389" spans="1:5" ht="11.25" customHeight="1" x14ac:dyDescent="0.25">
      <c r="A7389"/>
      <c r="B7389"/>
      <c r="C7389"/>
      <c r="D7389"/>
      <c r="E7389"/>
    </row>
    <row r="7390" spans="1:5" ht="11.25" customHeight="1" x14ac:dyDescent="0.25">
      <c r="A7390"/>
      <c r="B7390"/>
      <c r="C7390"/>
      <c r="D7390"/>
      <c r="E7390"/>
    </row>
    <row r="7391" spans="1:5" ht="11.25" customHeight="1" x14ac:dyDescent="0.25">
      <c r="A7391"/>
      <c r="B7391"/>
      <c r="C7391"/>
      <c r="D7391"/>
      <c r="E7391"/>
    </row>
    <row r="7392" spans="1:5" ht="11.25" customHeight="1" x14ac:dyDescent="0.25">
      <c r="A7392"/>
      <c r="B7392"/>
      <c r="C7392"/>
      <c r="D7392"/>
      <c r="E7392"/>
    </row>
    <row r="7393" spans="1:5" ht="11.25" customHeight="1" x14ac:dyDescent="0.25">
      <c r="A7393"/>
      <c r="B7393"/>
      <c r="C7393"/>
      <c r="D7393"/>
      <c r="E7393"/>
    </row>
    <row r="7394" spans="1:5" ht="11.25" customHeight="1" x14ac:dyDescent="0.25">
      <c r="A7394"/>
      <c r="B7394"/>
      <c r="C7394"/>
      <c r="D7394"/>
      <c r="E7394"/>
    </row>
    <row r="7395" spans="1:5" ht="11.25" customHeight="1" x14ac:dyDescent="0.25">
      <c r="A7395"/>
      <c r="B7395"/>
      <c r="C7395"/>
      <c r="D7395"/>
      <c r="E7395"/>
    </row>
    <row r="7396" spans="1:5" ht="11.25" customHeight="1" x14ac:dyDescent="0.25">
      <c r="A7396"/>
      <c r="B7396"/>
      <c r="C7396"/>
      <c r="D7396"/>
      <c r="E7396"/>
    </row>
    <row r="7397" spans="1:5" ht="11.25" customHeight="1" x14ac:dyDescent="0.25">
      <c r="A7397"/>
      <c r="B7397"/>
      <c r="C7397"/>
      <c r="D7397"/>
      <c r="E7397"/>
    </row>
    <row r="7398" spans="1:5" ht="11.25" customHeight="1" x14ac:dyDescent="0.25">
      <c r="A7398"/>
      <c r="B7398"/>
      <c r="C7398"/>
      <c r="D7398"/>
      <c r="E7398"/>
    </row>
    <row r="7399" spans="1:5" ht="11.25" customHeight="1" x14ac:dyDescent="0.25">
      <c r="A7399"/>
      <c r="B7399"/>
      <c r="C7399"/>
      <c r="D7399"/>
      <c r="E7399"/>
    </row>
    <row r="7400" spans="1:5" ht="11.25" customHeight="1" x14ac:dyDescent="0.25">
      <c r="A7400"/>
      <c r="B7400"/>
      <c r="C7400"/>
      <c r="D7400"/>
      <c r="E7400"/>
    </row>
    <row r="7401" spans="1:5" ht="11.25" customHeight="1" x14ac:dyDescent="0.25">
      <c r="A7401"/>
      <c r="B7401"/>
      <c r="C7401"/>
      <c r="D7401"/>
      <c r="E7401"/>
    </row>
    <row r="7402" spans="1:5" ht="11.25" customHeight="1" x14ac:dyDescent="0.25">
      <c r="A7402"/>
      <c r="B7402"/>
      <c r="C7402"/>
      <c r="D7402"/>
      <c r="E7402"/>
    </row>
    <row r="7403" spans="1:5" ht="11.25" customHeight="1" x14ac:dyDescent="0.25">
      <c r="A7403"/>
      <c r="B7403"/>
      <c r="C7403"/>
      <c r="D7403"/>
      <c r="E7403"/>
    </row>
    <row r="7404" spans="1:5" ht="11.25" customHeight="1" x14ac:dyDescent="0.25">
      <c r="A7404"/>
      <c r="B7404"/>
      <c r="C7404"/>
      <c r="D7404"/>
      <c r="E7404"/>
    </row>
    <row r="7405" spans="1:5" ht="11.25" customHeight="1" x14ac:dyDescent="0.25">
      <c r="A7405"/>
      <c r="B7405"/>
      <c r="C7405"/>
      <c r="D7405"/>
      <c r="E7405"/>
    </row>
    <row r="7406" spans="1:5" ht="11.25" customHeight="1" x14ac:dyDescent="0.25">
      <c r="A7406"/>
      <c r="B7406"/>
      <c r="C7406"/>
      <c r="D7406"/>
      <c r="E7406"/>
    </row>
    <row r="7407" spans="1:5" ht="11.25" customHeight="1" x14ac:dyDescent="0.25">
      <c r="A7407"/>
      <c r="B7407"/>
      <c r="C7407"/>
      <c r="D7407"/>
      <c r="E7407"/>
    </row>
    <row r="7408" spans="1:5" ht="11.25" customHeight="1" x14ac:dyDescent="0.25">
      <c r="A7408"/>
      <c r="B7408"/>
      <c r="C7408"/>
      <c r="D7408"/>
      <c r="E7408"/>
    </row>
    <row r="7409" spans="1:5" ht="11.25" customHeight="1" x14ac:dyDescent="0.25">
      <c r="A7409"/>
      <c r="B7409"/>
      <c r="C7409"/>
      <c r="D7409"/>
      <c r="E7409"/>
    </row>
    <row r="7410" spans="1:5" ht="11.25" customHeight="1" x14ac:dyDescent="0.25">
      <c r="A7410"/>
      <c r="B7410"/>
      <c r="C7410"/>
      <c r="D7410"/>
      <c r="E7410"/>
    </row>
    <row r="7411" spans="1:5" ht="11.25" customHeight="1" x14ac:dyDescent="0.25">
      <c r="A7411"/>
      <c r="B7411"/>
      <c r="C7411"/>
      <c r="D7411"/>
      <c r="E7411"/>
    </row>
    <row r="7412" spans="1:5" ht="11.25" customHeight="1" x14ac:dyDescent="0.25">
      <c r="A7412"/>
      <c r="B7412"/>
      <c r="C7412"/>
      <c r="D7412"/>
      <c r="E7412"/>
    </row>
    <row r="7413" spans="1:5" ht="11.25" customHeight="1" x14ac:dyDescent="0.25">
      <c r="A7413"/>
      <c r="B7413"/>
      <c r="C7413"/>
      <c r="D7413"/>
      <c r="E7413"/>
    </row>
    <row r="7414" spans="1:5" ht="11.25" customHeight="1" x14ac:dyDescent="0.25">
      <c r="A7414"/>
      <c r="B7414"/>
      <c r="C7414"/>
      <c r="D7414"/>
      <c r="E7414"/>
    </row>
    <row r="7415" spans="1:5" ht="11.25" customHeight="1" x14ac:dyDescent="0.25">
      <c r="A7415"/>
      <c r="B7415"/>
      <c r="C7415"/>
      <c r="D7415"/>
      <c r="E7415"/>
    </row>
    <row r="7416" spans="1:5" ht="11.25" customHeight="1" x14ac:dyDescent="0.25">
      <c r="A7416"/>
      <c r="B7416"/>
      <c r="C7416"/>
      <c r="D7416"/>
      <c r="E7416"/>
    </row>
    <row r="7417" spans="1:5" ht="11.25" customHeight="1" x14ac:dyDescent="0.25">
      <c r="A7417"/>
      <c r="B7417"/>
      <c r="C7417"/>
      <c r="D7417"/>
      <c r="E7417"/>
    </row>
    <row r="7418" spans="1:5" ht="11.25" customHeight="1" x14ac:dyDescent="0.25">
      <c r="A7418"/>
      <c r="B7418"/>
      <c r="C7418"/>
      <c r="D7418"/>
      <c r="E7418"/>
    </row>
    <row r="7419" spans="1:5" ht="11.25" customHeight="1" x14ac:dyDescent="0.25">
      <c r="A7419"/>
      <c r="B7419"/>
      <c r="C7419"/>
      <c r="D7419"/>
      <c r="E7419"/>
    </row>
    <row r="7420" spans="1:5" ht="11.25" customHeight="1" x14ac:dyDescent="0.25">
      <c r="A7420"/>
      <c r="B7420"/>
      <c r="C7420"/>
      <c r="D7420"/>
      <c r="E7420"/>
    </row>
    <row r="7421" spans="1:5" ht="11.25" customHeight="1" x14ac:dyDescent="0.25">
      <c r="A7421"/>
      <c r="B7421"/>
      <c r="C7421"/>
      <c r="D7421"/>
      <c r="E7421"/>
    </row>
    <row r="7422" spans="1:5" ht="11.25" customHeight="1" x14ac:dyDescent="0.25">
      <c r="A7422"/>
      <c r="B7422"/>
      <c r="C7422"/>
      <c r="D7422"/>
      <c r="E7422"/>
    </row>
    <row r="7423" spans="1:5" ht="11.25" customHeight="1" x14ac:dyDescent="0.25">
      <c r="A7423"/>
      <c r="B7423"/>
      <c r="C7423"/>
      <c r="D7423"/>
      <c r="E7423"/>
    </row>
    <row r="7424" spans="1:5" ht="11.25" customHeight="1" x14ac:dyDescent="0.25">
      <c r="A7424"/>
      <c r="B7424"/>
      <c r="C7424"/>
      <c r="D7424"/>
      <c r="E7424"/>
    </row>
    <row r="7425" spans="1:5" ht="11.25" customHeight="1" x14ac:dyDescent="0.25">
      <c r="A7425"/>
      <c r="B7425"/>
      <c r="C7425"/>
      <c r="D7425"/>
      <c r="E7425"/>
    </row>
    <row r="7426" spans="1:5" ht="11.25" customHeight="1" x14ac:dyDescent="0.25">
      <c r="A7426"/>
      <c r="B7426"/>
      <c r="C7426"/>
      <c r="D7426"/>
      <c r="E7426"/>
    </row>
    <row r="7427" spans="1:5" ht="11.25" customHeight="1" x14ac:dyDescent="0.25">
      <c r="A7427"/>
      <c r="B7427"/>
      <c r="C7427"/>
      <c r="D7427"/>
      <c r="E7427"/>
    </row>
    <row r="7428" spans="1:5" ht="11.25" customHeight="1" x14ac:dyDescent="0.25">
      <c r="A7428"/>
      <c r="B7428"/>
      <c r="C7428"/>
      <c r="D7428"/>
      <c r="E7428"/>
    </row>
    <row r="7429" spans="1:5" ht="11.25" customHeight="1" x14ac:dyDescent="0.25">
      <c r="A7429"/>
      <c r="B7429"/>
      <c r="C7429"/>
      <c r="D7429"/>
      <c r="E7429"/>
    </row>
    <row r="7430" spans="1:5" ht="11.25" customHeight="1" x14ac:dyDescent="0.25">
      <c r="A7430"/>
      <c r="B7430"/>
      <c r="C7430"/>
      <c r="D7430"/>
      <c r="E7430"/>
    </row>
    <row r="7431" spans="1:5" ht="11.25" customHeight="1" x14ac:dyDescent="0.25">
      <c r="A7431"/>
      <c r="B7431"/>
      <c r="C7431"/>
      <c r="D7431"/>
      <c r="E7431"/>
    </row>
    <row r="7432" spans="1:5" ht="11.25" customHeight="1" x14ac:dyDescent="0.25">
      <c r="A7432"/>
      <c r="B7432"/>
      <c r="C7432"/>
      <c r="D7432"/>
      <c r="E7432"/>
    </row>
    <row r="7433" spans="1:5" ht="11.25" customHeight="1" x14ac:dyDescent="0.25">
      <c r="A7433"/>
      <c r="B7433"/>
      <c r="C7433"/>
      <c r="D7433"/>
      <c r="E7433"/>
    </row>
    <row r="7434" spans="1:5" ht="11.25" customHeight="1" x14ac:dyDescent="0.25">
      <c r="A7434"/>
      <c r="B7434"/>
      <c r="C7434"/>
      <c r="D7434"/>
      <c r="E7434"/>
    </row>
    <row r="7435" spans="1:5" ht="11.25" customHeight="1" x14ac:dyDescent="0.25">
      <c r="A7435"/>
      <c r="B7435"/>
      <c r="C7435"/>
      <c r="D7435"/>
      <c r="E7435"/>
    </row>
    <row r="7436" spans="1:5" ht="11.25" customHeight="1" x14ac:dyDescent="0.25">
      <c r="A7436"/>
      <c r="B7436"/>
      <c r="C7436"/>
      <c r="D7436"/>
      <c r="E7436"/>
    </row>
    <row r="7437" spans="1:5" ht="11.25" customHeight="1" x14ac:dyDescent="0.25">
      <c r="A7437"/>
      <c r="B7437"/>
      <c r="C7437"/>
      <c r="D7437"/>
      <c r="E7437"/>
    </row>
    <row r="7438" spans="1:5" ht="11.25" customHeight="1" x14ac:dyDescent="0.25">
      <c r="A7438"/>
      <c r="B7438"/>
      <c r="C7438"/>
      <c r="D7438"/>
      <c r="E7438"/>
    </row>
    <row r="7439" spans="1:5" ht="11.25" customHeight="1" x14ac:dyDescent="0.25">
      <c r="A7439"/>
      <c r="B7439"/>
      <c r="C7439"/>
      <c r="D7439"/>
      <c r="E7439"/>
    </row>
    <row r="7440" spans="1:5" ht="11.25" customHeight="1" x14ac:dyDescent="0.25">
      <c r="A7440"/>
      <c r="B7440"/>
      <c r="C7440"/>
      <c r="D7440"/>
      <c r="E7440"/>
    </row>
    <row r="7441" spans="1:5" ht="11.25" customHeight="1" x14ac:dyDescent="0.25">
      <c r="A7441"/>
      <c r="B7441"/>
      <c r="C7441"/>
      <c r="D7441"/>
      <c r="E7441"/>
    </row>
    <row r="7442" spans="1:5" ht="11.25" customHeight="1" x14ac:dyDescent="0.25">
      <c r="A7442"/>
      <c r="B7442"/>
      <c r="C7442"/>
      <c r="D7442"/>
      <c r="E7442"/>
    </row>
    <row r="7443" spans="1:5" ht="11.25" customHeight="1" x14ac:dyDescent="0.25">
      <c r="A7443"/>
      <c r="B7443"/>
      <c r="C7443"/>
      <c r="D7443"/>
      <c r="E7443"/>
    </row>
    <row r="7444" spans="1:5" ht="11.25" customHeight="1" x14ac:dyDescent="0.25">
      <c r="A7444"/>
      <c r="B7444"/>
      <c r="C7444"/>
      <c r="D7444"/>
      <c r="E7444"/>
    </row>
    <row r="7445" spans="1:5" ht="11.25" customHeight="1" x14ac:dyDescent="0.25">
      <c r="A7445"/>
      <c r="B7445"/>
      <c r="C7445"/>
      <c r="D7445"/>
      <c r="E7445"/>
    </row>
    <row r="7446" spans="1:5" ht="11.25" customHeight="1" x14ac:dyDescent="0.25">
      <c r="A7446"/>
      <c r="B7446"/>
      <c r="C7446"/>
      <c r="D7446"/>
      <c r="E7446"/>
    </row>
    <row r="7447" spans="1:5" ht="11.25" customHeight="1" x14ac:dyDescent="0.25">
      <c r="A7447"/>
      <c r="B7447"/>
      <c r="C7447"/>
      <c r="D7447"/>
      <c r="E7447"/>
    </row>
    <row r="7448" spans="1:5" ht="11.25" customHeight="1" x14ac:dyDescent="0.25">
      <c r="A7448"/>
      <c r="B7448"/>
      <c r="C7448"/>
      <c r="D7448"/>
      <c r="E7448"/>
    </row>
    <row r="7449" spans="1:5" ht="11.25" customHeight="1" x14ac:dyDescent="0.25">
      <c r="A7449"/>
      <c r="B7449"/>
      <c r="C7449"/>
      <c r="D7449"/>
      <c r="E7449"/>
    </row>
    <row r="7450" spans="1:5" ht="11.25" customHeight="1" x14ac:dyDescent="0.25">
      <c r="A7450"/>
      <c r="B7450"/>
      <c r="C7450"/>
      <c r="D7450"/>
      <c r="E7450"/>
    </row>
    <row r="7451" spans="1:5" ht="11.25" customHeight="1" x14ac:dyDescent="0.25">
      <c r="A7451"/>
      <c r="B7451"/>
      <c r="C7451"/>
      <c r="D7451"/>
      <c r="E7451"/>
    </row>
    <row r="7452" spans="1:5" ht="11.25" customHeight="1" x14ac:dyDescent="0.25">
      <c r="A7452"/>
      <c r="B7452"/>
      <c r="C7452"/>
      <c r="D7452"/>
      <c r="E7452"/>
    </row>
    <row r="7453" spans="1:5" ht="11.25" customHeight="1" x14ac:dyDescent="0.25">
      <c r="A7453"/>
      <c r="B7453"/>
      <c r="C7453"/>
      <c r="D7453"/>
      <c r="E7453"/>
    </row>
    <row r="7454" spans="1:5" ht="11.25" customHeight="1" x14ac:dyDescent="0.25">
      <c r="A7454"/>
      <c r="B7454"/>
      <c r="C7454"/>
      <c r="D7454"/>
      <c r="E7454"/>
    </row>
    <row r="7455" spans="1:5" ht="11.25" customHeight="1" x14ac:dyDescent="0.25">
      <c r="A7455"/>
      <c r="B7455"/>
      <c r="C7455"/>
      <c r="D7455"/>
      <c r="E7455"/>
    </row>
    <row r="7456" spans="1:5" ht="11.25" customHeight="1" x14ac:dyDescent="0.25">
      <c r="A7456"/>
      <c r="B7456"/>
      <c r="C7456"/>
      <c r="D7456"/>
      <c r="E7456"/>
    </row>
    <row r="7457" spans="1:5" ht="11.25" customHeight="1" x14ac:dyDescent="0.25">
      <c r="A7457"/>
      <c r="B7457"/>
      <c r="C7457"/>
      <c r="D7457"/>
      <c r="E7457"/>
    </row>
    <row r="7458" spans="1:5" ht="11.25" customHeight="1" x14ac:dyDescent="0.25">
      <c r="A7458"/>
      <c r="B7458"/>
      <c r="C7458"/>
      <c r="D7458"/>
      <c r="E7458"/>
    </row>
    <row r="7459" spans="1:5" ht="11.25" customHeight="1" x14ac:dyDescent="0.25">
      <c r="A7459"/>
      <c r="B7459"/>
      <c r="C7459"/>
      <c r="D7459"/>
      <c r="E7459"/>
    </row>
    <row r="7460" spans="1:5" ht="11.25" customHeight="1" x14ac:dyDescent="0.25">
      <c r="A7460"/>
      <c r="B7460"/>
      <c r="C7460"/>
      <c r="D7460"/>
      <c r="E7460"/>
    </row>
    <row r="7461" spans="1:5" ht="11.25" customHeight="1" x14ac:dyDescent="0.25">
      <c r="A7461"/>
      <c r="B7461"/>
      <c r="C7461"/>
      <c r="D7461"/>
      <c r="E7461"/>
    </row>
    <row r="7462" spans="1:5" ht="11.25" customHeight="1" x14ac:dyDescent="0.25">
      <c r="A7462"/>
      <c r="B7462"/>
      <c r="C7462"/>
      <c r="D7462"/>
      <c r="E7462"/>
    </row>
    <row r="7463" spans="1:5" ht="11.25" customHeight="1" x14ac:dyDescent="0.25">
      <c r="A7463"/>
      <c r="B7463"/>
      <c r="C7463"/>
      <c r="D7463"/>
      <c r="E7463"/>
    </row>
    <row r="7464" spans="1:5" ht="11.25" customHeight="1" x14ac:dyDescent="0.25">
      <c r="A7464"/>
      <c r="B7464"/>
      <c r="C7464"/>
      <c r="D7464"/>
      <c r="E7464"/>
    </row>
    <row r="7465" spans="1:5" ht="11.25" customHeight="1" x14ac:dyDescent="0.25">
      <c r="A7465"/>
      <c r="B7465"/>
      <c r="C7465"/>
      <c r="D7465"/>
      <c r="E7465"/>
    </row>
    <row r="7466" spans="1:5" ht="11.25" customHeight="1" x14ac:dyDescent="0.25">
      <c r="A7466"/>
      <c r="B7466"/>
      <c r="C7466"/>
      <c r="D7466"/>
      <c r="E7466"/>
    </row>
    <row r="7467" spans="1:5" ht="11.25" customHeight="1" x14ac:dyDescent="0.25">
      <c r="A7467"/>
      <c r="B7467"/>
      <c r="C7467"/>
      <c r="D7467"/>
      <c r="E7467"/>
    </row>
    <row r="7468" spans="1:5" ht="11.25" customHeight="1" x14ac:dyDescent="0.25">
      <c r="A7468"/>
      <c r="B7468"/>
      <c r="C7468"/>
      <c r="D7468"/>
      <c r="E7468"/>
    </row>
    <row r="7469" spans="1:5" ht="11.25" customHeight="1" x14ac:dyDescent="0.25">
      <c r="A7469"/>
      <c r="B7469"/>
      <c r="C7469"/>
      <c r="D7469"/>
      <c r="E7469"/>
    </row>
    <row r="7470" spans="1:5" ht="11.25" customHeight="1" x14ac:dyDescent="0.25">
      <c r="A7470"/>
      <c r="B7470"/>
      <c r="C7470"/>
      <c r="D7470"/>
      <c r="E7470"/>
    </row>
    <row r="7471" spans="1:5" ht="11.25" customHeight="1" x14ac:dyDescent="0.25">
      <c r="A7471"/>
      <c r="B7471"/>
      <c r="C7471"/>
      <c r="D7471"/>
      <c r="E7471"/>
    </row>
    <row r="7472" spans="1:5" ht="11.25" customHeight="1" x14ac:dyDescent="0.25">
      <c r="A7472"/>
      <c r="B7472"/>
      <c r="C7472"/>
      <c r="D7472"/>
      <c r="E7472"/>
    </row>
    <row r="7473" spans="1:5" ht="11.25" customHeight="1" x14ac:dyDescent="0.25">
      <c r="A7473"/>
      <c r="B7473"/>
      <c r="C7473"/>
      <c r="D7473"/>
      <c r="E7473"/>
    </row>
    <row r="7474" spans="1:5" ht="11.25" customHeight="1" x14ac:dyDescent="0.25">
      <c r="A7474"/>
      <c r="B7474"/>
      <c r="C7474"/>
      <c r="D7474"/>
      <c r="E7474"/>
    </row>
    <row r="7475" spans="1:5" ht="11.25" customHeight="1" x14ac:dyDescent="0.25">
      <c r="A7475"/>
      <c r="B7475"/>
      <c r="C7475"/>
      <c r="D7475"/>
      <c r="E7475"/>
    </row>
    <row r="7476" spans="1:5" ht="11.25" customHeight="1" x14ac:dyDescent="0.25">
      <c r="A7476"/>
      <c r="B7476"/>
      <c r="C7476"/>
      <c r="D7476"/>
      <c r="E7476"/>
    </row>
    <row r="7477" spans="1:5" ht="11.25" customHeight="1" x14ac:dyDescent="0.25">
      <c r="A7477"/>
      <c r="B7477"/>
      <c r="C7477"/>
      <c r="D7477"/>
      <c r="E7477"/>
    </row>
    <row r="7478" spans="1:5" ht="11.25" customHeight="1" x14ac:dyDescent="0.25">
      <c r="A7478"/>
      <c r="B7478"/>
      <c r="C7478"/>
      <c r="D7478"/>
      <c r="E7478"/>
    </row>
    <row r="7479" spans="1:5" ht="11.25" customHeight="1" x14ac:dyDescent="0.25">
      <c r="A7479"/>
      <c r="B7479"/>
      <c r="C7479"/>
      <c r="D7479"/>
      <c r="E7479"/>
    </row>
    <row r="7480" spans="1:5" ht="11.25" customHeight="1" x14ac:dyDescent="0.25">
      <c r="A7480"/>
      <c r="B7480"/>
      <c r="C7480"/>
      <c r="D7480"/>
      <c r="E7480"/>
    </row>
    <row r="7481" spans="1:5" ht="11.25" customHeight="1" x14ac:dyDescent="0.25">
      <c r="A7481"/>
      <c r="B7481"/>
      <c r="C7481"/>
      <c r="D7481"/>
      <c r="E7481"/>
    </row>
    <row r="7482" spans="1:5" ht="11.25" customHeight="1" x14ac:dyDescent="0.25">
      <c r="A7482"/>
      <c r="B7482"/>
      <c r="C7482"/>
      <c r="D7482"/>
      <c r="E7482"/>
    </row>
    <row r="7483" spans="1:5" ht="11.25" customHeight="1" x14ac:dyDescent="0.25">
      <c r="A7483"/>
      <c r="B7483"/>
      <c r="C7483"/>
      <c r="D7483"/>
      <c r="E7483"/>
    </row>
    <row r="7484" spans="1:5" ht="11.25" customHeight="1" x14ac:dyDescent="0.25">
      <c r="A7484"/>
      <c r="B7484"/>
      <c r="C7484"/>
      <c r="D7484"/>
      <c r="E7484"/>
    </row>
    <row r="7485" spans="1:5" ht="11.25" customHeight="1" x14ac:dyDescent="0.25">
      <c r="A7485"/>
      <c r="B7485"/>
      <c r="C7485"/>
      <c r="D7485"/>
      <c r="E7485"/>
    </row>
    <row r="7486" spans="1:5" ht="11.25" customHeight="1" x14ac:dyDescent="0.25">
      <c r="A7486"/>
      <c r="B7486"/>
      <c r="C7486"/>
      <c r="D7486"/>
      <c r="E7486"/>
    </row>
    <row r="7487" spans="1:5" ht="11.25" customHeight="1" x14ac:dyDescent="0.25">
      <c r="A7487"/>
      <c r="B7487"/>
      <c r="C7487"/>
      <c r="D7487"/>
      <c r="E7487"/>
    </row>
    <row r="7488" spans="1:5" ht="11.25" customHeight="1" x14ac:dyDescent="0.25">
      <c r="A7488"/>
      <c r="B7488"/>
      <c r="C7488"/>
      <c r="D7488"/>
      <c r="E7488"/>
    </row>
    <row r="7489" spans="1:5" ht="11.25" customHeight="1" x14ac:dyDescent="0.25">
      <c r="A7489"/>
      <c r="B7489"/>
      <c r="C7489"/>
      <c r="D7489"/>
      <c r="E7489"/>
    </row>
    <row r="7490" spans="1:5" ht="11.25" customHeight="1" x14ac:dyDescent="0.25">
      <c r="A7490"/>
      <c r="B7490"/>
      <c r="C7490"/>
      <c r="D7490"/>
      <c r="E7490"/>
    </row>
    <row r="7491" spans="1:5" ht="11.25" customHeight="1" x14ac:dyDescent="0.25">
      <c r="A7491"/>
      <c r="B7491"/>
      <c r="C7491"/>
      <c r="D7491"/>
      <c r="E7491"/>
    </row>
    <row r="7492" spans="1:5" ht="11.25" customHeight="1" x14ac:dyDescent="0.25">
      <c r="A7492"/>
      <c r="B7492"/>
      <c r="C7492"/>
      <c r="D7492"/>
      <c r="E7492"/>
    </row>
    <row r="7493" spans="1:5" ht="11.25" customHeight="1" x14ac:dyDescent="0.25">
      <c r="A7493"/>
      <c r="B7493"/>
      <c r="C7493"/>
      <c r="D7493"/>
      <c r="E7493"/>
    </row>
    <row r="7494" spans="1:5" ht="11.25" customHeight="1" x14ac:dyDescent="0.25">
      <c r="A7494"/>
      <c r="B7494"/>
      <c r="C7494"/>
      <c r="D7494"/>
      <c r="E7494"/>
    </row>
    <row r="7495" spans="1:5" ht="11.25" customHeight="1" x14ac:dyDescent="0.25">
      <c r="A7495"/>
      <c r="B7495"/>
      <c r="C7495"/>
      <c r="D7495"/>
      <c r="E7495"/>
    </row>
    <row r="7496" spans="1:5" ht="11.25" customHeight="1" x14ac:dyDescent="0.25">
      <c r="A7496"/>
      <c r="B7496"/>
      <c r="C7496"/>
      <c r="D7496"/>
      <c r="E7496"/>
    </row>
    <row r="7497" spans="1:5" ht="11.25" customHeight="1" x14ac:dyDescent="0.25">
      <c r="A7497"/>
      <c r="B7497"/>
      <c r="C7497"/>
      <c r="D7497"/>
      <c r="E7497"/>
    </row>
    <row r="7498" spans="1:5" ht="11.25" customHeight="1" x14ac:dyDescent="0.25">
      <c r="A7498"/>
      <c r="B7498"/>
      <c r="C7498"/>
      <c r="D7498"/>
      <c r="E7498"/>
    </row>
    <row r="7499" spans="1:5" ht="11.25" customHeight="1" x14ac:dyDescent="0.25">
      <c r="A7499"/>
      <c r="B7499"/>
      <c r="C7499"/>
      <c r="D7499"/>
      <c r="E7499"/>
    </row>
    <row r="7500" spans="1:5" ht="11.25" customHeight="1" x14ac:dyDescent="0.25">
      <c r="A7500"/>
      <c r="B7500"/>
      <c r="C7500"/>
      <c r="D7500"/>
      <c r="E7500"/>
    </row>
    <row r="7501" spans="1:5" ht="11.25" customHeight="1" x14ac:dyDescent="0.25">
      <c r="A7501"/>
      <c r="B7501"/>
      <c r="C7501"/>
      <c r="D7501"/>
      <c r="E7501"/>
    </row>
    <row r="7502" spans="1:5" ht="11.25" customHeight="1" x14ac:dyDescent="0.25">
      <c r="A7502"/>
      <c r="B7502"/>
      <c r="C7502"/>
      <c r="D7502"/>
      <c r="E7502"/>
    </row>
    <row r="7503" spans="1:5" ht="11.25" customHeight="1" x14ac:dyDescent="0.25">
      <c r="A7503"/>
      <c r="B7503"/>
      <c r="C7503"/>
      <c r="D7503"/>
      <c r="E7503"/>
    </row>
    <row r="7504" spans="1:5" ht="11.25" customHeight="1" x14ac:dyDescent="0.25">
      <c r="A7504"/>
      <c r="B7504"/>
      <c r="C7504"/>
      <c r="D7504"/>
      <c r="E7504"/>
    </row>
    <row r="7505" spans="1:5" ht="11.25" customHeight="1" x14ac:dyDescent="0.25">
      <c r="A7505"/>
      <c r="B7505"/>
      <c r="C7505"/>
      <c r="D7505"/>
      <c r="E7505"/>
    </row>
    <row r="7506" spans="1:5" ht="11.25" customHeight="1" x14ac:dyDescent="0.25">
      <c r="A7506"/>
      <c r="B7506"/>
      <c r="C7506"/>
      <c r="D7506"/>
      <c r="E7506"/>
    </row>
    <row r="7507" spans="1:5" ht="11.25" customHeight="1" x14ac:dyDescent="0.25">
      <c r="A7507"/>
      <c r="B7507"/>
      <c r="C7507"/>
      <c r="D7507"/>
      <c r="E7507"/>
    </row>
    <row r="7508" spans="1:5" ht="11.25" customHeight="1" x14ac:dyDescent="0.25">
      <c r="A7508"/>
      <c r="B7508"/>
      <c r="C7508"/>
      <c r="D7508"/>
      <c r="E7508"/>
    </row>
    <row r="7509" spans="1:5" ht="11.25" customHeight="1" x14ac:dyDescent="0.25">
      <c r="A7509"/>
      <c r="B7509"/>
      <c r="C7509"/>
      <c r="D7509"/>
      <c r="E7509"/>
    </row>
    <row r="7510" spans="1:5" ht="11.25" customHeight="1" x14ac:dyDescent="0.25">
      <c r="A7510"/>
      <c r="B7510"/>
      <c r="C7510"/>
      <c r="D7510"/>
      <c r="E7510"/>
    </row>
    <row r="7511" spans="1:5" ht="11.25" customHeight="1" x14ac:dyDescent="0.25">
      <c r="A7511"/>
      <c r="B7511"/>
      <c r="C7511"/>
      <c r="D7511"/>
      <c r="E7511"/>
    </row>
    <row r="7512" spans="1:5" ht="11.25" customHeight="1" x14ac:dyDescent="0.25">
      <c r="A7512"/>
      <c r="B7512"/>
      <c r="C7512"/>
      <c r="D7512"/>
      <c r="E7512"/>
    </row>
    <row r="7513" spans="1:5" ht="11.25" customHeight="1" x14ac:dyDescent="0.25">
      <c r="A7513"/>
      <c r="B7513"/>
      <c r="C7513"/>
      <c r="D7513"/>
      <c r="E7513"/>
    </row>
    <row r="7514" spans="1:5" ht="11.25" customHeight="1" x14ac:dyDescent="0.25">
      <c r="A7514"/>
      <c r="B7514"/>
      <c r="C7514"/>
      <c r="D7514"/>
      <c r="E7514"/>
    </row>
    <row r="7515" spans="1:5" ht="11.25" customHeight="1" x14ac:dyDescent="0.25">
      <c r="A7515"/>
      <c r="B7515"/>
      <c r="C7515"/>
      <c r="D7515"/>
      <c r="E7515"/>
    </row>
    <row r="7516" spans="1:5" ht="11.25" customHeight="1" x14ac:dyDescent="0.25">
      <c r="A7516"/>
      <c r="B7516"/>
      <c r="C7516"/>
      <c r="D7516"/>
      <c r="E7516"/>
    </row>
    <row r="7517" spans="1:5" ht="11.25" customHeight="1" x14ac:dyDescent="0.25">
      <c r="A7517"/>
      <c r="B7517"/>
      <c r="C7517"/>
      <c r="D7517"/>
      <c r="E7517"/>
    </row>
    <row r="7518" spans="1:5" ht="11.25" customHeight="1" x14ac:dyDescent="0.25">
      <c r="A7518"/>
      <c r="B7518"/>
      <c r="C7518"/>
      <c r="D7518"/>
      <c r="E7518"/>
    </row>
    <row r="7519" spans="1:5" ht="11.25" customHeight="1" x14ac:dyDescent="0.25">
      <c r="A7519"/>
      <c r="B7519"/>
      <c r="C7519"/>
      <c r="D7519"/>
      <c r="E7519"/>
    </row>
    <row r="7520" spans="1:5" ht="11.25" customHeight="1" x14ac:dyDescent="0.25">
      <c r="A7520"/>
      <c r="B7520"/>
      <c r="C7520"/>
      <c r="D7520"/>
      <c r="E7520"/>
    </row>
    <row r="7521" spans="1:5" ht="11.25" customHeight="1" x14ac:dyDescent="0.25">
      <c r="A7521"/>
      <c r="B7521"/>
      <c r="C7521"/>
      <c r="D7521"/>
      <c r="E7521"/>
    </row>
    <row r="7522" spans="1:5" ht="11.25" customHeight="1" x14ac:dyDescent="0.25">
      <c r="A7522"/>
      <c r="B7522"/>
      <c r="C7522"/>
      <c r="D7522"/>
      <c r="E7522"/>
    </row>
    <row r="7523" spans="1:5" ht="11.25" customHeight="1" x14ac:dyDescent="0.25">
      <c r="A7523"/>
      <c r="B7523"/>
      <c r="C7523"/>
      <c r="D7523"/>
      <c r="E7523"/>
    </row>
    <row r="7524" spans="1:5" ht="11.25" customHeight="1" x14ac:dyDescent="0.25">
      <c r="A7524"/>
      <c r="B7524"/>
      <c r="C7524"/>
      <c r="D7524"/>
      <c r="E7524"/>
    </row>
    <row r="7525" spans="1:5" ht="11.25" customHeight="1" x14ac:dyDescent="0.25">
      <c r="A7525"/>
      <c r="B7525"/>
      <c r="C7525"/>
      <c r="D7525"/>
      <c r="E7525"/>
    </row>
    <row r="7526" spans="1:5" ht="11.25" customHeight="1" x14ac:dyDescent="0.25">
      <c r="A7526"/>
      <c r="B7526"/>
      <c r="C7526"/>
      <c r="D7526"/>
      <c r="E7526"/>
    </row>
    <row r="7527" spans="1:5" ht="11.25" customHeight="1" x14ac:dyDescent="0.25">
      <c r="A7527"/>
      <c r="B7527"/>
      <c r="C7527"/>
      <c r="D7527"/>
      <c r="E7527"/>
    </row>
    <row r="7528" spans="1:5" ht="11.25" customHeight="1" x14ac:dyDescent="0.25">
      <c r="A7528"/>
      <c r="B7528"/>
      <c r="C7528"/>
      <c r="D7528"/>
      <c r="E7528"/>
    </row>
    <row r="7529" spans="1:5" ht="11.25" customHeight="1" x14ac:dyDescent="0.25">
      <c r="A7529"/>
      <c r="B7529"/>
      <c r="C7529"/>
      <c r="D7529"/>
      <c r="E7529"/>
    </row>
    <row r="7530" spans="1:5" ht="11.25" customHeight="1" x14ac:dyDescent="0.25">
      <c r="A7530"/>
      <c r="B7530"/>
      <c r="C7530"/>
      <c r="D7530"/>
      <c r="E7530"/>
    </row>
    <row r="7531" spans="1:5" ht="11.25" customHeight="1" x14ac:dyDescent="0.25">
      <c r="A7531"/>
      <c r="B7531"/>
      <c r="C7531"/>
      <c r="D7531"/>
      <c r="E7531"/>
    </row>
    <row r="7532" spans="1:5" ht="11.25" customHeight="1" x14ac:dyDescent="0.25">
      <c r="A7532"/>
      <c r="B7532"/>
      <c r="C7532"/>
      <c r="D7532"/>
      <c r="E7532"/>
    </row>
    <row r="7533" spans="1:5" ht="11.25" customHeight="1" x14ac:dyDescent="0.25">
      <c r="A7533"/>
      <c r="B7533"/>
      <c r="C7533"/>
      <c r="D7533"/>
      <c r="E7533"/>
    </row>
    <row r="7534" spans="1:5" ht="11.25" customHeight="1" x14ac:dyDescent="0.25">
      <c r="A7534"/>
      <c r="B7534"/>
      <c r="C7534"/>
      <c r="D7534"/>
      <c r="E7534"/>
    </row>
    <row r="7535" spans="1:5" ht="11.25" customHeight="1" x14ac:dyDescent="0.25">
      <c r="A7535"/>
      <c r="B7535"/>
      <c r="C7535"/>
      <c r="D7535"/>
      <c r="E7535"/>
    </row>
    <row r="7536" spans="1:5" ht="11.25" customHeight="1" x14ac:dyDescent="0.25">
      <c r="A7536"/>
      <c r="B7536"/>
      <c r="C7536"/>
      <c r="D7536"/>
      <c r="E7536"/>
    </row>
    <row r="7537" spans="1:5" ht="11.25" customHeight="1" x14ac:dyDescent="0.25">
      <c r="A7537"/>
      <c r="B7537"/>
      <c r="C7537"/>
      <c r="D7537"/>
      <c r="E7537"/>
    </row>
    <row r="7538" spans="1:5" ht="11.25" customHeight="1" x14ac:dyDescent="0.25">
      <c r="A7538"/>
      <c r="B7538"/>
      <c r="C7538"/>
      <c r="D7538"/>
      <c r="E7538"/>
    </row>
    <row r="7539" spans="1:5" ht="11.25" customHeight="1" x14ac:dyDescent="0.25">
      <c r="A7539"/>
      <c r="B7539"/>
      <c r="C7539"/>
      <c r="D7539"/>
      <c r="E7539"/>
    </row>
    <row r="7540" spans="1:5" ht="11.25" customHeight="1" x14ac:dyDescent="0.25">
      <c r="A7540"/>
      <c r="B7540"/>
      <c r="C7540"/>
      <c r="D7540"/>
      <c r="E7540"/>
    </row>
    <row r="7541" spans="1:5" ht="11.25" customHeight="1" x14ac:dyDescent="0.25">
      <c r="A7541"/>
      <c r="B7541"/>
      <c r="C7541"/>
      <c r="D7541"/>
      <c r="E7541"/>
    </row>
    <row r="7542" spans="1:5" ht="11.25" customHeight="1" x14ac:dyDescent="0.25">
      <c r="A7542"/>
      <c r="B7542"/>
      <c r="C7542"/>
      <c r="D7542"/>
      <c r="E7542"/>
    </row>
    <row r="7543" spans="1:5" ht="11.25" customHeight="1" x14ac:dyDescent="0.25">
      <c r="A7543"/>
      <c r="B7543"/>
      <c r="C7543"/>
      <c r="D7543"/>
      <c r="E7543"/>
    </row>
    <row r="7544" spans="1:5" ht="11.25" customHeight="1" x14ac:dyDescent="0.25">
      <c r="A7544"/>
      <c r="B7544"/>
      <c r="C7544"/>
      <c r="D7544"/>
      <c r="E7544"/>
    </row>
    <row r="7545" spans="1:5" ht="11.25" customHeight="1" x14ac:dyDescent="0.25">
      <c r="A7545"/>
      <c r="B7545"/>
      <c r="C7545"/>
      <c r="D7545"/>
      <c r="E7545"/>
    </row>
    <row r="7546" spans="1:5" ht="11.25" customHeight="1" x14ac:dyDescent="0.25">
      <c r="A7546"/>
      <c r="B7546"/>
      <c r="C7546"/>
      <c r="D7546"/>
      <c r="E7546"/>
    </row>
    <row r="7547" spans="1:5" ht="11.25" customHeight="1" x14ac:dyDescent="0.25">
      <c r="A7547"/>
      <c r="B7547"/>
      <c r="C7547"/>
      <c r="D7547"/>
      <c r="E7547"/>
    </row>
    <row r="7548" spans="1:5" ht="11.25" customHeight="1" x14ac:dyDescent="0.25">
      <c r="A7548"/>
      <c r="B7548"/>
      <c r="C7548"/>
      <c r="D7548"/>
      <c r="E7548"/>
    </row>
    <row r="7549" spans="1:5" ht="11.25" customHeight="1" x14ac:dyDescent="0.25">
      <c r="A7549"/>
      <c r="B7549"/>
      <c r="C7549"/>
      <c r="D7549"/>
      <c r="E7549"/>
    </row>
    <row r="7550" spans="1:5" ht="11.25" customHeight="1" x14ac:dyDescent="0.25">
      <c r="A7550"/>
      <c r="B7550"/>
      <c r="C7550"/>
      <c r="D7550"/>
      <c r="E7550"/>
    </row>
    <row r="7551" spans="1:5" ht="11.25" customHeight="1" x14ac:dyDescent="0.25">
      <c r="A7551"/>
      <c r="B7551"/>
      <c r="C7551"/>
      <c r="D7551"/>
      <c r="E7551"/>
    </row>
    <row r="7552" spans="1:5" ht="11.25" customHeight="1" x14ac:dyDescent="0.25">
      <c r="A7552"/>
      <c r="B7552"/>
      <c r="C7552"/>
      <c r="D7552"/>
      <c r="E7552"/>
    </row>
    <row r="7553" spans="1:5" ht="11.25" customHeight="1" x14ac:dyDescent="0.25">
      <c r="A7553"/>
      <c r="B7553"/>
      <c r="C7553"/>
      <c r="D7553"/>
      <c r="E7553"/>
    </row>
    <row r="7554" spans="1:5" ht="11.25" customHeight="1" x14ac:dyDescent="0.25">
      <c r="A7554"/>
      <c r="B7554"/>
      <c r="C7554"/>
      <c r="D7554"/>
      <c r="E7554"/>
    </row>
    <row r="7555" spans="1:5" ht="11.25" customHeight="1" x14ac:dyDescent="0.25">
      <c r="A7555"/>
      <c r="B7555"/>
      <c r="C7555"/>
      <c r="D7555"/>
      <c r="E7555"/>
    </row>
    <row r="7556" spans="1:5" ht="11.25" customHeight="1" x14ac:dyDescent="0.25">
      <c r="A7556"/>
      <c r="B7556"/>
      <c r="C7556"/>
      <c r="D7556"/>
      <c r="E7556"/>
    </row>
    <row r="7557" spans="1:5" ht="11.25" customHeight="1" x14ac:dyDescent="0.25">
      <c r="A7557"/>
      <c r="B7557"/>
      <c r="C7557"/>
      <c r="D7557"/>
      <c r="E7557"/>
    </row>
    <row r="7558" spans="1:5" ht="11.25" customHeight="1" x14ac:dyDescent="0.25">
      <c r="A7558"/>
      <c r="B7558"/>
      <c r="C7558"/>
      <c r="D7558"/>
      <c r="E7558"/>
    </row>
    <row r="7559" spans="1:5" ht="11.25" customHeight="1" x14ac:dyDescent="0.25">
      <c r="A7559"/>
      <c r="B7559"/>
      <c r="C7559"/>
      <c r="D7559"/>
      <c r="E7559"/>
    </row>
    <row r="7560" spans="1:5" ht="11.25" customHeight="1" x14ac:dyDescent="0.25">
      <c r="A7560"/>
      <c r="B7560"/>
      <c r="C7560"/>
      <c r="D7560"/>
      <c r="E7560"/>
    </row>
    <row r="7561" spans="1:5" ht="11.25" customHeight="1" x14ac:dyDescent="0.25">
      <c r="A7561"/>
      <c r="B7561"/>
      <c r="C7561"/>
      <c r="D7561"/>
      <c r="E7561"/>
    </row>
    <row r="7562" spans="1:5" ht="11.25" customHeight="1" x14ac:dyDescent="0.25">
      <c r="A7562"/>
      <c r="B7562"/>
      <c r="C7562"/>
      <c r="D7562"/>
      <c r="E7562"/>
    </row>
    <row r="7563" spans="1:5" ht="11.25" customHeight="1" x14ac:dyDescent="0.25">
      <c r="A7563"/>
      <c r="B7563"/>
      <c r="C7563"/>
      <c r="D7563"/>
      <c r="E7563"/>
    </row>
    <row r="7564" spans="1:5" ht="11.25" customHeight="1" x14ac:dyDescent="0.25">
      <c r="A7564"/>
      <c r="B7564"/>
      <c r="C7564"/>
      <c r="D7564"/>
      <c r="E7564"/>
    </row>
    <row r="7565" spans="1:5" ht="11.25" customHeight="1" x14ac:dyDescent="0.25">
      <c r="A7565"/>
      <c r="B7565"/>
      <c r="C7565"/>
      <c r="D7565"/>
      <c r="E7565"/>
    </row>
    <row r="7566" spans="1:5" ht="11.25" customHeight="1" x14ac:dyDescent="0.25">
      <c r="A7566"/>
      <c r="B7566"/>
      <c r="C7566"/>
      <c r="D7566"/>
      <c r="E7566"/>
    </row>
    <row r="7567" spans="1:5" ht="11.25" customHeight="1" x14ac:dyDescent="0.25">
      <c r="A7567"/>
      <c r="B7567"/>
      <c r="C7567"/>
      <c r="D7567"/>
      <c r="E7567"/>
    </row>
    <row r="7568" spans="1:5" ht="11.25" customHeight="1" x14ac:dyDescent="0.25">
      <c r="A7568"/>
      <c r="B7568"/>
      <c r="C7568"/>
      <c r="D7568"/>
      <c r="E7568"/>
    </row>
    <row r="7569" spans="1:5" ht="11.25" customHeight="1" x14ac:dyDescent="0.25">
      <c r="A7569"/>
      <c r="B7569"/>
      <c r="C7569"/>
      <c r="D7569"/>
      <c r="E7569"/>
    </row>
    <row r="7570" spans="1:5" ht="11.25" customHeight="1" x14ac:dyDescent="0.25">
      <c r="A7570"/>
      <c r="B7570"/>
      <c r="C7570"/>
      <c r="D7570"/>
      <c r="E7570"/>
    </row>
    <row r="7571" spans="1:5" ht="11.25" customHeight="1" x14ac:dyDescent="0.25">
      <c r="A7571"/>
      <c r="B7571"/>
      <c r="C7571"/>
      <c r="D7571"/>
      <c r="E7571"/>
    </row>
    <row r="7572" spans="1:5" ht="11.25" customHeight="1" x14ac:dyDescent="0.25">
      <c r="A7572"/>
      <c r="B7572"/>
      <c r="C7572"/>
      <c r="D7572"/>
      <c r="E7572"/>
    </row>
    <row r="7573" spans="1:5" ht="11.25" customHeight="1" x14ac:dyDescent="0.25">
      <c r="A7573"/>
      <c r="B7573"/>
      <c r="C7573"/>
      <c r="D7573"/>
      <c r="E7573"/>
    </row>
    <row r="7574" spans="1:5" ht="11.25" customHeight="1" x14ac:dyDescent="0.25">
      <c r="A7574"/>
      <c r="B7574"/>
      <c r="C7574"/>
      <c r="D7574"/>
      <c r="E7574"/>
    </row>
    <row r="7575" spans="1:5" ht="11.25" customHeight="1" x14ac:dyDescent="0.25">
      <c r="A7575"/>
      <c r="B7575"/>
      <c r="C7575"/>
      <c r="D7575"/>
      <c r="E7575"/>
    </row>
    <row r="7576" spans="1:5" ht="11.25" customHeight="1" x14ac:dyDescent="0.25">
      <c r="A7576"/>
      <c r="B7576"/>
      <c r="C7576"/>
      <c r="D7576"/>
      <c r="E7576"/>
    </row>
    <row r="7577" spans="1:5" ht="11.25" customHeight="1" x14ac:dyDescent="0.25">
      <c r="A7577"/>
      <c r="B7577"/>
      <c r="C7577"/>
      <c r="D7577"/>
      <c r="E7577"/>
    </row>
    <row r="7578" spans="1:5" ht="11.25" customHeight="1" x14ac:dyDescent="0.25">
      <c r="A7578"/>
      <c r="B7578"/>
      <c r="C7578"/>
      <c r="D7578"/>
      <c r="E7578"/>
    </row>
    <row r="7579" spans="1:5" ht="11.25" customHeight="1" x14ac:dyDescent="0.25">
      <c r="A7579"/>
      <c r="B7579"/>
      <c r="C7579"/>
      <c r="D7579"/>
      <c r="E7579"/>
    </row>
    <row r="7580" spans="1:5" ht="11.25" customHeight="1" x14ac:dyDescent="0.25">
      <c r="A7580"/>
      <c r="B7580"/>
      <c r="C7580"/>
      <c r="D7580"/>
      <c r="E7580"/>
    </row>
    <row r="7581" spans="1:5" ht="11.25" customHeight="1" x14ac:dyDescent="0.25">
      <c r="A7581"/>
      <c r="B7581"/>
      <c r="C7581"/>
      <c r="D7581"/>
      <c r="E7581"/>
    </row>
    <row r="7582" spans="1:5" ht="11.25" customHeight="1" x14ac:dyDescent="0.25">
      <c r="A7582"/>
      <c r="B7582"/>
      <c r="C7582"/>
      <c r="D7582"/>
      <c r="E7582"/>
    </row>
    <row r="7583" spans="1:5" ht="11.25" customHeight="1" x14ac:dyDescent="0.25">
      <c r="A7583"/>
      <c r="B7583"/>
      <c r="C7583"/>
      <c r="D7583"/>
      <c r="E7583"/>
    </row>
    <row r="7584" spans="1:5" ht="11.25" customHeight="1" x14ac:dyDescent="0.25">
      <c r="A7584"/>
      <c r="B7584"/>
      <c r="C7584"/>
      <c r="D7584"/>
      <c r="E7584"/>
    </row>
    <row r="7585" spans="1:5" ht="11.25" customHeight="1" x14ac:dyDescent="0.25">
      <c r="A7585"/>
      <c r="B7585"/>
      <c r="C7585"/>
      <c r="D7585"/>
      <c r="E7585"/>
    </row>
    <row r="7586" spans="1:5" ht="11.25" customHeight="1" x14ac:dyDescent="0.25">
      <c r="A7586"/>
      <c r="B7586"/>
      <c r="C7586"/>
      <c r="D7586"/>
      <c r="E7586"/>
    </row>
    <row r="7587" spans="1:5" ht="11.25" customHeight="1" x14ac:dyDescent="0.25">
      <c r="A7587"/>
      <c r="B7587"/>
      <c r="C7587"/>
      <c r="D7587"/>
      <c r="E7587"/>
    </row>
    <row r="7588" spans="1:5" ht="11.25" customHeight="1" x14ac:dyDescent="0.25">
      <c r="A7588"/>
      <c r="B7588"/>
      <c r="C7588"/>
      <c r="D7588"/>
      <c r="E7588"/>
    </row>
    <row r="7589" spans="1:5" ht="11.25" customHeight="1" x14ac:dyDescent="0.25">
      <c r="A7589"/>
      <c r="B7589"/>
      <c r="C7589"/>
      <c r="D7589"/>
      <c r="E7589"/>
    </row>
    <row r="7590" spans="1:5" ht="11.25" customHeight="1" x14ac:dyDescent="0.25">
      <c r="A7590"/>
      <c r="B7590"/>
      <c r="C7590"/>
      <c r="D7590"/>
      <c r="E7590"/>
    </row>
    <row r="7591" spans="1:5" ht="11.25" customHeight="1" x14ac:dyDescent="0.25">
      <c r="A7591"/>
      <c r="B7591"/>
      <c r="C7591"/>
      <c r="D7591"/>
      <c r="E7591"/>
    </row>
    <row r="7592" spans="1:5" ht="11.25" customHeight="1" x14ac:dyDescent="0.25">
      <c r="A7592"/>
      <c r="B7592"/>
      <c r="C7592"/>
      <c r="D7592"/>
      <c r="E7592"/>
    </row>
    <row r="7593" spans="1:5" ht="11.25" customHeight="1" x14ac:dyDescent="0.25">
      <c r="A7593"/>
      <c r="B7593"/>
      <c r="C7593"/>
      <c r="D7593"/>
      <c r="E7593"/>
    </row>
    <row r="7594" spans="1:5" ht="11.25" customHeight="1" x14ac:dyDescent="0.25">
      <c r="A7594"/>
      <c r="B7594"/>
      <c r="C7594"/>
      <c r="D7594"/>
      <c r="E7594"/>
    </row>
    <row r="7595" spans="1:5" ht="11.25" customHeight="1" x14ac:dyDescent="0.25">
      <c r="A7595"/>
      <c r="B7595"/>
      <c r="C7595"/>
      <c r="D7595"/>
      <c r="E7595"/>
    </row>
    <row r="7596" spans="1:5" ht="11.25" customHeight="1" x14ac:dyDescent="0.25">
      <c r="A7596"/>
      <c r="B7596"/>
      <c r="C7596"/>
      <c r="D7596"/>
      <c r="E7596"/>
    </row>
    <row r="7597" spans="1:5" ht="11.25" customHeight="1" x14ac:dyDescent="0.25">
      <c r="A7597"/>
      <c r="B7597"/>
      <c r="C7597"/>
      <c r="D7597"/>
      <c r="E7597"/>
    </row>
    <row r="7598" spans="1:5" ht="11.25" customHeight="1" x14ac:dyDescent="0.25">
      <c r="A7598"/>
      <c r="B7598"/>
      <c r="C7598"/>
      <c r="D7598"/>
      <c r="E7598"/>
    </row>
    <row r="7599" spans="1:5" ht="11.25" customHeight="1" x14ac:dyDescent="0.25">
      <c r="A7599"/>
      <c r="B7599"/>
      <c r="C7599"/>
      <c r="D7599"/>
      <c r="E7599"/>
    </row>
    <row r="7600" spans="1:5" ht="11.25" customHeight="1" x14ac:dyDescent="0.25">
      <c r="A7600"/>
      <c r="B7600"/>
      <c r="C7600"/>
      <c r="D7600"/>
      <c r="E7600"/>
    </row>
    <row r="7601" spans="1:5" ht="11.25" customHeight="1" x14ac:dyDescent="0.25">
      <c r="A7601"/>
      <c r="B7601"/>
      <c r="C7601"/>
      <c r="D7601"/>
      <c r="E7601"/>
    </row>
    <row r="7602" spans="1:5" ht="11.25" customHeight="1" x14ac:dyDescent="0.25">
      <c r="A7602"/>
      <c r="B7602"/>
      <c r="C7602"/>
      <c r="D7602"/>
      <c r="E7602"/>
    </row>
    <row r="7603" spans="1:5" ht="11.25" customHeight="1" x14ac:dyDescent="0.25">
      <c r="A7603"/>
      <c r="B7603"/>
      <c r="C7603"/>
      <c r="D7603"/>
      <c r="E7603"/>
    </row>
    <row r="7604" spans="1:5" ht="11.25" customHeight="1" x14ac:dyDescent="0.25">
      <c r="A7604"/>
      <c r="B7604"/>
      <c r="C7604"/>
      <c r="D7604"/>
      <c r="E7604"/>
    </row>
    <row r="7605" spans="1:5" ht="11.25" customHeight="1" x14ac:dyDescent="0.25">
      <c r="A7605"/>
      <c r="B7605"/>
      <c r="C7605"/>
      <c r="D7605"/>
      <c r="E7605"/>
    </row>
    <row r="7606" spans="1:5" ht="11.25" customHeight="1" x14ac:dyDescent="0.25">
      <c r="A7606"/>
      <c r="B7606"/>
      <c r="C7606"/>
      <c r="D7606"/>
      <c r="E7606"/>
    </row>
    <row r="7607" spans="1:5" ht="11.25" customHeight="1" x14ac:dyDescent="0.25">
      <c r="A7607"/>
      <c r="B7607"/>
      <c r="C7607"/>
      <c r="D7607"/>
      <c r="E7607"/>
    </row>
    <row r="7608" spans="1:5" ht="11.25" customHeight="1" x14ac:dyDescent="0.25">
      <c r="A7608"/>
      <c r="B7608"/>
      <c r="C7608"/>
      <c r="D7608"/>
      <c r="E7608"/>
    </row>
    <row r="7609" spans="1:5" ht="11.25" customHeight="1" x14ac:dyDescent="0.25">
      <c r="A7609"/>
      <c r="B7609"/>
      <c r="C7609"/>
      <c r="D7609"/>
      <c r="E7609"/>
    </row>
    <row r="7610" spans="1:5" ht="11.25" customHeight="1" x14ac:dyDescent="0.25">
      <c r="A7610"/>
      <c r="B7610"/>
      <c r="C7610"/>
      <c r="D7610"/>
      <c r="E7610"/>
    </row>
    <row r="7611" spans="1:5" ht="11.25" customHeight="1" x14ac:dyDescent="0.25">
      <c r="A7611"/>
      <c r="B7611"/>
      <c r="C7611"/>
      <c r="D7611"/>
      <c r="E7611"/>
    </row>
    <row r="7612" spans="1:5" ht="11.25" customHeight="1" x14ac:dyDescent="0.25">
      <c r="A7612"/>
      <c r="B7612"/>
      <c r="C7612"/>
      <c r="D7612"/>
      <c r="E7612"/>
    </row>
    <row r="7613" spans="1:5" ht="11.25" customHeight="1" x14ac:dyDescent="0.25">
      <c r="A7613"/>
      <c r="B7613"/>
      <c r="C7613"/>
      <c r="D7613"/>
      <c r="E7613"/>
    </row>
    <row r="7614" spans="1:5" ht="11.25" customHeight="1" x14ac:dyDescent="0.25">
      <c r="A7614"/>
      <c r="B7614"/>
      <c r="C7614"/>
      <c r="D7614"/>
      <c r="E7614"/>
    </row>
    <row r="7615" spans="1:5" ht="11.25" customHeight="1" x14ac:dyDescent="0.25">
      <c r="A7615"/>
      <c r="B7615"/>
      <c r="C7615"/>
      <c r="D7615"/>
      <c r="E7615"/>
    </row>
    <row r="7616" spans="1:5" ht="11.25" customHeight="1" x14ac:dyDescent="0.25">
      <c r="A7616"/>
      <c r="B7616"/>
      <c r="C7616"/>
      <c r="D7616"/>
      <c r="E7616"/>
    </row>
    <row r="7617" spans="1:5" ht="11.25" customHeight="1" x14ac:dyDescent="0.25">
      <c r="A7617"/>
      <c r="B7617"/>
      <c r="C7617"/>
      <c r="D7617"/>
      <c r="E7617"/>
    </row>
    <row r="7618" spans="1:5" ht="11.25" customHeight="1" x14ac:dyDescent="0.25">
      <c r="A7618"/>
      <c r="B7618"/>
      <c r="C7618"/>
      <c r="D7618"/>
      <c r="E7618"/>
    </row>
    <row r="7619" spans="1:5" ht="11.25" customHeight="1" x14ac:dyDescent="0.25">
      <c r="A7619"/>
      <c r="B7619"/>
      <c r="C7619"/>
      <c r="D7619"/>
      <c r="E7619"/>
    </row>
    <row r="7620" spans="1:5" ht="11.25" customHeight="1" x14ac:dyDescent="0.25">
      <c r="A7620"/>
      <c r="B7620"/>
      <c r="C7620"/>
      <c r="D7620"/>
      <c r="E7620"/>
    </row>
    <row r="7621" spans="1:5" ht="11.25" customHeight="1" x14ac:dyDescent="0.25">
      <c r="A7621"/>
      <c r="B7621"/>
      <c r="C7621"/>
      <c r="D7621"/>
      <c r="E7621"/>
    </row>
    <row r="7622" spans="1:5" ht="11.25" customHeight="1" x14ac:dyDescent="0.25">
      <c r="A7622"/>
      <c r="B7622"/>
      <c r="C7622"/>
      <c r="D7622"/>
      <c r="E7622"/>
    </row>
    <row r="7623" spans="1:5" ht="11.25" customHeight="1" x14ac:dyDescent="0.25">
      <c r="A7623"/>
      <c r="B7623"/>
      <c r="C7623"/>
      <c r="D7623"/>
      <c r="E7623"/>
    </row>
    <row r="7624" spans="1:5" ht="11.25" customHeight="1" x14ac:dyDescent="0.25">
      <c r="A7624"/>
      <c r="B7624"/>
      <c r="C7624"/>
      <c r="D7624"/>
      <c r="E7624"/>
    </row>
    <row r="7625" spans="1:5" ht="11.25" customHeight="1" x14ac:dyDescent="0.25">
      <c r="A7625"/>
      <c r="B7625"/>
      <c r="C7625"/>
      <c r="D7625"/>
      <c r="E7625"/>
    </row>
    <row r="7626" spans="1:5" ht="11.25" customHeight="1" x14ac:dyDescent="0.25">
      <c r="A7626"/>
      <c r="B7626"/>
      <c r="C7626"/>
      <c r="D7626"/>
      <c r="E7626"/>
    </row>
    <row r="7627" spans="1:5" ht="11.25" customHeight="1" x14ac:dyDescent="0.25">
      <c r="A7627"/>
      <c r="B7627"/>
      <c r="C7627"/>
      <c r="D7627"/>
      <c r="E7627"/>
    </row>
    <row r="7628" spans="1:5" ht="11.25" customHeight="1" x14ac:dyDescent="0.25">
      <c r="A7628"/>
      <c r="B7628"/>
      <c r="C7628"/>
      <c r="D7628"/>
      <c r="E7628"/>
    </row>
    <row r="7629" spans="1:5" ht="11.25" customHeight="1" x14ac:dyDescent="0.25">
      <c r="A7629"/>
      <c r="B7629"/>
      <c r="C7629"/>
      <c r="D7629"/>
      <c r="E7629"/>
    </row>
    <row r="7630" spans="1:5" ht="11.25" customHeight="1" x14ac:dyDescent="0.25">
      <c r="A7630"/>
      <c r="B7630"/>
      <c r="C7630"/>
      <c r="D7630"/>
      <c r="E7630"/>
    </row>
    <row r="7631" spans="1:5" ht="11.25" customHeight="1" x14ac:dyDescent="0.25">
      <c r="A7631"/>
      <c r="B7631"/>
      <c r="C7631"/>
      <c r="D7631"/>
      <c r="E7631"/>
    </row>
    <row r="7632" spans="1:5" ht="11.25" customHeight="1" x14ac:dyDescent="0.25">
      <c r="A7632"/>
      <c r="B7632"/>
      <c r="C7632"/>
      <c r="D7632"/>
      <c r="E7632"/>
    </row>
    <row r="7633" spans="1:5" ht="11.25" customHeight="1" x14ac:dyDescent="0.25">
      <c r="A7633"/>
      <c r="B7633"/>
      <c r="C7633"/>
      <c r="D7633"/>
      <c r="E7633"/>
    </row>
    <row r="7634" spans="1:5" ht="11.25" customHeight="1" x14ac:dyDescent="0.25">
      <c r="A7634"/>
      <c r="B7634"/>
      <c r="C7634"/>
      <c r="D7634"/>
      <c r="E7634"/>
    </row>
    <row r="7635" spans="1:5" ht="11.25" customHeight="1" x14ac:dyDescent="0.25">
      <c r="A7635"/>
      <c r="B7635"/>
      <c r="C7635"/>
      <c r="D7635"/>
      <c r="E7635"/>
    </row>
    <row r="7636" spans="1:5" ht="11.25" customHeight="1" x14ac:dyDescent="0.25">
      <c r="A7636"/>
      <c r="B7636"/>
      <c r="C7636"/>
      <c r="D7636"/>
      <c r="E7636"/>
    </row>
    <row r="7637" spans="1:5" ht="11.25" customHeight="1" x14ac:dyDescent="0.25">
      <c r="A7637"/>
      <c r="B7637"/>
      <c r="C7637"/>
      <c r="D7637"/>
      <c r="E7637"/>
    </row>
    <row r="7638" spans="1:5" ht="11.25" customHeight="1" x14ac:dyDescent="0.25">
      <c r="A7638"/>
      <c r="B7638"/>
      <c r="C7638"/>
      <c r="D7638"/>
      <c r="E7638"/>
    </row>
    <row r="7639" spans="1:5" ht="11.25" customHeight="1" x14ac:dyDescent="0.25">
      <c r="A7639"/>
      <c r="B7639"/>
      <c r="C7639"/>
      <c r="D7639"/>
      <c r="E7639"/>
    </row>
    <row r="7640" spans="1:5" ht="11.25" customHeight="1" x14ac:dyDescent="0.25">
      <c r="A7640"/>
      <c r="B7640"/>
      <c r="C7640"/>
      <c r="D7640"/>
      <c r="E7640"/>
    </row>
    <row r="7641" spans="1:5" ht="11.25" customHeight="1" x14ac:dyDescent="0.25">
      <c r="A7641"/>
      <c r="B7641"/>
      <c r="C7641"/>
      <c r="D7641"/>
      <c r="E7641"/>
    </row>
    <row r="7642" spans="1:5" ht="11.25" customHeight="1" x14ac:dyDescent="0.25">
      <c r="A7642"/>
      <c r="B7642"/>
      <c r="C7642"/>
      <c r="D7642"/>
      <c r="E7642"/>
    </row>
    <row r="7643" spans="1:5" ht="11.25" customHeight="1" x14ac:dyDescent="0.25">
      <c r="A7643"/>
      <c r="B7643"/>
      <c r="C7643"/>
      <c r="D7643"/>
      <c r="E7643"/>
    </row>
    <row r="7644" spans="1:5" ht="11.25" customHeight="1" x14ac:dyDescent="0.25">
      <c r="A7644"/>
      <c r="B7644"/>
      <c r="C7644"/>
      <c r="D7644"/>
      <c r="E7644"/>
    </row>
    <row r="7645" spans="1:5" ht="11.25" customHeight="1" x14ac:dyDescent="0.25">
      <c r="A7645"/>
      <c r="B7645"/>
      <c r="C7645"/>
      <c r="D7645"/>
      <c r="E7645"/>
    </row>
    <row r="7646" spans="1:5" ht="11.25" customHeight="1" x14ac:dyDescent="0.25">
      <c r="A7646"/>
      <c r="B7646"/>
      <c r="C7646"/>
      <c r="D7646"/>
      <c r="E7646"/>
    </row>
    <row r="7647" spans="1:5" ht="11.25" customHeight="1" x14ac:dyDescent="0.25">
      <c r="A7647"/>
      <c r="B7647"/>
      <c r="C7647"/>
      <c r="D7647"/>
      <c r="E7647"/>
    </row>
    <row r="7648" spans="1:5" ht="11.25" customHeight="1" x14ac:dyDescent="0.25">
      <c r="A7648"/>
      <c r="B7648"/>
      <c r="C7648"/>
      <c r="D7648"/>
      <c r="E7648"/>
    </row>
    <row r="7649" spans="1:5" ht="11.25" customHeight="1" x14ac:dyDescent="0.25">
      <c r="A7649"/>
      <c r="B7649"/>
      <c r="C7649"/>
      <c r="D7649"/>
      <c r="E7649"/>
    </row>
    <row r="7650" spans="1:5" ht="11.25" customHeight="1" x14ac:dyDescent="0.25">
      <c r="A7650"/>
      <c r="B7650"/>
      <c r="C7650"/>
      <c r="D7650"/>
      <c r="E7650"/>
    </row>
    <row r="7651" spans="1:5" ht="11.25" customHeight="1" x14ac:dyDescent="0.25">
      <c r="A7651"/>
      <c r="B7651"/>
      <c r="C7651"/>
      <c r="D7651"/>
      <c r="E7651"/>
    </row>
    <row r="7652" spans="1:5" ht="11.25" customHeight="1" x14ac:dyDescent="0.25">
      <c r="A7652"/>
      <c r="B7652"/>
      <c r="C7652"/>
      <c r="D7652"/>
      <c r="E7652"/>
    </row>
    <row r="7653" spans="1:5" ht="11.25" customHeight="1" x14ac:dyDescent="0.25">
      <c r="A7653"/>
      <c r="B7653"/>
      <c r="C7653"/>
      <c r="D7653"/>
      <c r="E7653"/>
    </row>
    <row r="7654" spans="1:5" ht="11.25" customHeight="1" x14ac:dyDescent="0.25">
      <c r="A7654"/>
      <c r="B7654"/>
      <c r="C7654"/>
      <c r="D7654"/>
      <c r="E7654"/>
    </row>
    <row r="7655" spans="1:5" ht="11.25" customHeight="1" x14ac:dyDescent="0.25">
      <c r="A7655"/>
      <c r="B7655"/>
      <c r="C7655"/>
      <c r="D7655"/>
      <c r="E7655"/>
    </row>
    <row r="7656" spans="1:5" ht="11.25" customHeight="1" x14ac:dyDescent="0.25">
      <c r="A7656"/>
      <c r="B7656"/>
      <c r="C7656"/>
      <c r="D7656"/>
      <c r="E7656"/>
    </row>
    <row r="7657" spans="1:5" ht="11.25" customHeight="1" x14ac:dyDescent="0.25">
      <c r="A7657"/>
      <c r="B7657"/>
      <c r="C7657"/>
      <c r="D7657"/>
      <c r="E7657"/>
    </row>
    <row r="7658" spans="1:5" ht="11.25" customHeight="1" x14ac:dyDescent="0.25">
      <c r="A7658"/>
      <c r="B7658"/>
      <c r="C7658"/>
      <c r="D7658"/>
      <c r="E7658"/>
    </row>
    <row r="7659" spans="1:5" ht="11.25" customHeight="1" x14ac:dyDescent="0.25">
      <c r="A7659"/>
      <c r="B7659"/>
      <c r="C7659"/>
      <c r="D7659"/>
      <c r="E7659"/>
    </row>
    <row r="7660" spans="1:5" ht="11.25" customHeight="1" x14ac:dyDescent="0.25">
      <c r="A7660"/>
      <c r="B7660"/>
      <c r="C7660"/>
      <c r="D7660"/>
      <c r="E7660"/>
    </row>
    <row r="7661" spans="1:5" ht="11.25" customHeight="1" x14ac:dyDescent="0.25">
      <c r="A7661"/>
      <c r="B7661"/>
      <c r="C7661"/>
      <c r="D7661"/>
      <c r="E7661"/>
    </row>
    <row r="7662" spans="1:5" ht="11.25" customHeight="1" x14ac:dyDescent="0.25">
      <c r="A7662"/>
      <c r="B7662"/>
      <c r="C7662"/>
      <c r="D7662"/>
      <c r="E7662"/>
    </row>
    <row r="7663" spans="1:5" ht="11.25" customHeight="1" x14ac:dyDescent="0.25">
      <c r="A7663"/>
      <c r="B7663"/>
      <c r="C7663"/>
      <c r="D7663"/>
      <c r="E7663"/>
    </row>
    <row r="7664" spans="1:5" ht="11.25" customHeight="1" x14ac:dyDescent="0.25">
      <c r="A7664"/>
      <c r="B7664"/>
      <c r="C7664"/>
      <c r="D7664"/>
      <c r="E7664"/>
    </row>
    <row r="7665" spans="1:5" ht="11.25" customHeight="1" x14ac:dyDescent="0.25">
      <c r="A7665"/>
      <c r="B7665"/>
      <c r="C7665"/>
      <c r="D7665"/>
      <c r="E7665"/>
    </row>
    <row r="7666" spans="1:5" ht="11.25" customHeight="1" x14ac:dyDescent="0.25">
      <c r="A7666"/>
      <c r="B7666"/>
      <c r="C7666"/>
      <c r="D7666"/>
      <c r="E7666"/>
    </row>
    <row r="7667" spans="1:5" ht="11.25" customHeight="1" x14ac:dyDescent="0.25">
      <c r="A7667"/>
      <c r="B7667"/>
      <c r="C7667"/>
      <c r="D7667"/>
      <c r="E7667"/>
    </row>
    <row r="7668" spans="1:5" ht="11.25" customHeight="1" x14ac:dyDescent="0.25">
      <c r="A7668"/>
      <c r="B7668"/>
      <c r="C7668"/>
      <c r="D7668"/>
      <c r="E7668"/>
    </row>
    <row r="7669" spans="1:5" ht="11.25" customHeight="1" x14ac:dyDescent="0.25">
      <c r="A7669"/>
      <c r="B7669"/>
      <c r="C7669"/>
      <c r="D7669"/>
      <c r="E7669"/>
    </row>
    <row r="7670" spans="1:5" ht="11.25" customHeight="1" x14ac:dyDescent="0.25">
      <c r="A7670"/>
      <c r="B7670"/>
      <c r="C7670"/>
      <c r="D7670"/>
      <c r="E7670"/>
    </row>
    <row r="7671" spans="1:5" ht="11.25" customHeight="1" x14ac:dyDescent="0.25">
      <c r="A7671"/>
      <c r="B7671"/>
      <c r="C7671"/>
      <c r="D7671"/>
      <c r="E7671"/>
    </row>
    <row r="7672" spans="1:5" ht="11.25" customHeight="1" x14ac:dyDescent="0.25">
      <c r="A7672"/>
      <c r="B7672"/>
      <c r="C7672"/>
      <c r="D7672"/>
      <c r="E7672"/>
    </row>
    <row r="7673" spans="1:5" ht="11.25" customHeight="1" x14ac:dyDescent="0.25">
      <c r="A7673"/>
      <c r="B7673"/>
      <c r="C7673"/>
      <c r="D7673"/>
      <c r="E7673"/>
    </row>
    <row r="7674" spans="1:5" ht="11.25" customHeight="1" x14ac:dyDescent="0.25">
      <c r="A7674"/>
      <c r="B7674"/>
      <c r="C7674"/>
      <c r="D7674"/>
      <c r="E7674"/>
    </row>
    <row r="7675" spans="1:5" ht="11.25" customHeight="1" x14ac:dyDescent="0.25">
      <c r="A7675"/>
      <c r="B7675"/>
      <c r="C7675"/>
      <c r="D7675"/>
      <c r="E7675"/>
    </row>
    <row r="7676" spans="1:5" ht="11.25" customHeight="1" x14ac:dyDescent="0.25">
      <c r="A7676"/>
      <c r="B7676"/>
      <c r="C7676"/>
      <c r="D7676"/>
      <c r="E7676"/>
    </row>
    <row r="7677" spans="1:5" ht="11.25" customHeight="1" x14ac:dyDescent="0.25">
      <c r="A7677"/>
      <c r="B7677"/>
      <c r="C7677"/>
      <c r="D7677"/>
      <c r="E7677"/>
    </row>
    <row r="7678" spans="1:5" ht="11.25" customHeight="1" x14ac:dyDescent="0.25">
      <c r="A7678"/>
      <c r="B7678"/>
      <c r="C7678"/>
      <c r="D7678"/>
      <c r="E7678"/>
    </row>
    <row r="7679" spans="1:5" ht="11.25" customHeight="1" x14ac:dyDescent="0.25">
      <c r="A7679"/>
      <c r="B7679"/>
      <c r="C7679"/>
      <c r="D7679"/>
      <c r="E7679"/>
    </row>
    <row r="7680" spans="1:5" ht="11.25" customHeight="1" x14ac:dyDescent="0.25">
      <c r="A7680"/>
      <c r="B7680"/>
      <c r="C7680"/>
      <c r="D7680"/>
      <c r="E7680"/>
    </row>
    <row r="7681" spans="1:5" ht="11.25" customHeight="1" x14ac:dyDescent="0.25">
      <c r="A7681"/>
      <c r="B7681"/>
      <c r="C7681"/>
      <c r="D7681"/>
      <c r="E7681"/>
    </row>
    <row r="7682" spans="1:5" ht="11.25" customHeight="1" x14ac:dyDescent="0.25">
      <c r="A7682"/>
      <c r="B7682"/>
      <c r="C7682"/>
      <c r="D7682"/>
      <c r="E7682"/>
    </row>
    <row r="7683" spans="1:5" ht="11.25" customHeight="1" x14ac:dyDescent="0.25">
      <c r="A7683"/>
      <c r="B7683"/>
      <c r="C7683"/>
      <c r="D7683"/>
      <c r="E7683"/>
    </row>
    <row r="7684" spans="1:5" ht="11.25" customHeight="1" x14ac:dyDescent="0.25">
      <c r="A7684"/>
      <c r="B7684"/>
      <c r="C7684"/>
      <c r="D7684"/>
      <c r="E7684"/>
    </row>
    <row r="7685" spans="1:5" ht="11.25" customHeight="1" x14ac:dyDescent="0.25">
      <c r="A7685"/>
      <c r="B7685"/>
      <c r="C7685"/>
      <c r="D7685"/>
      <c r="E7685"/>
    </row>
    <row r="7686" spans="1:5" ht="11.25" customHeight="1" x14ac:dyDescent="0.25">
      <c r="A7686"/>
      <c r="B7686"/>
      <c r="C7686"/>
      <c r="D7686"/>
      <c r="E7686"/>
    </row>
    <row r="7687" spans="1:5" ht="11.25" customHeight="1" x14ac:dyDescent="0.25">
      <c r="A7687"/>
      <c r="B7687"/>
      <c r="C7687"/>
      <c r="D7687"/>
      <c r="E7687"/>
    </row>
    <row r="7688" spans="1:5" ht="11.25" customHeight="1" x14ac:dyDescent="0.25">
      <c r="A7688"/>
      <c r="B7688"/>
      <c r="C7688"/>
      <c r="D7688"/>
      <c r="E7688"/>
    </row>
    <row r="7689" spans="1:5" ht="11.25" customHeight="1" x14ac:dyDescent="0.25">
      <c r="A7689"/>
      <c r="B7689"/>
      <c r="C7689"/>
      <c r="D7689"/>
      <c r="E7689"/>
    </row>
    <row r="7690" spans="1:5" ht="11.25" customHeight="1" x14ac:dyDescent="0.25">
      <c r="A7690"/>
      <c r="B7690"/>
      <c r="C7690"/>
      <c r="D7690"/>
      <c r="E7690"/>
    </row>
    <row r="7691" spans="1:5" ht="11.25" customHeight="1" x14ac:dyDescent="0.25">
      <c r="A7691"/>
      <c r="B7691"/>
      <c r="C7691"/>
      <c r="D7691"/>
      <c r="E7691"/>
    </row>
    <row r="7692" spans="1:5" ht="11.25" customHeight="1" x14ac:dyDescent="0.25">
      <c r="A7692"/>
      <c r="B7692"/>
      <c r="C7692"/>
      <c r="D7692"/>
      <c r="E7692"/>
    </row>
    <row r="7693" spans="1:5" ht="11.25" customHeight="1" x14ac:dyDescent="0.25">
      <c r="A7693"/>
      <c r="B7693"/>
      <c r="C7693"/>
      <c r="D7693"/>
      <c r="E7693"/>
    </row>
    <row r="7694" spans="1:5" ht="11.25" customHeight="1" x14ac:dyDescent="0.25">
      <c r="A7694"/>
      <c r="B7694"/>
      <c r="C7694"/>
      <c r="D7694"/>
      <c r="E7694"/>
    </row>
    <row r="7695" spans="1:5" ht="11.25" customHeight="1" x14ac:dyDescent="0.25">
      <c r="A7695"/>
      <c r="B7695"/>
      <c r="C7695"/>
      <c r="D7695"/>
      <c r="E7695"/>
    </row>
    <row r="7696" spans="1:5" ht="11.25" customHeight="1" x14ac:dyDescent="0.25">
      <c r="A7696"/>
      <c r="B7696"/>
      <c r="C7696"/>
      <c r="D7696"/>
      <c r="E7696"/>
    </row>
    <row r="7697" spans="1:5" ht="11.25" customHeight="1" x14ac:dyDescent="0.25">
      <c r="A7697"/>
      <c r="B7697"/>
      <c r="C7697"/>
      <c r="D7697"/>
      <c r="E7697"/>
    </row>
    <row r="7698" spans="1:5" ht="11.25" customHeight="1" x14ac:dyDescent="0.25">
      <c r="A7698"/>
      <c r="B7698"/>
      <c r="C7698"/>
      <c r="D7698"/>
      <c r="E7698"/>
    </row>
    <row r="7699" spans="1:5" ht="11.25" customHeight="1" x14ac:dyDescent="0.25">
      <c r="A7699"/>
      <c r="B7699"/>
      <c r="C7699"/>
      <c r="D7699"/>
      <c r="E7699"/>
    </row>
    <row r="7700" spans="1:5" ht="11.25" customHeight="1" x14ac:dyDescent="0.25">
      <c r="A7700"/>
      <c r="B7700"/>
      <c r="C7700"/>
      <c r="D7700"/>
      <c r="E7700"/>
    </row>
    <row r="7701" spans="1:5" ht="11.25" customHeight="1" x14ac:dyDescent="0.25">
      <c r="A7701"/>
      <c r="B7701"/>
      <c r="C7701"/>
      <c r="D7701"/>
      <c r="E7701"/>
    </row>
    <row r="7702" spans="1:5" ht="11.25" customHeight="1" x14ac:dyDescent="0.25">
      <c r="A7702"/>
      <c r="B7702"/>
      <c r="C7702"/>
      <c r="D7702"/>
      <c r="E7702"/>
    </row>
    <row r="7703" spans="1:5" ht="11.25" customHeight="1" x14ac:dyDescent="0.25">
      <c r="A7703"/>
      <c r="B7703"/>
      <c r="C7703"/>
      <c r="D7703"/>
      <c r="E7703"/>
    </row>
    <row r="7704" spans="1:5" ht="11.25" customHeight="1" x14ac:dyDescent="0.25">
      <c r="A7704"/>
      <c r="B7704"/>
      <c r="C7704"/>
      <c r="D7704"/>
      <c r="E7704"/>
    </row>
    <row r="7705" spans="1:5" ht="11.25" customHeight="1" x14ac:dyDescent="0.25">
      <c r="A7705"/>
      <c r="B7705"/>
      <c r="C7705"/>
      <c r="D7705"/>
      <c r="E7705"/>
    </row>
    <row r="7706" spans="1:5" ht="11.25" customHeight="1" x14ac:dyDescent="0.25">
      <c r="A7706"/>
      <c r="B7706"/>
      <c r="C7706"/>
      <c r="D7706"/>
      <c r="E7706"/>
    </row>
    <row r="7707" spans="1:5" ht="11.25" customHeight="1" x14ac:dyDescent="0.25">
      <c r="A7707"/>
      <c r="B7707"/>
      <c r="C7707"/>
      <c r="D7707"/>
      <c r="E7707"/>
    </row>
    <row r="7708" spans="1:5" ht="11.25" customHeight="1" x14ac:dyDescent="0.25">
      <c r="A7708"/>
      <c r="B7708"/>
      <c r="C7708"/>
      <c r="D7708"/>
      <c r="E7708"/>
    </row>
    <row r="7709" spans="1:5" ht="11.25" customHeight="1" x14ac:dyDescent="0.25">
      <c r="A7709"/>
      <c r="B7709"/>
      <c r="C7709"/>
      <c r="D7709"/>
      <c r="E7709"/>
    </row>
    <row r="7710" spans="1:5" ht="11.25" customHeight="1" x14ac:dyDescent="0.25">
      <c r="A7710"/>
      <c r="B7710"/>
      <c r="C7710"/>
      <c r="D7710"/>
      <c r="E7710"/>
    </row>
    <row r="7711" spans="1:5" ht="11.25" customHeight="1" x14ac:dyDescent="0.25">
      <c r="A7711"/>
      <c r="B7711"/>
      <c r="C7711"/>
      <c r="D7711"/>
      <c r="E7711"/>
    </row>
    <row r="7712" spans="1:5" ht="11.25" customHeight="1" x14ac:dyDescent="0.25">
      <c r="A7712"/>
      <c r="B7712"/>
      <c r="C7712"/>
      <c r="D7712"/>
      <c r="E7712"/>
    </row>
    <row r="7713" spans="1:5" ht="11.25" customHeight="1" x14ac:dyDescent="0.25">
      <c r="A7713"/>
      <c r="B7713"/>
      <c r="C7713"/>
      <c r="D7713"/>
      <c r="E7713"/>
    </row>
    <row r="7714" spans="1:5" ht="11.25" customHeight="1" x14ac:dyDescent="0.25">
      <c r="A7714"/>
      <c r="B7714"/>
      <c r="C7714"/>
      <c r="D7714"/>
      <c r="E7714"/>
    </row>
    <row r="7715" spans="1:5" ht="11.25" customHeight="1" x14ac:dyDescent="0.25">
      <c r="A7715"/>
      <c r="B7715"/>
      <c r="C7715"/>
      <c r="D7715"/>
      <c r="E7715"/>
    </row>
    <row r="7716" spans="1:5" ht="11.25" customHeight="1" x14ac:dyDescent="0.25">
      <c r="A7716"/>
      <c r="B7716"/>
      <c r="C7716"/>
      <c r="D7716"/>
      <c r="E7716"/>
    </row>
    <row r="7717" spans="1:5" ht="11.25" customHeight="1" x14ac:dyDescent="0.25">
      <c r="A7717"/>
      <c r="B7717"/>
      <c r="C7717"/>
      <c r="D7717"/>
      <c r="E7717"/>
    </row>
    <row r="7718" spans="1:5" ht="11.25" customHeight="1" x14ac:dyDescent="0.25">
      <c r="A7718"/>
      <c r="B7718"/>
      <c r="C7718"/>
      <c r="D7718"/>
      <c r="E7718"/>
    </row>
    <row r="7719" spans="1:5" ht="11.25" customHeight="1" x14ac:dyDescent="0.25">
      <c r="A7719"/>
      <c r="B7719"/>
      <c r="C7719"/>
      <c r="D7719"/>
      <c r="E7719"/>
    </row>
    <row r="7720" spans="1:5" ht="11.25" customHeight="1" x14ac:dyDescent="0.25">
      <c r="A7720"/>
      <c r="B7720"/>
      <c r="C7720"/>
      <c r="D7720"/>
      <c r="E7720"/>
    </row>
    <row r="7721" spans="1:5" ht="11.25" customHeight="1" x14ac:dyDescent="0.25">
      <c r="A7721"/>
      <c r="B7721"/>
      <c r="C7721"/>
      <c r="D7721"/>
      <c r="E7721"/>
    </row>
    <row r="7722" spans="1:5" ht="11.25" customHeight="1" x14ac:dyDescent="0.25">
      <c r="A7722"/>
      <c r="B7722"/>
      <c r="C7722"/>
      <c r="D7722"/>
      <c r="E7722"/>
    </row>
    <row r="7723" spans="1:5" ht="11.25" customHeight="1" x14ac:dyDescent="0.25">
      <c r="A7723"/>
      <c r="B7723"/>
      <c r="C7723"/>
      <c r="D7723"/>
      <c r="E7723"/>
    </row>
    <row r="7724" spans="1:5" ht="11.25" customHeight="1" x14ac:dyDescent="0.25">
      <c r="A7724"/>
      <c r="B7724"/>
      <c r="C7724"/>
      <c r="D7724"/>
      <c r="E7724"/>
    </row>
    <row r="7725" spans="1:5" ht="11.25" customHeight="1" x14ac:dyDescent="0.25">
      <c r="A7725"/>
      <c r="B7725"/>
      <c r="C7725"/>
      <c r="D7725"/>
      <c r="E7725"/>
    </row>
    <row r="7726" spans="1:5" ht="11.25" customHeight="1" x14ac:dyDescent="0.25">
      <c r="A7726"/>
      <c r="B7726"/>
      <c r="C7726"/>
      <c r="D7726"/>
      <c r="E7726"/>
    </row>
    <row r="7727" spans="1:5" ht="11.25" customHeight="1" x14ac:dyDescent="0.25">
      <c r="A7727"/>
      <c r="B7727"/>
      <c r="C7727"/>
      <c r="D7727"/>
      <c r="E7727"/>
    </row>
    <row r="7728" spans="1:5" ht="11.25" customHeight="1" x14ac:dyDescent="0.25">
      <c r="A7728"/>
      <c r="B7728"/>
      <c r="C7728"/>
      <c r="D7728"/>
      <c r="E7728"/>
    </row>
    <row r="7729" spans="1:5" ht="11.25" customHeight="1" x14ac:dyDescent="0.25">
      <c r="A7729"/>
      <c r="B7729"/>
      <c r="C7729"/>
      <c r="D7729"/>
      <c r="E7729"/>
    </row>
    <row r="7730" spans="1:5" ht="11.25" customHeight="1" x14ac:dyDescent="0.25">
      <c r="A7730"/>
      <c r="B7730"/>
      <c r="C7730"/>
      <c r="D7730"/>
      <c r="E7730"/>
    </row>
    <row r="7731" spans="1:5" ht="11.25" customHeight="1" x14ac:dyDescent="0.25">
      <c r="A7731"/>
      <c r="B7731"/>
      <c r="C7731"/>
      <c r="D7731"/>
      <c r="E7731"/>
    </row>
    <row r="7732" spans="1:5" ht="11.25" customHeight="1" x14ac:dyDescent="0.25">
      <c r="A7732"/>
      <c r="B7732"/>
      <c r="C7732"/>
      <c r="D7732"/>
      <c r="E7732"/>
    </row>
    <row r="7733" spans="1:5" ht="11.25" customHeight="1" x14ac:dyDescent="0.25">
      <c r="A7733"/>
      <c r="B7733"/>
      <c r="C7733"/>
      <c r="D7733"/>
      <c r="E7733"/>
    </row>
    <row r="7734" spans="1:5" ht="11.25" customHeight="1" x14ac:dyDescent="0.25">
      <c r="A7734"/>
      <c r="B7734"/>
      <c r="C7734"/>
      <c r="D7734"/>
      <c r="E7734"/>
    </row>
    <row r="7735" spans="1:5" ht="11.25" customHeight="1" x14ac:dyDescent="0.25">
      <c r="A7735"/>
      <c r="B7735"/>
      <c r="C7735"/>
      <c r="D7735"/>
      <c r="E7735"/>
    </row>
    <row r="7736" spans="1:5" ht="11.25" customHeight="1" x14ac:dyDescent="0.25">
      <c r="A7736"/>
      <c r="B7736"/>
      <c r="C7736"/>
      <c r="D7736"/>
      <c r="E7736"/>
    </row>
    <row r="7737" spans="1:5" ht="11.25" customHeight="1" x14ac:dyDescent="0.25">
      <c r="A7737"/>
      <c r="B7737"/>
      <c r="C7737"/>
      <c r="D7737"/>
      <c r="E7737"/>
    </row>
    <row r="7738" spans="1:5" ht="11.25" customHeight="1" x14ac:dyDescent="0.25">
      <c r="A7738"/>
      <c r="B7738"/>
      <c r="C7738"/>
      <c r="D7738"/>
      <c r="E7738"/>
    </row>
    <row r="7739" spans="1:5" ht="11.25" customHeight="1" x14ac:dyDescent="0.25">
      <c r="A7739"/>
      <c r="B7739"/>
      <c r="C7739"/>
      <c r="D7739"/>
      <c r="E7739"/>
    </row>
    <row r="7740" spans="1:5" ht="11.25" customHeight="1" x14ac:dyDescent="0.25">
      <c r="A7740"/>
      <c r="B7740"/>
      <c r="C7740"/>
      <c r="D7740"/>
      <c r="E7740"/>
    </row>
    <row r="7741" spans="1:5" ht="11.25" customHeight="1" x14ac:dyDescent="0.25">
      <c r="A7741"/>
      <c r="B7741"/>
      <c r="C7741"/>
      <c r="D7741"/>
      <c r="E7741"/>
    </row>
    <row r="7742" spans="1:5" ht="11.25" customHeight="1" x14ac:dyDescent="0.25">
      <c r="A7742"/>
      <c r="B7742"/>
      <c r="C7742"/>
      <c r="D7742"/>
      <c r="E7742"/>
    </row>
    <row r="7743" spans="1:5" ht="11.25" customHeight="1" x14ac:dyDescent="0.25">
      <c r="A7743"/>
      <c r="B7743"/>
      <c r="C7743"/>
      <c r="D7743"/>
      <c r="E7743"/>
    </row>
    <row r="7744" spans="1:5" ht="11.25" customHeight="1" x14ac:dyDescent="0.25">
      <c r="A7744"/>
      <c r="B7744"/>
      <c r="C7744"/>
      <c r="D7744"/>
      <c r="E7744"/>
    </row>
    <row r="7745" spans="1:5" ht="11.25" customHeight="1" x14ac:dyDescent="0.25">
      <c r="A7745"/>
      <c r="B7745"/>
      <c r="C7745"/>
      <c r="D7745"/>
      <c r="E7745"/>
    </row>
    <row r="7746" spans="1:5" ht="11.25" customHeight="1" x14ac:dyDescent="0.25">
      <c r="A7746"/>
      <c r="B7746"/>
      <c r="C7746"/>
      <c r="D7746"/>
      <c r="E7746"/>
    </row>
    <row r="7747" spans="1:5" ht="11.25" customHeight="1" x14ac:dyDescent="0.25">
      <c r="A7747"/>
      <c r="B7747"/>
      <c r="C7747"/>
      <c r="D7747"/>
      <c r="E7747"/>
    </row>
    <row r="7748" spans="1:5" ht="11.25" customHeight="1" x14ac:dyDescent="0.25">
      <c r="A7748"/>
      <c r="B7748"/>
      <c r="C7748"/>
      <c r="D7748"/>
      <c r="E7748"/>
    </row>
    <row r="7749" spans="1:5" ht="11.25" customHeight="1" x14ac:dyDescent="0.25">
      <c r="A7749"/>
      <c r="B7749"/>
      <c r="C7749"/>
      <c r="D7749"/>
      <c r="E7749"/>
    </row>
    <row r="7750" spans="1:5" ht="11.25" customHeight="1" x14ac:dyDescent="0.25">
      <c r="A7750"/>
      <c r="B7750"/>
      <c r="C7750"/>
      <c r="D7750"/>
      <c r="E7750"/>
    </row>
    <row r="7751" spans="1:5" ht="11.25" customHeight="1" x14ac:dyDescent="0.25">
      <c r="A7751"/>
      <c r="B7751"/>
      <c r="C7751"/>
      <c r="D7751"/>
      <c r="E7751"/>
    </row>
    <row r="7752" spans="1:5" ht="11.25" customHeight="1" x14ac:dyDescent="0.25">
      <c r="A7752"/>
      <c r="B7752"/>
      <c r="C7752"/>
      <c r="D7752"/>
      <c r="E7752"/>
    </row>
    <row r="7753" spans="1:5" ht="11.25" customHeight="1" x14ac:dyDescent="0.25">
      <c r="A7753"/>
      <c r="B7753"/>
      <c r="C7753"/>
      <c r="D7753"/>
      <c r="E7753"/>
    </row>
    <row r="7754" spans="1:5" ht="11.25" customHeight="1" x14ac:dyDescent="0.25">
      <c r="A7754"/>
      <c r="B7754"/>
      <c r="C7754"/>
      <c r="D7754"/>
      <c r="E7754"/>
    </row>
    <row r="7755" spans="1:5" ht="11.25" customHeight="1" x14ac:dyDescent="0.25">
      <c r="A7755"/>
      <c r="B7755"/>
      <c r="C7755"/>
      <c r="D7755"/>
      <c r="E7755"/>
    </row>
    <row r="7756" spans="1:5" ht="11.25" customHeight="1" x14ac:dyDescent="0.25">
      <c r="A7756"/>
      <c r="B7756"/>
      <c r="C7756"/>
      <c r="D7756"/>
      <c r="E7756"/>
    </row>
    <row r="7757" spans="1:5" ht="11.25" customHeight="1" x14ac:dyDescent="0.25">
      <c r="A7757"/>
      <c r="B7757"/>
      <c r="C7757"/>
      <c r="D7757"/>
      <c r="E7757"/>
    </row>
    <row r="7758" spans="1:5" ht="11.25" customHeight="1" x14ac:dyDescent="0.25">
      <c r="A7758"/>
      <c r="B7758"/>
      <c r="C7758"/>
      <c r="D7758"/>
      <c r="E7758"/>
    </row>
    <row r="7759" spans="1:5" ht="11.25" customHeight="1" x14ac:dyDescent="0.25">
      <c r="A7759"/>
      <c r="B7759"/>
      <c r="C7759"/>
      <c r="D7759"/>
      <c r="E7759"/>
    </row>
    <row r="7760" spans="1:5" ht="11.25" customHeight="1" x14ac:dyDescent="0.25">
      <c r="A7760"/>
      <c r="B7760"/>
      <c r="C7760"/>
      <c r="D7760"/>
      <c r="E7760"/>
    </row>
    <row r="7761" spans="1:5" ht="11.25" customHeight="1" x14ac:dyDescent="0.25">
      <c r="A7761"/>
      <c r="B7761"/>
      <c r="C7761"/>
      <c r="D7761"/>
      <c r="E7761"/>
    </row>
    <row r="7762" spans="1:5" ht="11.25" customHeight="1" x14ac:dyDescent="0.25">
      <c r="A7762"/>
      <c r="B7762"/>
      <c r="C7762"/>
      <c r="D7762"/>
      <c r="E7762"/>
    </row>
    <row r="7763" spans="1:5" ht="11.25" customHeight="1" x14ac:dyDescent="0.25">
      <c r="A7763"/>
      <c r="B7763"/>
      <c r="C7763"/>
      <c r="D7763"/>
      <c r="E7763"/>
    </row>
    <row r="7764" spans="1:5" ht="11.25" customHeight="1" x14ac:dyDescent="0.25">
      <c r="A7764"/>
      <c r="B7764"/>
      <c r="C7764"/>
      <c r="D7764"/>
      <c r="E7764"/>
    </row>
    <row r="7765" spans="1:5" ht="11.25" customHeight="1" x14ac:dyDescent="0.25">
      <c r="A7765"/>
      <c r="B7765"/>
      <c r="C7765"/>
      <c r="D7765"/>
      <c r="E7765"/>
    </row>
    <row r="7766" spans="1:5" ht="11.25" customHeight="1" x14ac:dyDescent="0.25">
      <c r="A7766"/>
      <c r="B7766"/>
      <c r="C7766"/>
      <c r="D7766"/>
      <c r="E7766"/>
    </row>
    <row r="7767" spans="1:5" ht="11.25" customHeight="1" x14ac:dyDescent="0.25">
      <c r="A7767"/>
      <c r="B7767"/>
      <c r="C7767"/>
      <c r="D7767"/>
      <c r="E7767"/>
    </row>
    <row r="7768" spans="1:5" ht="11.25" customHeight="1" x14ac:dyDescent="0.25">
      <c r="A7768"/>
      <c r="B7768"/>
      <c r="C7768"/>
      <c r="D7768"/>
      <c r="E7768"/>
    </row>
    <row r="7769" spans="1:5" ht="11.25" customHeight="1" x14ac:dyDescent="0.25">
      <c r="A7769"/>
      <c r="B7769"/>
      <c r="C7769"/>
      <c r="D7769"/>
      <c r="E7769"/>
    </row>
    <row r="7770" spans="1:5" ht="11.25" customHeight="1" x14ac:dyDescent="0.25">
      <c r="A7770"/>
      <c r="B7770"/>
      <c r="C7770"/>
      <c r="D7770"/>
      <c r="E7770"/>
    </row>
    <row r="7771" spans="1:5" ht="11.25" customHeight="1" x14ac:dyDescent="0.25">
      <c r="A7771"/>
      <c r="B7771"/>
      <c r="C7771"/>
      <c r="D7771"/>
      <c r="E7771"/>
    </row>
    <row r="7772" spans="1:5" ht="11.25" customHeight="1" x14ac:dyDescent="0.25">
      <c r="A7772"/>
      <c r="B7772"/>
      <c r="C7772"/>
      <c r="D7772"/>
      <c r="E7772"/>
    </row>
    <row r="7773" spans="1:5" ht="11.25" customHeight="1" x14ac:dyDescent="0.25">
      <c r="A7773"/>
      <c r="B7773"/>
      <c r="C7773"/>
      <c r="D7773"/>
      <c r="E7773"/>
    </row>
    <row r="7774" spans="1:5" ht="11.25" customHeight="1" x14ac:dyDescent="0.25">
      <c r="A7774"/>
      <c r="B7774"/>
      <c r="C7774"/>
      <c r="D7774"/>
      <c r="E7774"/>
    </row>
    <row r="7775" spans="1:5" ht="11.25" customHeight="1" x14ac:dyDescent="0.25">
      <c r="A7775"/>
      <c r="B7775"/>
      <c r="C7775"/>
      <c r="D7775"/>
      <c r="E7775"/>
    </row>
    <row r="7776" spans="1:5" ht="11.25" customHeight="1" x14ac:dyDescent="0.25">
      <c r="A7776"/>
      <c r="B7776"/>
      <c r="C7776"/>
      <c r="D7776"/>
      <c r="E7776"/>
    </row>
    <row r="7777" spans="1:5" ht="11.25" customHeight="1" x14ac:dyDescent="0.25">
      <c r="A7777"/>
      <c r="B7777"/>
      <c r="C7777"/>
      <c r="D7777"/>
      <c r="E7777"/>
    </row>
    <row r="7778" spans="1:5" ht="11.25" customHeight="1" x14ac:dyDescent="0.25">
      <c r="A7778"/>
      <c r="B7778"/>
      <c r="C7778"/>
      <c r="D7778"/>
      <c r="E7778"/>
    </row>
    <row r="7779" spans="1:5" ht="11.25" customHeight="1" x14ac:dyDescent="0.25">
      <c r="A7779"/>
      <c r="B7779"/>
      <c r="C7779"/>
      <c r="D7779"/>
      <c r="E7779"/>
    </row>
    <row r="7780" spans="1:5" ht="11.25" customHeight="1" x14ac:dyDescent="0.25">
      <c r="A7780"/>
      <c r="B7780"/>
      <c r="C7780"/>
      <c r="D7780"/>
      <c r="E7780"/>
    </row>
    <row r="7781" spans="1:5" ht="11.25" customHeight="1" x14ac:dyDescent="0.25">
      <c r="A7781"/>
      <c r="B7781"/>
      <c r="C7781"/>
      <c r="D7781"/>
      <c r="E7781"/>
    </row>
    <row r="7782" spans="1:5" ht="11.25" customHeight="1" x14ac:dyDescent="0.25">
      <c r="A7782"/>
      <c r="B7782"/>
      <c r="C7782"/>
      <c r="D7782"/>
      <c r="E7782"/>
    </row>
    <row r="7783" spans="1:5" ht="11.25" customHeight="1" x14ac:dyDescent="0.25">
      <c r="A7783"/>
      <c r="B7783"/>
      <c r="C7783"/>
      <c r="D7783"/>
      <c r="E7783"/>
    </row>
    <row r="7784" spans="1:5" ht="11.25" customHeight="1" x14ac:dyDescent="0.25">
      <c r="A7784"/>
      <c r="B7784"/>
      <c r="C7784"/>
      <c r="D7784"/>
      <c r="E7784"/>
    </row>
    <row r="7785" spans="1:5" ht="11.25" customHeight="1" x14ac:dyDescent="0.25">
      <c r="A7785"/>
      <c r="B7785"/>
      <c r="C7785"/>
      <c r="D7785"/>
      <c r="E7785"/>
    </row>
    <row r="7786" spans="1:5" ht="11.25" customHeight="1" x14ac:dyDescent="0.25">
      <c r="A7786"/>
      <c r="B7786"/>
      <c r="C7786"/>
      <c r="D7786"/>
      <c r="E7786"/>
    </row>
    <row r="7787" spans="1:5" ht="11.25" customHeight="1" x14ac:dyDescent="0.25">
      <c r="A7787"/>
      <c r="B7787"/>
      <c r="C7787"/>
      <c r="D7787"/>
      <c r="E7787"/>
    </row>
    <row r="7788" spans="1:5" ht="11.25" customHeight="1" x14ac:dyDescent="0.25">
      <c r="A7788"/>
      <c r="B7788"/>
      <c r="C7788"/>
      <c r="D7788"/>
      <c r="E7788"/>
    </row>
    <row r="7789" spans="1:5" ht="11.25" customHeight="1" x14ac:dyDescent="0.25">
      <c r="A7789"/>
      <c r="B7789"/>
      <c r="C7789"/>
      <c r="D7789"/>
      <c r="E7789"/>
    </row>
    <row r="7790" spans="1:5" ht="11.25" customHeight="1" x14ac:dyDescent="0.25">
      <c r="A7790"/>
      <c r="B7790"/>
      <c r="C7790"/>
      <c r="D7790"/>
      <c r="E7790"/>
    </row>
    <row r="7791" spans="1:5" ht="11.25" customHeight="1" x14ac:dyDescent="0.25">
      <c r="A7791"/>
      <c r="B7791"/>
      <c r="C7791"/>
      <c r="D7791"/>
      <c r="E7791"/>
    </row>
    <row r="7792" spans="1:5" ht="11.25" customHeight="1" x14ac:dyDescent="0.25">
      <c r="A7792"/>
      <c r="B7792"/>
      <c r="C7792"/>
      <c r="D7792"/>
      <c r="E7792"/>
    </row>
    <row r="7793" spans="1:5" ht="11.25" customHeight="1" x14ac:dyDescent="0.25">
      <c r="A7793"/>
      <c r="B7793"/>
      <c r="C7793"/>
      <c r="D7793"/>
      <c r="E7793"/>
    </row>
    <row r="7794" spans="1:5" ht="11.25" customHeight="1" x14ac:dyDescent="0.25">
      <c r="A7794"/>
      <c r="B7794"/>
      <c r="C7794"/>
      <c r="D7794"/>
      <c r="E7794"/>
    </row>
    <row r="7795" spans="1:5" ht="11.25" customHeight="1" x14ac:dyDescent="0.25">
      <c r="A7795"/>
      <c r="B7795"/>
      <c r="C7795"/>
      <c r="D7795"/>
      <c r="E7795"/>
    </row>
    <row r="7796" spans="1:5" ht="11.25" customHeight="1" x14ac:dyDescent="0.25">
      <c r="A7796"/>
      <c r="B7796"/>
      <c r="C7796"/>
      <c r="D7796"/>
      <c r="E7796"/>
    </row>
    <row r="7797" spans="1:5" ht="11.25" customHeight="1" x14ac:dyDescent="0.25">
      <c r="A7797"/>
      <c r="B7797"/>
      <c r="C7797"/>
      <c r="D7797"/>
      <c r="E7797"/>
    </row>
    <row r="7798" spans="1:5" ht="11.25" customHeight="1" x14ac:dyDescent="0.25">
      <c r="A7798"/>
      <c r="B7798"/>
      <c r="C7798"/>
      <c r="D7798"/>
      <c r="E7798"/>
    </row>
    <row r="7799" spans="1:5" ht="11.25" customHeight="1" x14ac:dyDescent="0.25">
      <c r="A7799"/>
      <c r="B7799"/>
      <c r="C7799"/>
      <c r="D7799"/>
      <c r="E7799"/>
    </row>
    <row r="7800" spans="1:5" ht="11.25" customHeight="1" x14ac:dyDescent="0.25">
      <c r="A7800"/>
      <c r="B7800"/>
      <c r="C7800"/>
      <c r="D7800"/>
      <c r="E7800"/>
    </row>
    <row r="7801" spans="1:5" ht="11.25" customHeight="1" x14ac:dyDescent="0.25">
      <c r="A7801"/>
      <c r="B7801"/>
      <c r="C7801"/>
      <c r="D7801"/>
      <c r="E7801"/>
    </row>
    <row r="7802" spans="1:5" ht="11.25" customHeight="1" x14ac:dyDescent="0.25">
      <c r="A7802"/>
      <c r="B7802"/>
      <c r="C7802"/>
      <c r="D7802"/>
      <c r="E7802"/>
    </row>
    <row r="7803" spans="1:5" ht="11.25" customHeight="1" x14ac:dyDescent="0.25">
      <c r="A7803"/>
      <c r="B7803"/>
      <c r="C7803"/>
      <c r="D7803"/>
      <c r="E7803"/>
    </row>
    <row r="7804" spans="1:5" ht="11.25" customHeight="1" x14ac:dyDescent="0.25">
      <c r="A7804"/>
      <c r="B7804"/>
      <c r="C7804"/>
      <c r="D7804"/>
      <c r="E7804"/>
    </row>
    <row r="7805" spans="1:5" ht="11.25" customHeight="1" x14ac:dyDescent="0.25">
      <c r="A7805"/>
      <c r="B7805"/>
      <c r="C7805"/>
      <c r="D7805"/>
      <c r="E7805"/>
    </row>
    <row r="7806" spans="1:5" ht="11.25" customHeight="1" x14ac:dyDescent="0.25">
      <c r="A7806"/>
      <c r="B7806"/>
      <c r="C7806"/>
      <c r="D7806"/>
      <c r="E7806"/>
    </row>
    <row r="7807" spans="1:5" ht="11.25" customHeight="1" x14ac:dyDescent="0.25">
      <c r="A7807"/>
      <c r="B7807"/>
      <c r="C7807"/>
      <c r="D7807"/>
      <c r="E7807"/>
    </row>
    <row r="7808" spans="1:5" ht="11.25" customHeight="1" x14ac:dyDescent="0.25">
      <c r="A7808"/>
      <c r="B7808"/>
      <c r="C7808"/>
      <c r="D7808"/>
      <c r="E7808"/>
    </row>
    <row r="7809" spans="1:5" ht="11.25" customHeight="1" x14ac:dyDescent="0.25">
      <c r="A7809"/>
      <c r="B7809"/>
      <c r="C7809"/>
      <c r="D7809"/>
      <c r="E7809"/>
    </row>
    <row r="7810" spans="1:5" ht="11.25" customHeight="1" x14ac:dyDescent="0.25">
      <c r="A7810"/>
      <c r="B7810"/>
      <c r="C7810"/>
      <c r="D7810"/>
      <c r="E7810"/>
    </row>
    <row r="7811" spans="1:5" ht="11.25" customHeight="1" x14ac:dyDescent="0.25">
      <c r="A7811"/>
      <c r="B7811"/>
      <c r="C7811"/>
      <c r="D7811"/>
      <c r="E7811"/>
    </row>
    <row r="7812" spans="1:5" ht="11.25" customHeight="1" x14ac:dyDescent="0.25">
      <c r="A7812"/>
      <c r="B7812"/>
      <c r="C7812"/>
      <c r="D7812"/>
      <c r="E7812"/>
    </row>
    <row r="7813" spans="1:5" ht="11.25" customHeight="1" x14ac:dyDescent="0.25">
      <c r="A7813"/>
      <c r="B7813"/>
      <c r="C7813"/>
      <c r="D7813"/>
      <c r="E7813"/>
    </row>
    <row r="7814" spans="1:5" ht="11.25" customHeight="1" x14ac:dyDescent="0.25">
      <c r="A7814"/>
      <c r="B7814"/>
      <c r="C7814"/>
      <c r="D7814"/>
      <c r="E7814"/>
    </row>
    <row r="7815" spans="1:5" ht="11.25" customHeight="1" x14ac:dyDescent="0.25">
      <c r="A7815"/>
      <c r="B7815"/>
      <c r="C7815"/>
      <c r="D7815"/>
      <c r="E7815"/>
    </row>
    <row r="7816" spans="1:5" ht="11.25" customHeight="1" x14ac:dyDescent="0.25">
      <c r="A7816"/>
      <c r="B7816"/>
      <c r="C7816"/>
      <c r="D7816"/>
      <c r="E7816"/>
    </row>
    <row r="7817" spans="1:5" ht="11.25" customHeight="1" x14ac:dyDescent="0.25">
      <c r="A7817"/>
      <c r="B7817"/>
      <c r="C7817"/>
      <c r="D7817"/>
      <c r="E7817"/>
    </row>
    <row r="7818" spans="1:5" ht="11.25" customHeight="1" x14ac:dyDescent="0.25">
      <c r="A7818"/>
      <c r="B7818"/>
      <c r="C7818"/>
      <c r="D7818"/>
      <c r="E7818"/>
    </row>
    <row r="7819" spans="1:5" ht="11.25" customHeight="1" x14ac:dyDescent="0.25">
      <c r="A7819"/>
      <c r="B7819"/>
      <c r="C7819"/>
      <c r="D7819"/>
      <c r="E7819"/>
    </row>
    <row r="7820" spans="1:5" ht="11.25" customHeight="1" x14ac:dyDescent="0.25">
      <c r="A7820"/>
      <c r="B7820"/>
      <c r="C7820"/>
      <c r="D7820"/>
      <c r="E7820"/>
    </row>
    <row r="7821" spans="1:5" ht="11.25" customHeight="1" x14ac:dyDescent="0.25">
      <c r="A7821"/>
      <c r="B7821"/>
      <c r="C7821"/>
      <c r="D7821"/>
      <c r="E7821"/>
    </row>
    <row r="7822" spans="1:5" ht="11.25" customHeight="1" x14ac:dyDescent="0.25">
      <c r="A7822"/>
      <c r="B7822"/>
      <c r="C7822"/>
      <c r="D7822"/>
      <c r="E7822"/>
    </row>
    <row r="7823" spans="1:5" ht="11.25" customHeight="1" x14ac:dyDescent="0.25">
      <c r="A7823"/>
      <c r="B7823"/>
      <c r="C7823"/>
      <c r="D7823"/>
      <c r="E7823"/>
    </row>
    <row r="7824" spans="1:5" ht="11.25" customHeight="1" x14ac:dyDescent="0.25">
      <c r="A7824"/>
      <c r="B7824"/>
      <c r="C7824"/>
      <c r="D7824"/>
      <c r="E7824"/>
    </row>
    <row r="7825" spans="1:5" ht="11.25" customHeight="1" x14ac:dyDescent="0.25">
      <c r="A7825"/>
      <c r="B7825"/>
      <c r="C7825"/>
      <c r="D7825"/>
      <c r="E7825"/>
    </row>
    <row r="7826" spans="1:5" ht="11.25" customHeight="1" x14ac:dyDescent="0.25">
      <c r="A7826"/>
      <c r="B7826"/>
      <c r="C7826"/>
      <c r="D7826"/>
      <c r="E7826"/>
    </row>
    <row r="7827" spans="1:5" ht="11.25" customHeight="1" x14ac:dyDescent="0.25">
      <c r="A7827"/>
      <c r="B7827"/>
      <c r="C7827"/>
      <c r="D7827"/>
      <c r="E7827"/>
    </row>
    <row r="7828" spans="1:5" ht="11.25" customHeight="1" x14ac:dyDescent="0.25">
      <c r="A7828"/>
      <c r="B7828"/>
      <c r="C7828"/>
      <c r="D7828"/>
      <c r="E7828"/>
    </row>
    <row r="7829" spans="1:5" ht="11.25" customHeight="1" x14ac:dyDescent="0.25">
      <c r="A7829"/>
      <c r="B7829"/>
      <c r="C7829"/>
      <c r="D7829"/>
      <c r="E7829"/>
    </row>
    <row r="7830" spans="1:5" ht="11.25" customHeight="1" x14ac:dyDescent="0.25">
      <c r="A7830"/>
      <c r="B7830"/>
      <c r="C7830"/>
      <c r="D7830"/>
      <c r="E7830"/>
    </row>
    <row r="7831" spans="1:5" ht="11.25" customHeight="1" x14ac:dyDescent="0.25">
      <c r="A7831"/>
      <c r="B7831"/>
      <c r="C7831"/>
      <c r="D7831"/>
      <c r="E7831"/>
    </row>
    <row r="7832" spans="1:5" ht="11.25" customHeight="1" x14ac:dyDescent="0.25">
      <c r="A7832"/>
      <c r="B7832"/>
      <c r="C7832"/>
      <c r="D7832"/>
      <c r="E7832"/>
    </row>
    <row r="7833" spans="1:5" ht="11.25" customHeight="1" x14ac:dyDescent="0.25">
      <c r="A7833"/>
      <c r="B7833"/>
      <c r="C7833"/>
      <c r="D7833"/>
      <c r="E7833"/>
    </row>
    <row r="7834" spans="1:5" ht="11.25" customHeight="1" x14ac:dyDescent="0.25">
      <c r="A7834"/>
      <c r="B7834"/>
      <c r="C7834"/>
      <c r="D7834"/>
      <c r="E7834"/>
    </row>
    <row r="7835" spans="1:5" ht="11.25" customHeight="1" x14ac:dyDescent="0.25">
      <c r="A7835"/>
      <c r="B7835"/>
      <c r="C7835"/>
      <c r="D7835"/>
      <c r="E7835"/>
    </row>
    <row r="7836" spans="1:5" ht="11.25" customHeight="1" x14ac:dyDescent="0.25">
      <c r="A7836"/>
      <c r="B7836"/>
      <c r="C7836"/>
      <c r="D7836"/>
      <c r="E7836"/>
    </row>
    <row r="7837" spans="1:5" ht="11.25" customHeight="1" x14ac:dyDescent="0.25">
      <c r="A7837"/>
      <c r="B7837"/>
      <c r="C7837"/>
      <c r="D7837"/>
      <c r="E7837"/>
    </row>
    <row r="7838" spans="1:5" ht="11.25" customHeight="1" x14ac:dyDescent="0.25">
      <c r="A7838"/>
      <c r="B7838"/>
      <c r="C7838"/>
      <c r="D7838"/>
      <c r="E7838"/>
    </row>
    <row r="7839" spans="1:5" ht="11.25" customHeight="1" x14ac:dyDescent="0.25">
      <c r="A7839"/>
      <c r="B7839"/>
      <c r="C7839"/>
      <c r="D7839"/>
      <c r="E7839"/>
    </row>
    <row r="7840" spans="1:5" ht="11.25" customHeight="1" x14ac:dyDescent="0.25">
      <c r="A7840"/>
      <c r="B7840"/>
      <c r="C7840"/>
      <c r="D7840"/>
      <c r="E7840"/>
    </row>
    <row r="7841" spans="1:5" ht="11.25" customHeight="1" x14ac:dyDescent="0.25">
      <c r="A7841"/>
      <c r="B7841"/>
      <c r="C7841"/>
      <c r="D7841"/>
      <c r="E7841"/>
    </row>
    <row r="7842" spans="1:5" ht="11.25" customHeight="1" x14ac:dyDescent="0.25">
      <c r="A7842"/>
      <c r="B7842"/>
      <c r="C7842"/>
      <c r="D7842"/>
      <c r="E7842"/>
    </row>
    <row r="7843" spans="1:5" ht="11.25" customHeight="1" x14ac:dyDescent="0.25">
      <c r="A7843"/>
      <c r="B7843"/>
      <c r="C7843"/>
      <c r="D7843"/>
      <c r="E7843"/>
    </row>
    <row r="7844" spans="1:5" ht="11.25" customHeight="1" x14ac:dyDescent="0.25">
      <c r="A7844"/>
      <c r="B7844"/>
      <c r="C7844"/>
      <c r="D7844"/>
      <c r="E7844"/>
    </row>
    <row r="7845" spans="1:5" ht="11.25" customHeight="1" x14ac:dyDescent="0.25">
      <c r="A7845"/>
      <c r="B7845"/>
      <c r="C7845"/>
      <c r="D7845"/>
      <c r="E7845"/>
    </row>
    <row r="7846" spans="1:5" ht="11.25" customHeight="1" x14ac:dyDescent="0.25">
      <c r="A7846"/>
      <c r="B7846"/>
      <c r="C7846"/>
      <c r="D7846"/>
      <c r="E7846"/>
    </row>
    <row r="7847" spans="1:5" ht="11.25" customHeight="1" x14ac:dyDescent="0.25">
      <c r="A7847"/>
      <c r="B7847"/>
      <c r="C7847"/>
      <c r="D7847"/>
      <c r="E7847"/>
    </row>
    <row r="7848" spans="1:5" ht="11.25" customHeight="1" x14ac:dyDescent="0.25">
      <c r="A7848"/>
      <c r="B7848"/>
      <c r="C7848"/>
      <c r="D7848"/>
      <c r="E7848"/>
    </row>
    <row r="7849" spans="1:5" ht="11.25" customHeight="1" x14ac:dyDescent="0.25">
      <c r="A7849"/>
      <c r="B7849"/>
      <c r="C7849"/>
      <c r="D7849"/>
      <c r="E7849"/>
    </row>
    <row r="7850" spans="1:5" ht="11.25" customHeight="1" x14ac:dyDescent="0.25">
      <c r="A7850"/>
      <c r="B7850"/>
      <c r="C7850"/>
      <c r="D7850"/>
      <c r="E7850"/>
    </row>
    <row r="7851" spans="1:5" ht="11.25" customHeight="1" x14ac:dyDescent="0.25">
      <c r="A7851"/>
      <c r="B7851"/>
      <c r="C7851"/>
      <c r="D7851"/>
      <c r="E7851"/>
    </row>
    <row r="7852" spans="1:5" ht="11.25" customHeight="1" x14ac:dyDescent="0.25">
      <c r="A7852"/>
      <c r="B7852"/>
      <c r="C7852"/>
      <c r="D7852"/>
      <c r="E7852"/>
    </row>
    <row r="7853" spans="1:5" ht="11.25" customHeight="1" x14ac:dyDescent="0.25">
      <c r="A7853"/>
      <c r="B7853"/>
      <c r="C7853"/>
      <c r="D7853"/>
      <c r="E7853"/>
    </row>
    <row r="7854" spans="1:5" ht="11.25" customHeight="1" x14ac:dyDescent="0.25">
      <c r="A7854"/>
      <c r="B7854"/>
      <c r="C7854"/>
      <c r="D7854"/>
      <c r="E7854"/>
    </row>
    <row r="7855" spans="1:5" ht="11.25" customHeight="1" x14ac:dyDescent="0.25">
      <c r="A7855"/>
      <c r="B7855"/>
      <c r="C7855"/>
      <c r="D7855"/>
      <c r="E7855"/>
    </row>
    <row r="7856" spans="1:5" ht="11.25" customHeight="1" x14ac:dyDescent="0.25">
      <c r="A7856"/>
      <c r="B7856"/>
      <c r="C7856"/>
      <c r="D7856"/>
      <c r="E7856"/>
    </row>
    <row r="7857" spans="1:5" ht="11.25" customHeight="1" x14ac:dyDescent="0.25">
      <c r="A7857"/>
      <c r="B7857"/>
      <c r="C7857"/>
      <c r="D7857"/>
      <c r="E7857"/>
    </row>
    <row r="7858" spans="1:5" ht="11.25" customHeight="1" x14ac:dyDescent="0.25">
      <c r="A7858"/>
      <c r="B7858"/>
      <c r="C7858"/>
      <c r="D7858"/>
      <c r="E7858"/>
    </row>
    <row r="7859" spans="1:5" ht="11.25" customHeight="1" x14ac:dyDescent="0.25">
      <c r="A7859"/>
      <c r="B7859"/>
      <c r="C7859"/>
      <c r="D7859"/>
      <c r="E7859"/>
    </row>
    <row r="7860" spans="1:5" ht="11.25" customHeight="1" x14ac:dyDescent="0.25">
      <c r="A7860"/>
      <c r="B7860"/>
      <c r="C7860"/>
      <c r="D7860"/>
      <c r="E7860"/>
    </row>
    <row r="7861" spans="1:5" ht="11.25" customHeight="1" x14ac:dyDescent="0.25">
      <c r="A7861"/>
      <c r="B7861"/>
      <c r="C7861"/>
      <c r="D7861"/>
      <c r="E7861"/>
    </row>
    <row r="7862" spans="1:5" ht="11.25" customHeight="1" x14ac:dyDescent="0.25">
      <c r="A7862"/>
      <c r="B7862"/>
      <c r="C7862"/>
      <c r="D7862"/>
      <c r="E7862"/>
    </row>
    <row r="7863" spans="1:5" ht="11.25" customHeight="1" x14ac:dyDescent="0.25">
      <c r="A7863"/>
      <c r="B7863"/>
      <c r="C7863"/>
      <c r="D7863"/>
      <c r="E7863"/>
    </row>
    <row r="7864" spans="1:5" ht="11.25" customHeight="1" x14ac:dyDescent="0.25">
      <c r="A7864"/>
      <c r="B7864"/>
      <c r="C7864"/>
      <c r="D7864"/>
      <c r="E7864"/>
    </row>
    <row r="7865" spans="1:5" ht="11.25" customHeight="1" x14ac:dyDescent="0.25">
      <c r="A7865"/>
      <c r="B7865"/>
      <c r="C7865"/>
      <c r="D7865"/>
      <c r="E7865"/>
    </row>
    <row r="7866" spans="1:5" ht="11.25" customHeight="1" x14ac:dyDescent="0.25">
      <c r="A7866"/>
      <c r="B7866"/>
      <c r="C7866"/>
      <c r="D7866"/>
      <c r="E7866"/>
    </row>
    <row r="7867" spans="1:5" ht="11.25" customHeight="1" x14ac:dyDescent="0.25">
      <c r="A7867"/>
      <c r="B7867"/>
      <c r="C7867"/>
      <c r="D7867"/>
      <c r="E7867"/>
    </row>
    <row r="7868" spans="1:5" ht="11.25" customHeight="1" x14ac:dyDescent="0.25">
      <c r="A7868"/>
      <c r="B7868"/>
      <c r="C7868"/>
      <c r="D7868"/>
      <c r="E7868"/>
    </row>
    <row r="7869" spans="1:5" ht="11.25" customHeight="1" x14ac:dyDescent="0.25">
      <c r="A7869"/>
      <c r="B7869"/>
      <c r="C7869"/>
      <c r="D7869"/>
      <c r="E7869"/>
    </row>
    <row r="7870" spans="1:5" ht="11.25" customHeight="1" x14ac:dyDescent="0.25">
      <c r="A7870"/>
      <c r="B7870"/>
      <c r="C7870"/>
      <c r="D7870"/>
      <c r="E7870"/>
    </row>
    <row r="7871" spans="1:5" ht="11.25" customHeight="1" x14ac:dyDescent="0.25">
      <c r="A7871"/>
      <c r="B7871"/>
      <c r="C7871"/>
      <c r="D7871"/>
      <c r="E7871"/>
    </row>
    <row r="7872" spans="1:5" ht="11.25" customHeight="1" x14ac:dyDescent="0.25">
      <c r="A7872"/>
      <c r="B7872"/>
      <c r="C7872"/>
      <c r="D7872"/>
      <c r="E7872"/>
    </row>
    <row r="7873" spans="1:5" ht="11.25" customHeight="1" x14ac:dyDescent="0.25">
      <c r="A7873"/>
      <c r="B7873"/>
      <c r="C7873"/>
      <c r="D7873"/>
      <c r="E7873"/>
    </row>
    <row r="7874" spans="1:5" ht="11.25" customHeight="1" x14ac:dyDescent="0.25">
      <c r="A7874"/>
      <c r="B7874"/>
      <c r="C7874"/>
      <c r="D7874"/>
      <c r="E7874"/>
    </row>
    <row r="7875" spans="1:5" ht="11.25" customHeight="1" x14ac:dyDescent="0.25">
      <c r="A7875"/>
      <c r="B7875"/>
      <c r="C7875"/>
      <c r="D7875"/>
      <c r="E7875"/>
    </row>
    <row r="7876" spans="1:5" ht="11.25" customHeight="1" x14ac:dyDescent="0.25">
      <c r="A7876"/>
      <c r="B7876"/>
      <c r="C7876"/>
      <c r="D7876"/>
      <c r="E7876"/>
    </row>
    <row r="7877" spans="1:5" ht="11.25" customHeight="1" x14ac:dyDescent="0.25">
      <c r="A7877"/>
      <c r="B7877"/>
      <c r="C7877"/>
      <c r="D7877"/>
      <c r="E7877"/>
    </row>
    <row r="7878" spans="1:5" ht="11.25" customHeight="1" x14ac:dyDescent="0.25">
      <c r="A7878"/>
      <c r="B7878"/>
      <c r="C7878"/>
      <c r="D7878"/>
      <c r="E7878"/>
    </row>
    <row r="7879" spans="1:5" ht="11.25" customHeight="1" x14ac:dyDescent="0.25">
      <c r="A7879"/>
      <c r="B7879"/>
      <c r="C7879"/>
      <c r="D7879"/>
      <c r="E7879"/>
    </row>
    <row r="7880" spans="1:5" ht="11.25" customHeight="1" x14ac:dyDescent="0.25">
      <c r="A7880"/>
      <c r="B7880"/>
      <c r="C7880"/>
      <c r="D7880"/>
      <c r="E7880"/>
    </row>
    <row r="7881" spans="1:5" ht="11.25" customHeight="1" x14ac:dyDescent="0.25">
      <c r="A7881"/>
      <c r="B7881"/>
      <c r="C7881"/>
      <c r="D7881"/>
      <c r="E7881"/>
    </row>
    <row r="7882" spans="1:5" ht="11.25" customHeight="1" x14ac:dyDescent="0.25">
      <c r="A7882"/>
      <c r="B7882"/>
      <c r="C7882"/>
      <c r="D7882"/>
      <c r="E7882"/>
    </row>
    <row r="7883" spans="1:5" ht="11.25" customHeight="1" x14ac:dyDescent="0.25">
      <c r="A7883"/>
      <c r="B7883"/>
      <c r="C7883"/>
      <c r="D7883"/>
      <c r="E7883"/>
    </row>
    <row r="7884" spans="1:5" ht="11.25" customHeight="1" x14ac:dyDescent="0.25">
      <c r="A7884"/>
      <c r="B7884"/>
      <c r="C7884"/>
      <c r="D7884"/>
      <c r="E7884"/>
    </row>
    <row r="7885" spans="1:5" ht="11.25" customHeight="1" x14ac:dyDescent="0.25">
      <c r="A7885"/>
      <c r="B7885"/>
      <c r="C7885"/>
      <c r="D7885"/>
      <c r="E7885"/>
    </row>
    <row r="7886" spans="1:5" ht="11.25" customHeight="1" x14ac:dyDescent="0.25">
      <c r="A7886"/>
      <c r="B7886"/>
      <c r="C7886"/>
      <c r="D7886"/>
      <c r="E7886"/>
    </row>
    <row r="7887" spans="1:5" ht="11.25" customHeight="1" x14ac:dyDescent="0.25">
      <c r="A7887"/>
      <c r="B7887"/>
      <c r="C7887"/>
      <c r="D7887"/>
      <c r="E7887"/>
    </row>
    <row r="7888" spans="1:5" ht="11.25" customHeight="1" x14ac:dyDescent="0.25">
      <c r="A7888"/>
      <c r="B7888"/>
      <c r="C7888"/>
      <c r="D7888"/>
      <c r="E7888"/>
    </row>
    <row r="7889" spans="1:5" ht="11.25" customHeight="1" x14ac:dyDescent="0.25">
      <c r="A7889"/>
      <c r="B7889"/>
      <c r="C7889"/>
      <c r="D7889"/>
      <c r="E7889"/>
    </row>
    <row r="7890" spans="1:5" ht="11.25" customHeight="1" x14ac:dyDescent="0.25">
      <c r="A7890"/>
      <c r="B7890"/>
      <c r="C7890"/>
      <c r="D7890"/>
      <c r="E7890"/>
    </row>
    <row r="7891" spans="1:5" ht="11.25" customHeight="1" x14ac:dyDescent="0.25">
      <c r="A7891"/>
      <c r="B7891"/>
      <c r="C7891"/>
      <c r="D7891"/>
      <c r="E7891"/>
    </row>
    <row r="7892" spans="1:5" ht="11.25" customHeight="1" x14ac:dyDescent="0.25">
      <c r="A7892"/>
      <c r="B7892"/>
      <c r="C7892"/>
      <c r="D7892"/>
      <c r="E7892"/>
    </row>
    <row r="7893" spans="1:5" ht="11.25" customHeight="1" x14ac:dyDescent="0.25">
      <c r="A7893"/>
      <c r="B7893"/>
      <c r="C7893"/>
      <c r="D7893"/>
      <c r="E7893"/>
    </row>
    <row r="7894" spans="1:5" ht="11.25" customHeight="1" x14ac:dyDescent="0.25">
      <c r="A7894"/>
      <c r="B7894"/>
      <c r="C7894"/>
      <c r="D7894"/>
      <c r="E7894"/>
    </row>
    <row r="7895" spans="1:5" ht="11.25" customHeight="1" x14ac:dyDescent="0.25">
      <c r="A7895"/>
      <c r="B7895"/>
      <c r="C7895"/>
      <c r="D7895"/>
      <c r="E7895"/>
    </row>
    <row r="7896" spans="1:5" ht="11.25" customHeight="1" x14ac:dyDescent="0.25">
      <c r="A7896"/>
      <c r="B7896"/>
      <c r="C7896"/>
      <c r="D7896"/>
      <c r="E7896"/>
    </row>
    <row r="7897" spans="1:5" ht="11.25" customHeight="1" x14ac:dyDescent="0.25">
      <c r="A7897"/>
      <c r="B7897"/>
      <c r="C7897"/>
      <c r="D7897"/>
      <c r="E7897"/>
    </row>
    <row r="7898" spans="1:5" ht="11.25" customHeight="1" x14ac:dyDescent="0.25">
      <c r="A7898"/>
      <c r="B7898"/>
      <c r="C7898"/>
      <c r="D7898"/>
      <c r="E7898"/>
    </row>
    <row r="7899" spans="1:5" ht="11.25" customHeight="1" x14ac:dyDescent="0.25">
      <c r="A7899"/>
      <c r="B7899"/>
      <c r="C7899"/>
      <c r="D7899"/>
      <c r="E7899"/>
    </row>
    <row r="7900" spans="1:5" ht="11.25" customHeight="1" x14ac:dyDescent="0.25">
      <c r="A7900"/>
      <c r="B7900"/>
      <c r="C7900"/>
      <c r="D7900"/>
      <c r="E7900"/>
    </row>
    <row r="7901" spans="1:5" ht="11.25" customHeight="1" x14ac:dyDescent="0.25">
      <c r="A7901"/>
      <c r="B7901"/>
      <c r="C7901"/>
      <c r="D7901"/>
      <c r="E7901"/>
    </row>
    <row r="7902" spans="1:5" ht="11.25" customHeight="1" x14ac:dyDescent="0.25">
      <c r="A7902"/>
      <c r="B7902"/>
      <c r="C7902"/>
      <c r="D7902"/>
      <c r="E7902"/>
    </row>
    <row r="7903" spans="1:5" ht="11.25" customHeight="1" x14ac:dyDescent="0.25">
      <c r="A7903"/>
      <c r="B7903"/>
      <c r="C7903"/>
      <c r="D7903"/>
      <c r="E7903"/>
    </row>
    <row r="7904" spans="1:5" ht="11.25" customHeight="1" x14ac:dyDescent="0.25">
      <c r="A7904"/>
      <c r="B7904"/>
      <c r="C7904"/>
      <c r="D7904"/>
      <c r="E7904"/>
    </row>
    <row r="7905" spans="1:5" ht="11.25" customHeight="1" x14ac:dyDescent="0.25">
      <c r="A7905"/>
      <c r="B7905"/>
      <c r="C7905"/>
      <c r="D7905"/>
      <c r="E7905"/>
    </row>
    <row r="7906" spans="1:5" ht="11.25" customHeight="1" x14ac:dyDescent="0.25">
      <c r="A7906"/>
      <c r="B7906"/>
      <c r="C7906"/>
      <c r="D7906"/>
      <c r="E7906"/>
    </row>
    <row r="7907" spans="1:5" ht="11.25" customHeight="1" x14ac:dyDescent="0.25">
      <c r="A7907"/>
      <c r="B7907"/>
      <c r="C7907"/>
      <c r="D7907"/>
      <c r="E7907"/>
    </row>
    <row r="7908" spans="1:5" ht="11.25" customHeight="1" x14ac:dyDescent="0.25">
      <c r="A7908"/>
      <c r="B7908"/>
      <c r="C7908"/>
      <c r="D7908"/>
      <c r="E7908"/>
    </row>
    <row r="7909" spans="1:5" ht="11.25" customHeight="1" x14ac:dyDescent="0.25">
      <c r="A7909"/>
      <c r="B7909"/>
      <c r="C7909"/>
      <c r="D7909"/>
      <c r="E7909"/>
    </row>
    <row r="7910" spans="1:5" ht="11.25" customHeight="1" x14ac:dyDescent="0.25">
      <c r="A7910"/>
      <c r="B7910"/>
      <c r="C7910"/>
      <c r="D7910"/>
      <c r="E7910"/>
    </row>
    <row r="7911" spans="1:5" ht="11.25" customHeight="1" x14ac:dyDescent="0.25">
      <c r="A7911"/>
      <c r="B7911"/>
      <c r="C7911"/>
      <c r="D7911"/>
      <c r="E7911"/>
    </row>
    <row r="7912" spans="1:5" ht="11.25" customHeight="1" x14ac:dyDescent="0.25">
      <c r="A7912"/>
      <c r="B7912"/>
      <c r="C7912"/>
      <c r="D7912"/>
      <c r="E7912"/>
    </row>
    <row r="7913" spans="1:5" ht="11.25" customHeight="1" x14ac:dyDescent="0.25">
      <c r="A7913"/>
      <c r="B7913"/>
      <c r="C7913"/>
      <c r="D7913"/>
      <c r="E7913"/>
    </row>
    <row r="7914" spans="1:5" ht="11.25" customHeight="1" x14ac:dyDescent="0.25">
      <c r="A7914"/>
      <c r="B7914"/>
      <c r="C7914"/>
      <c r="D7914"/>
      <c r="E7914"/>
    </row>
    <row r="7915" spans="1:5" ht="11.25" customHeight="1" x14ac:dyDescent="0.25">
      <c r="A7915"/>
      <c r="B7915"/>
      <c r="C7915"/>
      <c r="D7915"/>
      <c r="E7915"/>
    </row>
    <row r="7916" spans="1:5" ht="11.25" customHeight="1" x14ac:dyDescent="0.25">
      <c r="A7916"/>
      <c r="B7916"/>
      <c r="C7916"/>
      <c r="D7916"/>
      <c r="E7916"/>
    </row>
    <row r="7917" spans="1:5" ht="11.25" customHeight="1" x14ac:dyDescent="0.25">
      <c r="A7917"/>
      <c r="B7917"/>
      <c r="C7917"/>
      <c r="D7917"/>
      <c r="E7917"/>
    </row>
    <row r="7918" spans="1:5" ht="11.25" customHeight="1" x14ac:dyDescent="0.25">
      <c r="A7918"/>
      <c r="B7918"/>
      <c r="C7918"/>
      <c r="D7918"/>
      <c r="E7918"/>
    </row>
    <row r="7919" spans="1:5" ht="11.25" customHeight="1" x14ac:dyDescent="0.25">
      <c r="A7919"/>
      <c r="B7919"/>
      <c r="C7919"/>
      <c r="D7919"/>
      <c r="E7919"/>
    </row>
    <row r="7920" spans="1:5" ht="11.25" customHeight="1" x14ac:dyDescent="0.25">
      <c r="A7920"/>
      <c r="B7920"/>
      <c r="C7920"/>
      <c r="D7920"/>
      <c r="E7920"/>
    </row>
    <row r="7921" spans="1:5" ht="11.25" customHeight="1" x14ac:dyDescent="0.25">
      <c r="A7921"/>
      <c r="B7921"/>
      <c r="C7921"/>
      <c r="D7921"/>
      <c r="E7921"/>
    </row>
    <row r="7922" spans="1:5" ht="11.25" customHeight="1" x14ac:dyDescent="0.25">
      <c r="A7922"/>
      <c r="B7922"/>
      <c r="C7922"/>
      <c r="D7922"/>
      <c r="E7922"/>
    </row>
    <row r="7923" spans="1:5" ht="11.25" customHeight="1" x14ac:dyDescent="0.25">
      <c r="A7923"/>
      <c r="B7923"/>
      <c r="C7923"/>
      <c r="D7923"/>
      <c r="E7923"/>
    </row>
    <row r="7924" spans="1:5" ht="11.25" customHeight="1" x14ac:dyDescent="0.25">
      <c r="A7924"/>
      <c r="B7924"/>
      <c r="C7924"/>
      <c r="D7924"/>
      <c r="E7924"/>
    </row>
    <row r="7925" spans="1:5" ht="11.25" customHeight="1" x14ac:dyDescent="0.25">
      <c r="A7925"/>
      <c r="B7925"/>
      <c r="C7925"/>
      <c r="D7925"/>
      <c r="E7925"/>
    </row>
    <row r="7926" spans="1:5" ht="11.25" customHeight="1" x14ac:dyDescent="0.25">
      <c r="A7926"/>
      <c r="B7926"/>
      <c r="C7926"/>
      <c r="D7926"/>
      <c r="E7926"/>
    </row>
    <row r="7927" spans="1:5" ht="11.25" customHeight="1" x14ac:dyDescent="0.25">
      <c r="A7927"/>
      <c r="B7927"/>
      <c r="C7927"/>
      <c r="D7927"/>
      <c r="E7927"/>
    </row>
    <row r="7928" spans="1:5" ht="11.25" customHeight="1" x14ac:dyDescent="0.25">
      <c r="A7928"/>
      <c r="B7928"/>
      <c r="C7928"/>
      <c r="D7928"/>
      <c r="E7928"/>
    </row>
    <row r="7929" spans="1:5" ht="11.25" customHeight="1" x14ac:dyDescent="0.25">
      <c r="A7929"/>
      <c r="B7929"/>
      <c r="C7929"/>
      <c r="D7929"/>
      <c r="E7929"/>
    </row>
    <row r="7930" spans="1:5" ht="11.25" customHeight="1" x14ac:dyDescent="0.25">
      <c r="A7930"/>
      <c r="B7930"/>
      <c r="C7930"/>
      <c r="D7930"/>
      <c r="E7930"/>
    </row>
    <row r="7931" spans="1:5" ht="11.25" customHeight="1" x14ac:dyDescent="0.25">
      <c r="A7931"/>
      <c r="B7931"/>
      <c r="C7931"/>
      <c r="D7931"/>
      <c r="E7931"/>
    </row>
    <row r="7932" spans="1:5" ht="11.25" customHeight="1" x14ac:dyDescent="0.25">
      <c r="A7932"/>
      <c r="B7932"/>
      <c r="C7932"/>
      <c r="D7932"/>
      <c r="E7932"/>
    </row>
    <row r="7933" spans="1:5" ht="11.25" customHeight="1" x14ac:dyDescent="0.25">
      <c r="A7933"/>
      <c r="B7933"/>
      <c r="C7933"/>
      <c r="D7933"/>
      <c r="E7933"/>
    </row>
    <row r="7934" spans="1:5" ht="11.25" customHeight="1" x14ac:dyDescent="0.25">
      <c r="A7934"/>
      <c r="B7934"/>
      <c r="C7934"/>
      <c r="D7934"/>
      <c r="E7934"/>
    </row>
    <row r="7935" spans="1:5" ht="11.25" customHeight="1" x14ac:dyDescent="0.25">
      <c r="A7935"/>
      <c r="B7935"/>
      <c r="C7935"/>
      <c r="D7935"/>
      <c r="E7935"/>
    </row>
    <row r="7936" spans="1:5" ht="11.25" customHeight="1" x14ac:dyDescent="0.25">
      <c r="A7936"/>
      <c r="B7936"/>
      <c r="C7936"/>
      <c r="D7936"/>
      <c r="E7936"/>
    </row>
    <row r="7937" spans="1:5" ht="11.25" customHeight="1" x14ac:dyDescent="0.25">
      <c r="A7937"/>
      <c r="B7937"/>
      <c r="C7937"/>
      <c r="D7937"/>
      <c r="E7937"/>
    </row>
    <row r="7938" spans="1:5" ht="11.25" customHeight="1" x14ac:dyDescent="0.25">
      <c r="A7938"/>
      <c r="B7938"/>
      <c r="C7938"/>
      <c r="D7938"/>
      <c r="E7938"/>
    </row>
    <row r="7939" spans="1:5" ht="11.25" customHeight="1" x14ac:dyDescent="0.25">
      <c r="A7939"/>
      <c r="B7939"/>
      <c r="C7939"/>
      <c r="D7939"/>
      <c r="E7939"/>
    </row>
    <row r="7940" spans="1:5" ht="11.25" customHeight="1" x14ac:dyDescent="0.25">
      <c r="A7940"/>
      <c r="B7940"/>
      <c r="C7940"/>
      <c r="D7940"/>
      <c r="E7940"/>
    </row>
    <row r="7941" spans="1:5" ht="11.25" customHeight="1" x14ac:dyDescent="0.25">
      <c r="A7941"/>
      <c r="B7941"/>
      <c r="C7941"/>
      <c r="D7941"/>
      <c r="E7941"/>
    </row>
    <row r="7942" spans="1:5" ht="11.25" customHeight="1" x14ac:dyDescent="0.25">
      <c r="A7942"/>
      <c r="B7942"/>
      <c r="C7942"/>
      <c r="D7942"/>
      <c r="E7942"/>
    </row>
    <row r="7943" spans="1:5" ht="11.25" customHeight="1" x14ac:dyDescent="0.25">
      <c r="A7943"/>
      <c r="B7943"/>
      <c r="C7943"/>
      <c r="D7943"/>
      <c r="E7943"/>
    </row>
    <row r="7944" spans="1:5" ht="11.25" customHeight="1" x14ac:dyDescent="0.25">
      <c r="A7944"/>
      <c r="B7944"/>
      <c r="C7944"/>
      <c r="D7944"/>
      <c r="E7944"/>
    </row>
    <row r="7945" spans="1:5" ht="11.25" customHeight="1" x14ac:dyDescent="0.25">
      <c r="A7945"/>
      <c r="B7945"/>
      <c r="C7945"/>
      <c r="D7945"/>
      <c r="E7945"/>
    </row>
    <row r="7946" spans="1:5" ht="11.25" customHeight="1" x14ac:dyDescent="0.25">
      <c r="A7946"/>
      <c r="B7946"/>
      <c r="C7946"/>
      <c r="D7946"/>
      <c r="E7946"/>
    </row>
    <row r="7947" spans="1:5" ht="11.25" customHeight="1" x14ac:dyDescent="0.25">
      <c r="A7947"/>
      <c r="B7947"/>
      <c r="C7947"/>
      <c r="D7947"/>
      <c r="E7947"/>
    </row>
    <row r="7948" spans="1:5" ht="11.25" customHeight="1" x14ac:dyDescent="0.25">
      <c r="A7948"/>
      <c r="B7948"/>
      <c r="C7948"/>
      <c r="D7948"/>
      <c r="E7948"/>
    </row>
    <row r="7949" spans="1:5" ht="11.25" customHeight="1" x14ac:dyDescent="0.25">
      <c r="A7949"/>
      <c r="B7949"/>
      <c r="C7949"/>
      <c r="D7949"/>
      <c r="E7949"/>
    </row>
    <row r="7950" spans="1:5" ht="11.25" customHeight="1" x14ac:dyDescent="0.25">
      <c r="A7950"/>
      <c r="B7950"/>
      <c r="C7950"/>
      <c r="D7950"/>
      <c r="E7950"/>
    </row>
    <row r="7951" spans="1:5" ht="11.25" customHeight="1" x14ac:dyDescent="0.25">
      <c r="A7951"/>
      <c r="B7951"/>
      <c r="C7951"/>
      <c r="D7951"/>
      <c r="E7951"/>
    </row>
    <row r="7952" spans="1:5" ht="11.25" customHeight="1" x14ac:dyDescent="0.25">
      <c r="A7952"/>
      <c r="B7952"/>
      <c r="C7952"/>
      <c r="D7952"/>
      <c r="E7952"/>
    </row>
    <row r="7953" spans="1:5" ht="11.25" customHeight="1" x14ac:dyDescent="0.25">
      <c r="A7953"/>
      <c r="B7953"/>
      <c r="C7953"/>
      <c r="D7953"/>
      <c r="E7953"/>
    </row>
    <row r="7954" spans="1:5" ht="11.25" customHeight="1" x14ac:dyDescent="0.25">
      <c r="A7954"/>
      <c r="B7954"/>
      <c r="C7954"/>
      <c r="D7954"/>
      <c r="E7954"/>
    </row>
    <row r="7955" spans="1:5" ht="11.25" customHeight="1" x14ac:dyDescent="0.25">
      <c r="A7955"/>
      <c r="B7955"/>
      <c r="C7955"/>
      <c r="D7955"/>
      <c r="E7955"/>
    </row>
    <row r="7956" spans="1:5" ht="11.25" customHeight="1" x14ac:dyDescent="0.25">
      <c r="A7956"/>
      <c r="B7956"/>
      <c r="C7956"/>
      <c r="D7956"/>
      <c r="E7956"/>
    </row>
    <row r="7957" spans="1:5" ht="11.25" customHeight="1" x14ac:dyDescent="0.25">
      <c r="A7957"/>
      <c r="B7957"/>
      <c r="C7957"/>
      <c r="D7957"/>
      <c r="E7957"/>
    </row>
    <row r="7958" spans="1:5" ht="11.25" customHeight="1" x14ac:dyDescent="0.25">
      <c r="A7958"/>
      <c r="B7958"/>
      <c r="C7958"/>
      <c r="D7958"/>
      <c r="E7958"/>
    </row>
    <row r="7959" spans="1:5" ht="11.25" customHeight="1" x14ac:dyDescent="0.25">
      <c r="A7959"/>
      <c r="B7959"/>
      <c r="C7959"/>
      <c r="D7959"/>
      <c r="E7959"/>
    </row>
    <row r="7960" spans="1:5" ht="11.25" customHeight="1" x14ac:dyDescent="0.25">
      <c r="A7960"/>
      <c r="B7960"/>
      <c r="C7960"/>
      <c r="D7960"/>
      <c r="E7960"/>
    </row>
    <row r="7961" spans="1:5" ht="11.25" customHeight="1" x14ac:dyDescent="0.25">
      <c r="A7961"/>
      <c r="B7961"/>
      <c r="C7961"/>
      <c r="D7961"/>
      <c r="E7961"/>
    </row>
    <row r="7962" spans="1:5" ht="11.25" customHeight="1" x14ac:dyDescent="0.25">
      <c r="A7962"/>
      <c r="B7962"/>
      <c r="C7962"/>
      <c r="D7962"/>
      <c r="E7962"/>
    </row>
    <row r="7963" spans="1:5" ht="11.25" customHeight="1" x14ac:dyDescent="0.25">
      <c r="A7963"/>
      <c r="B7963"/>
      <c r="C7963"/>
      <c r="D7963"/>
      <c r="E7963"/>
    </row>
    <row r="7964" spans="1:5" ht="11.25" customHeight="1" x14ac:dyDescent="0.25">
      <c r="A7964"/>
      <c r="B7964"/>
      <c r="C7964"/>
      <c r="D7964"/>
      <c r="E7964"/>
    </row>
    <row r="7965" spans="1:5" ht="11.25" customHeight="1" x14ac:dyDescent="0.25">
      <c r="A7965"/>
      <c r="B7965"/>
      <c r="C7965"/>
      <c r="D7965"/>
      <c r="E7965"/>
    </row>
    <row r="7966" spans="1:5" ht="11.25" customHeight="1" x14ac:dyDescent="0.25">
      <c r="A7966"/>
      <c r="B7966"/>
      <c r="C7966"/>
      <c r="D7966"/>
      <c r="E7966"/>
    </row>
    <row r="7967" spans="1:5" ht="11.25" customHeight="1" x14ac:dyDescent="0.25">
      <c r="A7967"/>
      <c r="B7967"/>
      <c r="C7967"/>
      <c r="D7967"/>
      <c r="E7967"/>
    </row>
    <row r="7968" spans="1:5" ht="11.25" customHeight="1" x14ac:dyDescent="0.25">
      <c r="A7968"/>
      <c r="B7968"/>
      <c r="C7968"/>
      <c r="D7968"/>
      <c r="E7968"/>
    </row>
    <row r="7969" spans="1:5" ht="11.25" customHeight="1" x14ac:dyDescent="0.25">
      <c r="A7969"/>
      <c r="B7969"/>
      <c r="C7969"/>
      <c r="D7969"/>
      <c r="E7969"/>
    </row>
    <row r="7970" spans="1:5" ht="11.25" customHeight="1" x14ac:dyDescent="0.25">
      <c r="A7970"/>
      <c r="B7970"/>
      <c r="C7970"/>
      <c r="D7970"/>
      <c r="E7970"/>
    </row>
    <row r="7971" spans="1:5" ht="11.25" customHeight="1" x14ac:dyDescent="0.25">
      <c r="A7971"/>
      <c r="B7971"/>
      <c r="C7971"/>
      <c r="D7971"/>
      <c r="E7971"/>
    </row>
    <row r="7972" spans="1:5" ht="11.25" customHeight="1" x14ac:dyDescent="0.25">
      <c r="A7972"/>
      <c r="B7972"/>
      <c r="C7972"/>
      <c r="D7972"/>
      <c r="E7972"/>
    </row>
    <row r="7973" spans="1:5" ht="11.25" customHeight="1" x14ac:dyDescent="0.25">
      <c r="A7973"/>
      <c r="B7973"/>
      <c r="C7973"/>
      <c r="D7973"/>
      <c r="E7973"/>
    </row>
    <row r="7974" spans="1:5" ht="11.25" customHeight="1" x14ac:dyDescent="0.25">
      <c r="A7974"/>
      <c r="B7974"/>
      <c r="C7974"/>
      <c r="D7974"/>
      <c r="E7974"/>
    </row>
    <row r="7975" spans="1:5" ht="11.25" customHeight="1" x14ac:dyDescent="0.25">
      <c r="A7975"/>
      <c r="B7975"/>
      <c r="C7975"/>
      <c r="D7975"/>
      <c r="E7975"/>
    </row>
    <row r="7976" spans="1:5" ht="11.25" customHeight="1" x14ac:dyDescent="0.25">
      <c r="A7976"/>
      <c r="B7976"/>
      <c r="C7976"/>
      <c r="D7976"/>
      <c r="E7976"/>
    </row>
    <row r="7977" spans="1:5" ht="11.25" customHeight="1" x14ac:dyDescent="0.25">
      <c r="A7977"/>
      <c r="B7977"/>
      <c r="C7977"/>
      <c r="D7977"/>
      <c r="E7977"/>
    </row>
    <row r="7978" spans="1:5" ht="11.25" customHeight="1" x14ac:dyDescent="0.25">
      <c r="A7978"/>
      <c r="B7978"/>
      <c r="C7978"/>
      <c r="D7978"/>
      <c r="E7978"/>
    </row>
    <row r="7979" spans="1:5" ht="11.25" customHeight="1" x14ac:dyDescent="0.25">
      <c r="A7979"/>
      <c r="B7979"/>
      <c r="C7979"/>
      <c r="D7979"/>
      <c r="E7979"/>
    </row>
    <row r="7980" spans="1:5" ht="11.25" customHeight="1" x14ac:dyDescent="0.25">
      <c r="A7980"/>
      <c r="B7980"/>
      <c r="C7980"/>
      <c r="D7980"/>
      <c r="E7980"/>
    </row>
    <row r="7981" spans="1:5" ht="11.25" customHeight="1" x14ac:dyDescent="0.25">
      <c r="A7981"/>
      <c r="B7981"/>
      <c r="C7981"/>
      <c r="D7981"/>
      <c r="E7981"/>
    </row>
    <row r="7982" spans="1:5" ht="11.25" customHeight="1" x14ac:dyDescent="0.25">
      <c r="A7982"/>
      <c r="B7982"/>
      <c r="C7982"/>
      <c r="D7982"/>
      <c r="E7982"/>
    </row>
    <row r="7983" spans="1:5" ht="11.25" customHeight="1" x14ac:dyDescent="0.25">
      <c r="A7983"/>
      <c r="B7983"/>
      <c r="C7983"/>
      <c r="D7983"/>
      <c r="E7983"/>
    </row>
    <row r="7984" spans="1:5" ht="11.25" customHeight="1" x14ac:dyDescent="0.25">
      <c r="A7984"/>
      <c r="B7984"/>
      <c r="C7984"/>
      <c r="D7984"/>
      <c r="E7984"/>
    </row>
    <row r="7985" spans="1:5" ht="11.25" customHeight="1" x14ac:dyDescent="0.25">
      <c r="A7985"/>
      <c r="B7985"/>
      <c r="C7985"/>
      <c r="D7985"/>
      <c r="E7985"/>
    </row>
    <row r="7986" spans="1:5" ht="11.25" customHeight="1" x14ac:dyDescent="0.25">
      <c r="A7986"/>
      <c r="B7986"/>
      <c r="C7986"/>
      <c r="D7986"/>
      <c r="E7986"/>
    </row>
    <row r="7987" spans="1:5" ht="11.25" customHeight="1" x14ac:dyDescent="0.25">
      <c r="A7987"/>
      <c r="B7987"/>
      <c r="C7987"/>
      <c r="D7987"/>
      <c r="E7987"/>
    </row>
    <row r="7988" spans="1:5" ht="11.25" customHeight="1" x14ac:dyDescent="0.25">
      <c r="A7988"/>
      <c r="B7988"/>
      <c r="C7988"/>
      <c r="D7988"/>
      <c r="E7988"/>
    </row>
    <row r="7989" spans="1:5" ht="11.25" customHeight="1" x14ac:dyDescent="0.25">
      <c r="A7989"/>
      <c r="B7989"/>
      <c r="C7989"/>
      <c r="D7989"/>
      <c r="E7989"/>
    </row>
    <row r="7990" spans="1:5" ht="11.25" customHeight="1" x14ac:dyDescent="0.25">
      <c r="A7990"/>
      <c r="B7990"/>
      <c r="C7990"/>
      <c r="D7990"/>
      <c r="E7990"/>
    </row>
    <row r="7991" spans="1:5" ht="11.25" customHeight="1" x14ac:dyDescent="0.25">
      <c r="A7991"/>
      <c r="B7991"/>
      <c r="C7991"/>
      <c r="D7991"/>
      <c r="E7991"/>
    </row>
    <row r="7992" spans="1:5" ht="11.25" customHeight="1" x14ac:dyDescent="0.25">
      <c r="A7992"/>
      <c r="B7992"/>
      <c r="C7992"/>
      <c r="D7992"/>
      <c r="E7992"/>
    </row>
    <row r="7993" spans="1:5" ht="11.25" customHeight="1" x14ac:dyDescent="0.25">
      <c r="A7993"/>
      <c r="B7993"/>
      <c r="C7993"/>
      <c r="D7993"/>
      <c r="E7993"/>
    </row>
    <row r="7994" spans="1:5" ht="11.25" customHeight="1" x14ac:dyDescent="0.25">
      <c r="A7994"/>
      <c r="B7994"/>
      <c r="C7994"/>
      <c r="D7994"/>
      <c r="E7994"/>
    </row>
    <row r="7995" spans="1:5" ht="11.25" customHeight="1" x14ac:dyDescent="0.25">
      <c r="A7995"/>
      <c r="B7995"/>
      <c r="C7995"/>
      <c r="D7995"/>
      <c r="E7995"/>
    </row>
    <row r="7996" spans="1:5" ht="11.25" customHeight="1" x14ac:dyDescent="0.25">
      <c r="A7996"/>
      <c r="B7996"/>
      <c r="C7996"/>
      <c r="D7996"/>
      <c r="E7996"/>
    </row>
    <row r="7997" spans="1:5" ht="11.25" customHeight="1" x14ac:dyDescent="0.25">
      <c r="A7997"/>
      <c r="B7997"/>
      <c r="C7997"/>
      <c r="D7997"/>
      <c r="E7997"/>
    </row>
    <row r="7998" spans="1:5" ht="11.25" customHeight="1" x14ac:dyDescent="0.25">
      <c r="A7998"/>
      <c r="B7998"/>
      <c r="C7998"/>
      <c r="D7998"/>
      <c r="E7998"/>
    </row>
    <row r="7999" spans="1:5" ht="11.25" customHeight="1" x14ac:dyDescent="0.25">
      <c r="A7999"/>
      <c r="B7999"/>
      <c r="C7999"/>
      <c r="D7999"/>
      <c r="E7999"/>
    </row>
    <row r="8000" spans="1:5" ht="11.25" customHeight="1" x14ac:dyDescent="0.25">
      <c r="A8000"/>
      <c r="B8000"/>
      <c r="C8000"/>
      <c r="D8000"/>
      <c r="E8000"/>
    </row>
    <row r="8001" spans="1:5" ht="11.25" customHeight="1" x14ac:dyDescent="0.25">
      <c r="A8001"/>
      <c r="B8001"/>
      <c r="C8001"/>
      <c r="D8001"/>
      <c r="E8001"/>
    </row>
    <row r="8002" spans="1:5" ht="11.25" customHeight="1" x14ac:dyDescent="0.25">
      <c r="A8002"/>
      <c r="B8002"/>
      <c r="C8002"/>
      <c r="D8002"/>
      <c r="E8002"/>
    </row>
    <row r="8003" spans="1:5" ht="11.25" customHeight="1" x14ac:dyDescent="0.25">
      <c r="A8003"/>
      <c r="B8003"/>
      <c r="C8003"/>
      <c r="D8003"/>
      <c r="E8003"/>
    </row>
    <row r="8004" spans="1:5" ht="11.25" customHeight="1" x14ac:dyDescent="0.25">
      <c r="A8004"/>
      <c r="B8004"/>
      <c r="C8004"/>
      <c r="D8004"/>
      <c r="E8004"/>
    </row>
    <row r="8005" spans="1:5" ht="11.25" customHeight="1" x14ac:dyDescent="0.25">
      <c r="A8005"/>
      <c r="B8005"/>
      <c r="C8005"/>
      <c r="D8005"/>
      <c r="E8005"/>
    </row>
    <row r="8006" spans="1:5" ht="11.25" customHeight="1" x14ac:dyDescent="0.25">
      <c r="A8006"/>
      <c r="B8006"/>
      <c r="C8006"/>
      <c r="D8006"/>
      <c r="E8006"/>
    </row>
    <row r="8007" spans="1:5" ht="11.25" customHeight="1" x14ac:dyDescent="0.25">
      <c r="A8007"/>
      <c r="B8007"/>
      <c r="C8007"/>
      <c r="D8007"/>
      <c r="E8007"/>
    </row>
    <row r="8008" spans="1:5" ht="11.25" customHeight="1" x14ac:dyDescent="0.25">
      <c r="A8008"/>
      <c r="B8008"/>
      <c r="C8008"/>
      <c r="D8008"/>
      <c r="E8008"/>
    </row>
    <row r="8009" spans="1:5" ht="11.25" customHeight="1" x14ac:dyDescent="0.25">
      <c r="A8009"/>
      <c r="B8009"/>
      <c r="C8009"/>
      <c r="D8009"/>
      <c r="E8009"/>
    </row>
    <row r="8010" spans="1:5" ht="11.25" customHeight="1" x14ac:dyDescent="0.25">
      <c r="A8010"/>
      <c r="B8010"/>
      <c r="C8010"/>
      <c r="D8010"/>
      <c r="E8010"/>
    </row>
    <row r="8011" spans="1:5" ht="11.25" customHeight="1" x14ac:dyDescent="0.25">
      <c r="A8011"/>
      <c r="B8011"/>
      <c r="C8011"/>
      <c r="D8011"/>
      <c r="E8011"/>
    </row>
    <row r="8012" spans="1:5" ht="11.25" customHeight="1" x14ac:dyDescent="0.25">
      <c r="A8012"/>
      <c r="B8012"/>
      <c r="C8012"/>
      <c r="D8012"/>
      <c r="E8012"/>
    </row>
    <row r="8013" spans="1:5" ht="11.25" customHeight="1" x14ac:dyDescent="0.25">
      <c r="A8013"/>
      <c r="B8013"/>
      <c r="C8013"/>
      <c r="D8013"/>
      <c r="E8013"/>
    </row>
    <row r="8014" spans="1:5" ht="11.25" customHeight="1" x14ac:dyDescent="0.25">
      <c r="A8014"/>
      <c r="B8014"/>
      <c r="C8014"/>
      <c r="D8014"/>
      <c r="E8014"/>
    </row>
    <row r="8015" spans="1:5" ht="11.25" customHeight="1" x14ac:dyDescent="0.25">
      <c r="A8015"/>
      <c r="B8015"/>
      <c r="C8015"/>
      <c r="D8015"/>
      <c r="E8015"/>
    </row>
    <row r="8016" spans="1:5" ht="11.25" customHeight="1" x14ac:dyDescent="0.25">
      <c r="A8016"/>
      <c r="B8016"/>
      <c r="C8016"/>
      <c r="D8016"/>
      <c r="E8016"/>
    </row>
    <row r="8017" spans="1:5" ht="11.25" customHeight="1" x14ac:dyDescent="0.25">
      <c r="A8017"/>
      <c r="B8017"/>
      <c r="C8017"/>
      <c r="D8017"/>
      <c r="E8017"/>
    </row>
    <row r="8018" spans="1:5" ht="11.25" customHeight="1" x14ac:dyDescent="0.25">
      <c r="A8018"/>
      <c r="B8018"/>
      <c r="C8018"/>
      <c r="D8018"/>
      <c r="E8018"/>
    </row>
    <row r="8019" spans="1:5" ht="11.25" customHeight="1" x14ac:dyDescent="0.25">
      <c r="A8019"/>
      <c r="B8019"/>
      <c r="C8019"/>
      <c r="D8019"/>
      <c r="E8019"/>
    </row>
    <row r="8020" spans="1:5" ht="11.25" customHeight="1" x14ac:dyDescent="0.25">
      <c r="A8020"/>
      <c r="B8020"/>
      <c r="C8020"/>
      <c r="D8020"/>
      <c r="E8020"/>
    </row>
    <row r="8021" spans="1:5" ht="11.25" customHeight="1" x14ac:dyDescent="0.25">
      <c r="A8021"/>
      <c r="B8021"/>
      <c r="C8021"/>
      <c r="D8021"/>
      <c r="E8021"/>
    </row>
    <row r="8022" spans="1:5" ht="11.25" customHeight="1" x14ac:dyDescent="0.25">
      <c r="A8022"/>
      <c r="B8022"/>
      <c r="C8022"/>
      <c r="D8022"/>
      <c r="E8022"/>
    </row>
    <row r="8023" spans="1:5" ht="11.25" customHeight="1" x14ac:dyDescent="0.25">
      <c r="A8023"/>
      <c r="B8023"/>
      <c r="C8023"/>
      <c r="D8023"/>
      <c r="E8023"/>
    </row>
    <row r="8024" spans="1:5" ht="11.25" customHeight="1" x14ac:dyDescent="0.25">
      <c r="A8024"/>
      <c r="B8024"/>
      <c r="C8024"/>
      <c r="D8024"/>
      <c r="E8024"/>
    </row>
    <row r="8025" spans="1:5" ht="11.25" customHeight="1" x14ac:dyDescent="0.25">
      <c r="A8025"/>
      <c r="B8025"/>
      <c r="C8025"/>
      <c r="D8025"/>
      <c r="E8025"/>
    </row>
    <row r="8026" spans="1:5" ht="11.25" customHeight="1" x14ac:dyDescent="0.25">
      <c r="A8026"/>
      <c r="B8026"/>
      <c r="C8026"/>
      <c r="D8026"/>
      <c r="E8026"/>
    </row>
    <row r="8027" spans="1:5" ht="11.25" customHeight="1" x14ac:dyDescent="0.25">
      <c r="A8027"/>
      <c r="B8027"/>
      <c r="C8027"/>
      <c r="D8027"/>
      <c r="E8027"/>
    </row>
    <row r="8028" spans="1:5" ht="11.25" customHeight="1" x14ac:dyDescent="0.25">
      <c r="A8028"/>
      <c r="B8028"/>
      <c r="C8028"/>
      <c r="D8028"/>
      <c r="E8028"/>
    </row>
    <row r="8029" spans="1:5" ht="11.25" customHeight="1" x14ac:dyDescent="0.25">
      <c r="A8029"/>
      <c r="B8029"/>
      <c r="C8029"/>
      <c r="D8029"/>
      <c r="E8029"/>
    </row>
    <row r="8030" spans="1:5" ht="11.25" customHeight="1" x14ac:dyDescent="0.25">
      <c r="A8030"/>
      <c r="B8030"/>
      <c r="C8030"/>
      <c r="D8030"/>
      <c r="E8030"/>
    </row>
    <row r="8031" spans="1:5" ht="11.25" customHeight="1" x14ac:dyDescent="0.25">
      <c r="A8031"/>
      <c r="B8031"/>
      <c r="C8031"/>
      <c r="D8031"/>
      <c r="E8031"/>
    </row>
    <row r="8032" spans="1:5" ht="11.25" customHeight="1" x14ac:dyDescent="0.25">
      <c r="A8032"/>
      <c r="B8032"/>
      <c r="C8032"/>
      <c r="D8032"/>
      <c r="E8032"/>
    </row>
    <row r="8033" spans="1:5" ht="11.25" customHeight="1" x14ac:dyDescent="0.25">
      <c r="A8033"/>
      <c r="B8033"/>
      <c r="C8033"/>
      <c r="D8033"/>
      <c r="E8033"/>
    </row>
    <row r="8034" spans="1:5" ht="11.25" customHeight="1" x14ac:dyDescent="0.25">
      <c r="A8034"/>
      <c r="B8034"/>
      <c r="C8034"/>
      <c r="D8034"/>
      <c r="E8034"/>
    </row>
    <row r="8035" spans="1:5" ht="11.25" customHeight="1" x14ac:dyDescent="0.25">
      <c r="A8035"/>
      <c r="B8035"/>
      <c r="C8035"/>
      <c r="D8035"/>
      <c r="E8035"/>
    </row>
    <row r="8036" spans="1:5" ht="11.25" customHeight="1" x14ac:dyDescent="0.25">
      <c r="A8036"/>
      <c r="B8036"/>
      <c r="C8036"/>
      <c r="D8036"/>
      <c r="E8036"/>
    </row>
    <row r="8037" spans="1:5" ht="11.25" customHeight="1" x14ac:dyDescent="0.25">
      <c r="A8037"/>
      <c r="B8037"/>
      <c r="C8037"/>
      <c r="D8037"/>
      <c r="E8037"/>
    </row>
    <row r="8038" spans="1:5" ht="11.25" customHeight="1" x14ac:dyDescent="0.25">
      <c r="A8038"/>
      <c r="B8038"/>
      <c r="C8038"/>
      <c r="D8038"/>
      <c r="E8038"/>
    </row>
    <row r="8039" spans="1:5" ht="11.25" customHeight="1" x14ac:dyDescent="0.25">
      <c r="A8039"/>
      <c r="B8039"/>
      <c r="C8039"/>
      <c r="D8039"/>
      <c r="E8039"/>
    </row>
    <row r="8040" spans="1:5" ht="11.25" customHeight="1" x14ac:dyDescent="0.25">
      <c r="A8040"/>
      <c r="B8040"/>
      <c r="C8040"/>
      <c r="D8040"/>
      <c r="E8040"/>
    </row>
    <row r="8041" spans="1:5" ht="11.25" customHeight="1" x14ac:dyDescent="0.25">
      <c r="A8041"/>
      <c r="B8041"/>
      <c r="C8041"/>
      <c r="D8041"/>
      <c r="E8041"/>
    </row>
    <row r="8042" spans="1:5" ht="11.25" customHeight="1" x14ac:dyDescent="0.25">
      <c r="A8042"/>
      <c r="B8042"/>
      <c r="C8042"/>
      <c r="D8042"/>
      <c r="E8042"/>
    </row>
    <row r="8043" spans="1:5" ht="11.25" customHeight="1" x14ac:dyDescent="0.25">
      <c r="A8043"/>
      <c r="B8043"/>
      <c r="C8043"/>
      <c r="D8043"/>
      <c r="E8043"/>
    </row>
    <row r="8044" spans="1:5" ht="11.25" customHeight="1" x14ac:dyDescent="0.25">
      <c r="A8044"/>
      <c r="B8044"/>
      <c r="C8044"/>
      <c r="D8044"/>
      <c r="E8044"/>
    </row>
    <row r="8045" spans="1:5" ht="11.25" customHeight="1" x14ac:dyDescent="0.25">
      <c r="A8045"/>
      <c r="B8045"/>
      <c r="C8045"/>
      <c r="D8045"/>
      <c r="E8045"/>
    </row>
    <row r="8046" spans="1:5" ht="11.25" customHeight="1" x14ac:dyDescent="0.25">
      <c r="A8046"/>
      <c r="B8046"/>
      <c r="C8046"/>
      <c r="D8046"/>
      <c r="E8046"/>
    </row>
    <row r="8047" spans="1:5" ht="11.25" customHeight="1" x14ac:dyDescent="0.25">
      <c r="A8047"/>
      <c r="B8047"/>
      <c r="C8047"/>
      <c r="D8047"/>
      <c r="E8047"/>
    </row>
    <row r="8048" spans="1:5" ht="11.25" customHeight="1" x14ac:dyDescent="0.25">
      <c r="A8048"/>
      <c r="B8048"/>
      <c r="C8048"/>
      <c r="D8048"/>
      <c r="E8048"/>
    </row>
    <row r="8049" spans="1:5" ht="11.25" customHeight="1" x14ac:dyDescent="0.25">
      <c r="A8049"/>
      <c r="B8049"/>
      <c r="C8049"/>
      <c r="D8049"/>
      <c r="E8049"/>
    </row>
    <row r="8050" spans="1:5" ht="11.25" customHeight="1" x14ac:dyDescent="0.25">
      <c r="A8050"/>
      <c r="B8050"/>
      <c r="C8050"/>
      <c r="D8050"/>
      <c r="E8050"/>
    </row>
    <row r="8051" spans="1:5" ht="11.25" customHeight="1" x14ac:dyDescent="0.25">
      <c r="A8051"/>
      <c r="B8051"/>
      <c r="C8051"/>
      <c r="D8051"/>
      <c r="E8051"/>
    </row>
    <row r="8052" spans="1:5" ht="11.25" customHeight="1" x14ac:dyDescent="0.25">
      <c r="A8052"/>
      <c r="B8052"/>
      <c r="C8052"/>
      <c r="D8052"/>
      <c r="E8052"/>
    </row>
    <row r="8053" spans="1:5" ht="11.25" customHeight="1" x14ac:dyDescent="0.25">
      <c r="A8053"/>
      <c r="B8053"/>
      <c r="C8053"/>
      <c r="D8053"/>
      <c r="E8053"/>
    </row>
    <row r="8054" spans="1:5" ht="11.25" customHeight="1" x14ac:dyDescent="0.25">
      <c r="A8054"/>
      <c r="B8054"/>
      <c r="C8054"/>
      <c r="D8054"/>
      <c r="E8054"/>
    </row>
    <row r="8055" spans="1:5" ht="11.25" customHeight="1" x14ac:dyDescent="0.25">
      <c r="A8055"/>
      <c r="B8055"/>
      <c r="C8055"/>
      <c r="D8055"/>
      <c r="E8055"/>
    </row>
    <row r="8056" spans="1:5" ht="11.25" customHeight="1" x14ac:dyDescent="0.25">
      <c r="A8056"/>
      <c r="B8056"/>
      <c r="C8056"/>
      <c r="D8056"/>
      <c r="E8056"/>
    </row>
    <row r="8057" spans="1:5" ht="11.25" customHeight="1" x14ac:dyDescent="0.25">
      <c r="A8057"/>
      <c r="B8057"/>
      <c r="C8057"/>
      <c r="D8057"/>
      <c r="E8057"/>
    </row>
    <row r="8058" spans="1:5" ht="11.25" customHeight="1" x14ac:dyDescent="0.25">
      <c r="A8058"/>
      <c r="B8058"/>
      <c r="C8058"/>
      <c r="D8058"/>
      <c r="E8058"/>
    </row>
    <row r="8059" spans="1:5" ht="11.25" customHeight="1" x14ac:dyDescent="0.25">
      <c r="A8059"/>
      <c r="B8059"/>
      <c r="C8059"/>
      <c r="D8059"/>
      <c r="E8059"/>
    </row>
    <row r="8060" spans="1:5" ht="11.25" customHeight="1" x14ac:dyDescent="0.25">
      <c r="A8060"/>
      <c r="B8060"/>
      <c r="C8060"/>
      <c r="D8060"/>
      <c r="E8060"/>
    </row>
    <row r="8061" spans="1:5" ht="11.25" customHeight="1" x14ac:dyDescent="0.25">
      <c r="A8061"/>
      <c r="B8061"/>
      <c r="C8061"/>
      <c r="D8061"/>
      <c r="E8061"/>
    </row>
    <row r="8062" spans="1:5" ht="11.25" customHeight="1" x14ac:dyDescent="0.25">
      <c r="A8062"/>
      <c r="B8062"/>
      <c r="C8062"/>
      <c r="D8062"/>
      <c r="E8062"/>
    </row>
    <row r="8063" spans="1:5" ht="11.25" customHeight="1" x14ac:dyDescent="0.25">
      <c r="A8063"/>
      <c r="B8063"/>
      <c r="C8063"/>
      <c r="D8063"/>
      <c r="E8063"/>
    </row>
    <row r="8064" spans="1:5" ht="11.25" customHeight="1" x14ac:dyDescent="0.25">
      <c r="A8064"/>
      <c r="B8064"/>
      <c r="C8064"/>
      <c r="D8064"/>
      <c r="E8064"/>
    </row>
    <row r="8065" spans="1:5" ht="11.25" customHeight="1" x14ac:dyDescent="0.25">
      <c r="A8065"/>
      <c r="B8065"/>
      <c r="C8065"/>
      <c r="D8065"/>
      <c r="E8065"/>
    </row>
    <row r="8066" spans="1:5" ht="11.25" customHeight="1" x14ac:dyDescent="0.25">
      <c r="A8066"/>
      <c r="B8066"/>
      <c r="C8066"/>
      <c r="D8066"/>
      <c r="E8066"/>
    </row>
    <row r="8067" spans="1:5" ht="11.25" customHeight="1" x14ac:dyDescent="0.25">
      <c r="A8067"/>
      <c r="B8067"/>
      <c r="C8067"/>
      <c r="D8067"/>
      <c r="E8067"/>
    </row>
    <row r="8068" spans="1:5" ht="11.25" customHeight="1" x14ac:dyDescent="0.25">
      <c r="A8068"/>
      <c r="B8068"/>
      <c r="C8068"/>
      <c r="D8068"/>
      <c r="E8068"/>
    </row>
    <row r="8069" spans="1:5" ht="11.25" customHeight="1" x14ac:dyDescent="0.25">
      <c r="A8069"/>
      <c r="B8069"/>
      <c r="C8069"/>
      <c r="D8069"/>
      <c r="E8069"/>
    </row>
    <row r="8070" spans="1:5" ht="11.25" customHeight="1" x14ac:dyDescent="0.25">
      <c r="A8070"/>
      <c r="B8070"/>
      <c r="C8070"/>
      <c r="D8070"/>
      <c r="E8070"/>
    </row>
    <row r="8071" spans="1:5" ht="11.25" customHeight="1" x14ac:dyDescent="0.25">
      <c r="A8071"/>
      <c r="B8071"/>
      <c r="C8071"/>
      <c r="D8071"/>
      <c r="E8071"/>
    </row>
    <row r="8072" spans="1:5" ht="11.25" customHeight="1" x14ac:dyDescent="0.25">
      <c r="A8072"/>
      <c r="B8072"/>
      <c r="C8072"/>
      <c r="D8072"/>
      <c r="E8072"/>
    </row>
    <row r="8073" spans="1:5" ht="11.25" customHeight="1" x14ac:dyDescent="0.25">
      <c r="A8073"/>
      <c r="B8073"/>
      <c r="C8073"/>
      <c r="D8073"/>
      <c r="E8073"/>
    </row>
    <row r="8074" spans="1:5" ht="11.25" customHeight="1" x14ac:dyDescent="0.25">
      <c r="A8074"/>
      <c r="B8074"/>
      <c r="C8074"/>
      <c r="D8074"/>
      <c r="E8074"/>
    </row>
    <row r="8075" spans="1:5" ht="11.25" customHeight="1" x14ac:dyDescent="0.25">
      <c r="A8075"/>
      <c r="B8075"/>
      <c r="C8075"/>
      <c r="D8075"/>
      <c r="E8075"/>
    </row>
    <row r="8076" spans="1:5" ht="11.25" customHeight="1" x14ac:dyDescent="0.25">
      <c r="A8076"/>
      <c r="B8076"/>
      <c r="C8076"/>
      <c r="D8076"/>
      <c r="E8076"/>
    </row>
    <row r="8077" spans="1:5" ht="11.25" customHeight="1" x14ac:dyDescent="0.25">
      <c r="A8077"/>
      <c r="B8077"/>
      <c r="C8077"/>
      <c r="D8077"/>
      <c r="E8077"/>
    </row>
    <row r="8078" spans="1:5" ht="11.25" customHeight="1" x14ac:dyDescent="0.25">
      <c r="A8078"/>
      <c r="B8078"/>
      <c r="C8078"/>
      <c r="D8078"/>
      <c r="E8078"/>
    </row>
    <row r="8079" spans="1:5" ht="11.25" customHeight="1" x14ac:dyDescent="0.25">
      <c r="A8079"/>
      <c r="B8079"/>
      <c r="C8079"/>
      <c r="D8079"/>
      <c r="E8079"/>
    </row>
    <row r="8080" spans="1:5" ht="11.25" customHeight="1" x14ac:dyDescent="0.25">
      <c r="A8080"/>
      <c r="B8080"/>
      <c r="C8080"/>
      <c r="D8080"/>
      <c r="E8080"/>
    </row>
    <row r="8081" spans="1:5" ht="11.25" customHeight="1" x14ac:dyDescent="0.25">
      <c r="A8081"/>
      <c r="B8081"/>
      <c r="C8081"/>
      <c r="D8081"/>
      <c r="E8081"/>
    </row>
    <row r="8082" spans="1:5" ht="11.25" customHeight="1" x14ac:dyDescent="0.25">
      <c r="A8082"/>
      <c r="B8082"/>
      <c r="C8082"/>
      <c r="D8082"/>
      <c r="E8082"/>
    </row>
    <row r="8083" spans="1:5" ht="11.25" customHeight="1" x14ac:dyDescent="0.25">
      <c r="A8083"/>
      <c r="B8083"/>
      <c r="C8083"/>
      <c r="D8083"/>
      <c r="E8083"/>
    </row>
    <row r="8084" spans="1:5" ht="11.25" customHeight="1" x14ac:dyDescent="0.25">
      <c r="A8084"/>
      <c r="B8084"/>
      <c r="C8084"/>
      <c r="D8084"/>
      <c r="E8084"/>
    </row>
    <row r="8085" spans="1:5" ht="11.25" customHeight="1" x14ac:dyDescent="0.25">
      <c r="A8085"/>
      <c r="B8085"/>
      <c r="C8085"/>
      <c r="D8085"/>
      <c r="E8085"/>
    </row>
    <row r="8086" spans="1:5" ht="11.25" customHeight="1" x14ac:dyDescent="0.25">
      <c r="A8086"/>
      <c r="B8086"/>
      <c r="C8086"/>
      <c r="D8086"/>
      <c r="E8086"/>
    </row>
    <row r="8087" spans="1:5" ht="11.25" customHeight="1" x14ac:dyDescent="0.25">
      <c r="A8087"/>
      <c r="B8087"/>
      <c r="C8087"/>
      <c r="D8087"/>
      <c r="E8087"/>
    </row>
    <row r="8088" spans="1:5" ht="11.25" customHeight="1" x14ac:dyDescent="0.25">
      <c r="A8088"/>
      <c r="B8088"/>
      <c r="C8088"/>
      <c r="D8088"/>
      <c r="E8088"/>
    </row>
    <row r="8089" spans="1:5" ht="11.25" customHeight="1" x14ac:dyDescent="0.25">
      <c r="A8089"/>
      <c r="B8089"/>
      <c r="C8089"/>
      <c r="D8089"/>
      <c r="E8089"/>
    </row>
    <row r="8090" spans="1:5" ht="11.25" customHeight="1" x14ac:dyDescent="0.25">
      <c r="A8090"/>
      <c r="B8090"/>
      <c r="C8090"/>
      <c r="D8090"/>
      <c r="E8090"/>
    </row>
    <row r="8091" spans="1:5" ht="11.25" customHeight="1" x14ac:dyDescent="0.25">
      <c r="A8091"/>
      <c r="B8091"/>
      <c r="C8091"/>
      <c r="D8091"/>
      <c r="E8091"/>
    </row>
    <row r="8092" spans="1:5" ht="11.25" customHeight="1" x14ac:dyDescent="0.25">
      <c r="A8092"/>
      <c r="B8092"/>
      <c r="C8092"/>
      <c r="D8092"/>
      <c r="E8092"/>
    </row>
    <row r="8093" spans="1:5" ht="11.25" customHeight="1" x14ac:dyDescent="0.25">
      <c r="A8093"/>
      <c r="B8093"/>
      <c r="C8093"/>
      <c r="D8093"/>
      <c r="E8093"/>
    </row>
    <row r="8094" spans="1:5" ht="11.25" customHeight="1" x14ac:dyDescent="0.25">
      <c r="A8094"/>
      <c r="B8094"/>
      <c r="C8094"/>
      <c r="D8094"/>
      <c r="E8094"/>
    </row>
    <row r="8095" spans="1:5" ht="11.25" customHeight="1" x14ac:dyDescent="0.25">
      <c r="A8095"/>
      <c r="B8095"/>
      <c r="C8095"/>
      <c r="D8095"/>
      <c r="E8095"/>
    </row>
    <row r="8096" spans="1:5" ht="11.25" customHeight="1" x14ac:dyDescent="0.25">
      <c r="A8096"/>
      <c r="B8096"/>
      <c r="C8096"/>
      <c r="D8096"/>
      <c r="E8096"/>
    </row>
    <row r="8097" spans="1:5" ht="11.25" customHeight="1" x14ac:dyDescent="0.25">
      <c r="A8097"/>
      <c r="B8097"/>
      <c r="C8097"/>
      <c r="D8097"/>
      <c r="E8097"/>
    </row>
    <row r="8098" spans="1:5" ht="11.25" customHeight="1" x14ac:dyDescent="0.25">
      <c r="A8098"/>
      <c r="B8098"/>
      <c r="C8098"/>
      <c r="D8098"/>
      <c r="E8098"/>
    </row>
    <row r="8099" spans="1:5" ht="11.25" customHeight="1" x14ac:dyDescent="0.25">
      <c r="A8099"/>
      <c r="B8099"/>
      <c r="C8099"/>
      <c r="D8099"/>
      <c r="E8099"/>
    </row>
    <row r="8100" spans="1:5" ht="11.25" customHeight="1" x14ac:dyDescent="0.25">
      <c r="A8100"/>
      <c r="B8100"/>
      <c r="C8100"/>
      <c r="D8100"/>
      <c r="E8100"/>
    </row>
    <row r="8101" spans="1:5" ht="11.25" customHeight="1" x14ac:dyDescent="0.25">
      <c r="A8101"/>
      <c r="B8101"/>
      <c r="C8101"/>
      <c r="D8101"/>
      <c r="E8101"/>
    </row>
    <row r="8102" spans="1:5" ht="11.25" customHeight="1" x14ac:dyDescent="0.25">
      <c r="A8102"/>
      <c r="B8102"/>
      <c r="C8102"/>
      <c r="D8102"/>
      <c r="E8102"/>
    </row>
    <row r="8103" spans="1:5" ht="11.25" customHeight="1" x14ac:dyDescent="0.25">
      <c r="A8103"/>
      <c r="B8103"/>
      <c r="C8103"/>
      <c r="D8103"/>
      <c r="E8103"/>
    </row>
    <row r="8104" spans="1:5" ht="11.25" customHeight="1" x14ac:dyDescent="0.25">
      <c r="A8104"/>
      <c r="B8104"/>
      <c r="C8104"/>
      <c r="D8104"/>
      <c r="E8104"/>
    </row>
    <row r="8105" spans="1:5" ht="11.25" customHeight="1" x14ac:dyDescent="0.25">
      <c r="A8105"/>
      <c r="B8105"/>
      <c r="C8105"/>
      <c r="D8105"/>
      <c r="E8105"/>
    </row>
    <row r="8106" spans="1:5" ht="11.25" customHeight="1" x14ac:dyDescent="0.25">
      <c r="A8106"/>
      <c r="B8106"/>
      <c r="C8106"/>
      <c r="D8106"/>
      <c r="E8106"/>
    </row>
    <row r="8107" spans="1:5" ht="11.25" customHeight="1" x14ac:dyDescent="0.25">
      <c r="A8107"/>
      <c r="B8107"/>
      <c r="C8107"/>
      <c r="D8107"/>
      <c r="E8107"/>
    </row>
    <row r="8108" spans="1:5" ht="11.25" customHeight="1" x14ac:dyDescent="0.25">
      <c r="A8108"/>
      <c r="B8108"/>
      <c r="C8108"/>
      <c r="D8108"/>
      <c r="E8108"/>
    </row>
    <row r="8109" spans="1:5" ht="11.25" customHeight="1" x14ac:dyDescent="0.25">
      <c r="A8109"/>
      <c r="B8109"/>
      <c r="C8109"/>
      <c r="D8109"/>
      <c r="E8109"/>
    </row>
    <row r="8110" spans="1:5" ht="11.25" customHeight="1" x14ac:dyDescent="0.25">
      <c r="A8110"/>
      <c r="B8110"/>
      <c r="C8110"/>
      <c r="D8110"/>
      <c r="E8110"/>
    </row>
    <row r="8111" spans="1:5" ht="11.25" customHeight="1" x14ac:dyDescent="0.25">
      <c r="A8111"/>
      <c r="B8111"/>
      <c r="C8111"/>
      <c r="D8111"/>
      <c r="E8111"/>
    </row>
    <row r="8112" spans="1:5" ht="11.25" customHeight="1" x14ac:dyDescent="0.25">
      <c r="A8112"/>
      <c r="B8112"/>
      <c r="C8112"/>
      <c r="D8112"/>
      <c r="E8112"/>
    </row>
    <row r="8113" spans="1:5" ht="11.25" customHeight="1" x14ac:dyDescent="0.25">
      <c r="A8113"/>
      <c r="B8113"/>
      <c r="C8113"/>
      <c r="D8113"/>
      <c r="E8113"/>
    </row>
    <row r="8114" spans="1:5" ht="11.25" customHeight="1" x14ac:dyDescent="0.25">
      <c r="A8114"/>
      <c r="B8114"/>
      <c r="C8114"/>
      <c r="D8114"/>
      <c r="E8114"/>
    </row>
    <row r="8115" spans="1:5" ht="11.25" customHeight="1" x14ac:dyDescent="0.25">
      <c r="A8115"/>
      <c r="B8115"/>
      <c r="C8115"/>
      <c r="D8115"/>
      <c r="E8115"/>
    </row>
    <row r="8116" spans="1:5" ht="11.25" customHeight="1" x14ac:dyDescent="0.25">
      <c r="A8116"/>
      <c r="B8116"/>
      <c r="C8116"/>
      <c r="D8116"/>
      <c r="E8116"/>
    </row>
    <row r="8117" spans="1:5" ht="11.25" customHeight="1" x14ac:dyDescent="0.25">
      <c r="A8117"/>
      <c r="B8117"/>
      <c r="C8117"/>
      <c r="D8117"/>
      <c r="E8117"/>
    </row>
    <row r="8118" spans="1:5" ht="11.25" customHeight="1" x14ac:dyDescent="0.25">
      <c r="A8118"/>
      <c r="B8118"/>
      <c r="C8118"/>
      <c r="D8118"/>
      <c r="E8118"/>
    </row>
    <row r="8119" spans="1:5" ht="11.25" customHeight="1" x14ac:dyDescent="0.25">
      <c r="A8119"/>
      <c r="B8119"/>
      <c r="C8119"/>
      <c r="D8119"/>
      <c r="E8119"/>
    </row>
    <row r="8120" spans="1:5" ht="11.25" customHeight="1" x14ac:dyDescent="0.25">
      <c r="A8120"/>
      <c r="B8120"/>
      <c r="C8120"/>
      <c r="D8120"/>
      <c r="E8120"/>
    </row>
    <row r="8121" spans="1:5" ht="11.25" customHeight="1" x14ac:dyDescent="0.25">
      <c r="A8121"/>
      <c r="B8121"/>
      <c r="C8121"/>
      <c r="D8121"/>
      <c r="E8121"/>
    </row>
    <row r="8122" spans="1:5" ht="11.25" customHeight="1" x14ac:dyDescent="0.25">
      <c r="A8122"/>
      <c r="B8122"/>
      <c r="C8122"/>
      <c r="D8122"/>
      <c r="E8122"/>
    </row>
    <row r="8123" spans="1:5" ht="11.25" customHeight="1" x14ac:dyDescent="0.25">
      <c r="A8123"/>
      <c r="B8123"/>
      <c r="C8123"/>
      <c r="D8123"/>
      <c r="E8123"/>
    </row>
    <row r="8124" spans="1:5" ht="11.25" customHeight="1" x14ac:dyDescent="0.25">
      <c r="A8124"/>
      <c r="B8124"/>
      <c r="C8124"/>
      <c r="D8124"/>
      <c r="E8124"/>
    </row>
    <row r="8125" spans="1:5" ht="11.25" customHeight="1" x14ac:dyDescent="0.25">
      <c r="A8125"/>
      <c r="B8125"/>
      <c r="C8125"/>
      <c r="D8125"/>
      <c r="E8125"/>
    </row>
    <row r="8126" spans="1:5" ht="11.25" customHeight="1" x14ac:dyDescent="0.25">
      <c r="A8126"/>
      <c r="B8126"/>
      <c r="C8126"/>
      <c r="D8126"/>
      <c r="E8126"/>
    </row>
    <row r="8127" spans="1:5" ht="11.25" customHeight="1" x14ac:dyDescent="0.25">
      <c r="A8127"/>
      <c r="B8127"/>
      <c r="C8127"/>
      <c r="D8127"/>
      <c r="E8127"/>
    </row>
    <row r="8128" spans="1:5" ht="11.25" customHeight="1" x14ac:dyDescent="0.25">
      <c r="A8128"/>
      <c r="B8128"/>
      <c r="C8128"/>
      <c r="D8128"/>
      <c r="E8128"/>
    </row>
    <row r="8129" spans="1:5" ht="11.25" customHeight="1" x14ac:dyDescent="0.25">
      <c r="A8129"/>
      <c r="B8129"/>
      <c r="C8129"/>
      <c r="D8129"/>
      <c r="E8129"/>
    </row>
    <row r="8130" spans="1:5" ht="11.25" customHeight="1" x14ac:dyDescent="0.25">
      <c r="A8130"/>
      <c r="B8130"/>
      <c r="C8130"/>
      <c r="D8130"/>
      <c r="E8130"/>
    </row>
    <row r="8131" spans="1:5" ht="11.25" customHeight="1" x14ac:dyDescent="0.25">
      <c r="A8131"/>
      <c r="B8131"/>
      <c r="C8131"/>
      <c r="D8131"/>
      <c r="E8131"/>
    </row>
    <row r="8132" spans="1:5" ht="11.25" customHeight="1" x14ac:dyDescent="0.25">
      <c r="A8132"/>
      <c r="B8132"/>
      <c r="C8132"/>
      <c r="D8132"/>
      <c r="E8132"/>
    </row>
    <row r="8133" spans="1:5" ht="11.25" customHeight="1" x14ac:dyDescent="0.25">
      <c r="A8133"/>
      <c r="B8133"/>
      <c r="C8133"/>
      <c r="D8133"/>
      <c r="E8133"/>
    </row>
    <row r="8134" spans="1:5" ht="11.25" customHeight="1" x14ac:dyDescent="0.25">
      <c r="A8134"/>
      <c r="B8134"/>
      <c r="C8134"/>
      <c r="D8134"/>
      <c r="E8134"/>
    </row>
    <row r="8135" spans="1:5" ht="11.25" customHeight="1" x14ac:dyDescent="0.25">
      <c r="A8135"/>
      <c r="B8135"/>
      <c r="C8135"/>
      <c r="D8135"/>
      <c r="E8135"/>
    </row>
    <row r="8136" spans="1:5" ht="11.25" customHeight="1" x14ac:dyDescent="0.25">
      <c r="A8136"/>
      <c r="B8136"/>
      <c r="C8136"/>
      <c r="D8136"/>
      <c r="E8136"/>
    </row>
    <row r="8137" spans="1:5" ht="11.25" customHeight="1" x14ac:dyDescent="0.25">
      <c r="A8137"/>
      <c r="B8137"/>
      <c r="C8137"/>
      <c r="D8137"/>
      <c r="E8137"/>
    </row>
    <row r="8138" spans="1:5" ht="11.25" customHeight="1" x14ac:dyDescent="0.25">
      <c r="A8138"/>
      <c r="B8138"/>
      <c r="C8138"/>
      <c r="D8138"/>
      <c r="E8138"/>
    </row>
    <row r="8139" spans="1:5" ht="11.25" customHeight="1" x14ac:dyDescent="0.25">
      <c r="A8139"/>
      <c r="B8139"/>
      <c r="C8139"/>
      <c r="D8139"/>
      <c r="E8139"/>
    </row>
    <row r="8140" spans="1:5" ht="11.25" customHeight="1" x14ac:dyDescent="0.25">
      <c r="A8140"/>
      <c r="B8140"/>
      <c r="C8140"/>
      <c r="D8140"/>
      <c r="E8140"/>
    </row>
    <row r="8141" spans="1:5" ht="11.25" customHeight="1" x14ac:dyDescent="0.25">
      <c r="A8141"/>
      <c r="B8141"/>
      <c r="C8141"/>
      <c r="D8141"/>
      <c r="E8141"/>
    </row>
    <row r="8142" spans="1:5" ht="11.25" customHeight="1" x14ac:dyDescent="0.25">
      <c r="A8142"/>
      <c r="B8142"/>
      <c r="C8142"/>
      <c r="D8142"/>
      <c r="E8142"/>
    </row>
    <row r="8143" spans="1:5" ht="11.25" customHeight="1" x14ac:dyDescent="0.25">
      <c r="A8143"/>
      <c r="B8143"/>
      <c r="C8143"/>
      <c r="D8143"/>
      <c r="E8143"/>
    </row>
    <row r="8144" spans="1:5" ht="11.25" customHeight="1" x14ac:dyDescent="0.25">
      <c r="A8144"/>
      <c r="B8144"/>
      <c r="C8144"/>
      <c r="D8144"/>
      <c r="E8144"/>
    </row>
    <row r="8145" spans="1:5" ht="11.25" customHeight="1" x14ac:dyDescent="0.25">
      <c r="A8145"/>
      <c r="B8145"/>
      <c r="C8145"/>
      <c r="D8145"/>
      <c r="E8145"/>
    </row>
    <row r="8146" spans="1:5" ht="11.25" customHeight="1" x14ac:dyDescent="0.25">
      <c r="A8146"/>
      <c r="B8146"/>
      <c r="C8146"/>
      <c r="D8146"/>
      <c r="E8146"/>
    </row>
    <row r="8147" spans="1:5" ht="11.25" customHeight="1" x14ac:dyDescent="0.25">
      <c r="A8147"/>
      <c r="B8147"/>
      <c r="C8147"/>
      <c r="D8147"/>
      <c r="E8147"/>
    </row>
    <row r="8148" spans="1:5" ht="11.25" customHeight="1" x14ac:dyDescent="0.25">
      <c r="A8148"/>
      <c r="B8148"/>
      <c r="C8148"/>
      <c r="D8148"/>
      <c r="E8148"/>
    </row>
    <row r="8149" spans="1:5" ht="11.25" customHeight="1" x14ac:dyDescent="0.25">
      <c r="A8149"/>
      <c r="B8149"/>
      <c r="C8149"/>
      <c r="D8149"/>
      <c r="E8149"/>
    </row>
    <row r="8150" spans="1:5" ht="11.25" customHeight="1" x14ac:dyDescent="0.25">
      <c r="A8150"/>
      <c r="B8150"/>
      <c r="C8150"/>
      <c r="D8150"/>
      <c r="E8150"/>
    </row>
    <row r="8151" spans="1:5" ht="11.25" customHeight="1" x14ac:dyDescent="0.25">
      <c r="A8151"/>
      <c r="B8151"/>
      <c r="C8151"/>
      <c r="D8151"/>
      <c r="E8151"/>
    </row>
    <row r="8152" spans="1:5" ht="11.25" customHeight="1" x14ac:dyDescent="0.25">
      <c r="A8152"/>
      <c r="B8152"/>
      <c r="C8152"/>
      <c r="D8152"/>
      <c r="E8152"/>
    </row>
    <row r="8153" spans="1:5" ht="11.25" customHeight="1" x14ac:dyDescent="0.25">
      <c r="A8153"/>
      <c r="B8153"/>
      <c r="C8153"/>
      <c r="D8153"/>
      <c r="E8153"/>
    </row>
    <row r="8154" spans="1:5" ht="11.25" customHeight="1" x14ac:dyDescent="0.25">
      <c r="A8154"/>
      <c r="B8154"/>
      <c r="C8154"/>
      <c r="D8154"/>
      <c r="E8154"/>
    </row>
    <row r="8155" spans="1:5" ht="11.25" customHeight="1" x14ac:dyDescent="0.25">
      <c r="A8155"/>
      <c r="B8155"/>
      <c r="C8155"/>
      <c r="D8155"/>
      <c r="E8155"/>
    </row>
    <row r="8156" spans="1:5" ht="11.25" customHeight="1" x14ac:dyDescent="0.25">
      <c r="A8156"/>
      <c r="B8156"/>
      <c r="C8156"/>
      <c r="D8156"/>
      <c r="E8156"/>
    </row>
    <row r="8157" spans="1:5" ht="11.25" customHeight="1" x14ac:dyDescent="0.25">
      <c r="A8157"/>
      <c r="B8157"/>
      <c r="C8157"/>
      <c r="D8157"/>
      <c r="E8157"/>
    </row>
    <row r="8158" spans="1:5" ht="11.25" customHeight="1" x14ac:dyDescent="0.25">
      <c r="A8158"/>
      <c r="B8158"/>
      <c r="C8158"/>
      <c r="D8158"/>
      <c r="E8158"/>
    </row>
    <row r="8159" spans="1:5" ht="11.25" customHeight="1" x14ac:dyDescent="0.25">
      <c r="A8159"/>
      <c r="B8159"/>
      <c r="C8159"/>
      <c r="D8159"/>
      <c r="E8159"/>
    </row>
    <row r="8160" spans="1:5" ht="11.25" customHeight="1" x14ac:dyDescent="0.25">
      <c r="A8160"/>
      <c r="B8160"/>
      <c r="C8160"/>
      <c r="D8160"/>
      <c r="E8160"/>
    </row>
    <row r="8161" spans="1:5" ht="11.25" customHeight="1" x14ac:dyDescent="0.25">
      <c r="A8161"/>
      <c r="B8161"/>
      <c r="C8161"/>
      <c r="D8161"/>
      <c r="E8161"/>
    </row>
    <row r="8162" spans="1:5" ht="11.25" customHeight="1" x14ac:dyDescent="0.25">
      <c r="A8162"/>
      <c r="B8162"/>
      <c r="C8162"/>
      <c r="D8162"/>
      <c r="E8162"/>
    </row>
    <row r="8163" spans="1:5" ht="11.25" customHeight="1" x14ac:dyDescent="0.25">
      <c r="A8163"/>
      <c r="B8163"/>
      <c r="C8163"/>
      <c r="D8163"/>
      <c r="E8163"/>
    </row>
    <row r="8164" spans="1:5" ht="11.25" customHeight="1" x14ac:dyDescent="0.25">
      <c r="A8164"/>
      <c r="B8164"/>
      <c r="C8164"/>
      <c r="D8164"/>
      <c r="E8164"/>
    </row>
    <row r="8165" spans="1:5" ht="11.25" customHeight="1" x14ac:dyDescent="0.25">
      <c r="A8165"/>
      <c r="B8165"/>
      <c r="C8165"/>
      <c r="D8165"/>
      <c r="E8165"/>
    </row>
    <row r="8166" spans="1:5" ht="11.25" customHeight="1" x14ac:dyDescent="0.25">
      <c r="A8166"/>
      <c r="B8166"/>
      <c r="C8166"/>
      <c r="D8166"/>
      <c r="E8166"/>
    </row>
    <row r="8167" spans="1:5" ht="11.25" customHeight="1" x14ac:dyDescent="0.25">
      <c r="A8167"/>
      <c r="B8167"/>
      <c r="C8167"/>
      <c r="D8167"/>
      <c r="E8167"/>
    </row>
    <row r="8168" spans="1:5" ht="11.25" customHeight="1" x14ac:dyDescent="0.25">
      <c r="A8168"/>
      <c r="B8168"/>
      <c r="C8168"/>
      <c r="D8168"/>
      <c r="E8168"/>
    </row>
    <row r="8169" spans="1:5" ht="11.25" customHeight="1" x14ac:dyDescent="0.25">
      <c r="A8169"/>
      <c r="B8169"/>
      <c r="C8169"/>
      <c r="D8169"/>
      <c r="E8169"/>
    </row>
    <row r="8170" spans="1:5" ht="11.25" customHeight="1" x14ac:dyDescent="0.25">
      <c r="A8170"/>
      <c r="B8170"/>
      <c r="C8170"/>
      <c r="D8170"/>
      <c r="E8170"/>
    </row>
    <row r="8171" spans="1:5" ht="11.25" customHeight="1" x14ac:dyDescent="0.25">
      <c r="A8171"/>
      <c r="B8171"/>
      <c r="C8171"/>
      <c r="D8171"/>
      <c r="E8171"/>
    </row>
    <row r="8172" spans="1:5" ht="11.25" customHeight="1" x14ac:dyDescent="0.25">
      <c r="A8172"/>
      <c r="B8172"/>
      <c r="C8172"/>
      <c r="D8172"/>
      <c r="E8172"/>
    </row>
    <row r="8173" spans="1:5" ht="11.25" customHeight="1" x14ac:dyDescent="0.25">
      <c r="A8173"/>
      <c r="B8173"/>
      <c r="C8173"/>
      <c r="D8173"/>
      <c r="E8173"/>
    </row>
    <row r="8174" spans="1:5" ht="11.25" customHeight="1" x14ac:dyDescent="0.25">
      <c r="A8174"/>
      <c r="B8174"/>
      <c r="C8174"/>
      <c r="D8174"/>
      <c r="E8174"/>
    </row>
    <row r="8175" spans="1:5" ht="11.25" customHeight="1" x14ac:dyDescent="0.25">
      <c r="A8175"/>
      <c r="B8175"/>
      <c r="C8175"/>
      <c r="D8175"/>
      <c r="E8175"/>
    </row>
    <row r="8176" spans="1:5" ht="11.25" customHeight="1" x14ac:dyDescent="0.25">
      <c r="A8176"/>
      <c r="B8176"/>
      <c r="C8176"/>
      <c r="D8176"/>
      <c r="E8176"/>
    </row>
    <row r="8177" spans="1:5" ht="11.25" customHeight="1" x14ac:dyDescent="0.25">
      <c r="A8177"/>
      <c r="B8177"/>
      <c r="C8177"/>
      <c r="D8177"/>
      <c r="E8177"/>
    </row>
    <row r="8178" spans="1:5" ht="11.25" customHeight="1" x14ac:dyDescent="0.25">
      <c r="A8178"/>
      <c r="B8178"/>
      <c r="C8178"/>
      <c r="D8178"/>
      <c r="E8178"/>
    </row>
    <row r="8179" spans="1:5" ht="11.25" customHeight="1" x14ac:dyDescent="0.25">
      <c r="A8179"/>
      <c r="B8179"/>
      <c r="C8179"/>
      <c r="D8179"/>
      <c r="E8179"/>
    </row>
    <row r="8180" spans="1:5" ht="11.25" customHeight="1" x14ac:dyDescent="0.25">
      <c r="A8180"/>
      <c r="B8180"/>
      <c r="C8180"/>
      <c r="D8180"/>
      <c r="E8180"/>
    </row>
    <row r="8181" spans="1:5" ht="11.25" customHeight="1" x14ac:dyDescent="0.25">
      <c r="A8181"/>
      <c r="B8181"/>
      <c r="C8181"/>
      <c r="D8181"/>
      <c r="E8181"/>
    </row>
    <row r="8182" spans="1:5" ht="11.25" customHeight="1" x14ac:dyDescent="0.25">
      <c r="A8182"/>
      <c r="B8182"/>
      <c r="C8182"/>
      <c r="D8182"/>
      <c r="E8182"/>
    </row>
    <row r="8183" spans="1:5" ht="11.25" customHeight="1" x14ac:dyDescent="0.25">
      <c r="A8183"/>
      <c r="B8183"/>
      <c r="C8183"/>
      <c r="D8183"/>
      <c r="E8183"/>
    </row>
    <row r="8184" spans="1:5" ht="11.25" customHeight="1" x14ac:dyDescent="0.25">
      <c r="A8184"/>
      <c r="B8184"/>
      <c r="C8184"/>
      <c r="D8184"/>
      <c r="E8184"/>
    </row>
    <row r="8185" spans="1:5" ht="11.25" customHeight="1" x14ac:dyDescent="0.25">
      <c r="A8185"/>
      <c r="B8185"/>
      <c r="C8185"/>
      <c r="D8185"/>
      <c r="E8185"/>
    </row>
    <row r="8186" spans="1:5" ht="11.25" customHeight="1" x14ac:dyDescent="0.25">
      <c r="A8186"/>
      <c r="B8186"/>
      <c r="C8186"/>
      <c r="D8186"/>
      <c r="E8186"/>
    </row>
    <row r="8187" spans="1:5" ht="11.25" customHeight="1" x14ac:dyDescent="0.25">
      <c r="A8187"/>
      <c r="B8187"/>
      <c r="C8187"/>
      <c r="D8187"/>
      <c r="E8187"/>
    </row>
    <row r="8188" spans="1:5" ht="11.25" customHeight="1" x14ac:dyDescent="0.25">
      <c r="A8188"/>
      <c r="B8188"/>
      <c r="C8188"/>
      <c r="D8188"/>
      <c r="E8188"/>
    </row>
    <row r="8189" spans="1:5" ht="11.25" customHeight="1" x14ac:dyDescent="0.25">
      <c r="A8189"/>
      <c r="B8189"/>
      <c r="C8189"/>
      <c r="D8189"/>
      <c r="E8189"/>
    </row>
    <row r="8190" spans="1:5" ht="11.25" customHeight="1" x14ac:dyDescent="0.25">
      <c r="A8190"/>
      <c r="B8190"/>
      <c r="C8190"/>
      <c r="D8190"/>
      <c r="E8190"/>
    </row>
    <row r="8191" spans="1:5" ht="11.25" customHeight="1" x14ac:dyDescent="0.25">
      <c r="A8191"/>
      <c r="B8191"/>
      <c r="C8191"/>
      <c r="D8191"/>
      <c r="E8191"/>
    </row>
    <row r="8192" spans="1:5" ht="11.25" customHeight="1" x14ac:dyDescent="0.25">
      <c r="A8192"/>
      <c r="B8192"/>
      <c r="C8192"/>
      <c r="D8192"/>
      <c r="E8192"/>
    </row>
    <row r="8193" spans="1:5" ht="11.25" customHeight="1" x14ac:dyDescent="0.25">
      <c r="A8193"/>
      <c r="B8193"/>
      <c r="C8193"/>
      <c r="D8193"/>
      <c r="E8193"/>
    </row>
    <row r="8194" spans="1:5" ht="11.25" customHeight="1" x14ac:dyDescent="0.25">
      <c r="A8194"/>
      <c r="B8194"/>
      <c r="C8194"/>
      <c r="D8194"/>
      <c r="E8194"/>
    </row>
    <row r="8195" spans="1:5" ht="11.25" customHeight="1" x14ac:dyDescent="0.25">
      <c r="A8195"/>
      <c r="B8195"/>
      <c r="C8195"/>
      <c r="D8195"/>
      <c r="E8195"/>
    </row>
    <row r="8196" spans="1:5" ht="11.25" customHeight="1" x14ac:dyDescent="0.25">
      <c r="A8196"/>
      <c r="B8196"/>
      <c r="C8196"/>
      <c r="D8196"/>
      <c r="E8196"/>
    </row>
    <row r="8197" spans="1:5" ht="11.25" customHeight="1" x14ac:dyDescent="0.25">
      <c r="A8197"/>
      <c r="B8197"/>
      <c r="C8197"/>
      <c r="D8197"/>
      <c r="E8197"/>
    </row>
    <row r="8198" spans="1:5" ht="11.25" customHeight="1" x14ac:dyDescent="0.25">
      <c r="A8198"/>
      <c r="B8198"/>
      <c r="C8198"/>
      <c r="D8198"/>
      <c r="E8198"/>
    </row>
    <row r="8199" spans="1:5" ht="11.25" customHeight="1" x14ac:dyDescent="0.25">
      <c r="A8199"/>
      <c r="B8199"/>
      <c r="C8199"/>
      <c r="D8199"/>
      <c r="E8199"/>
    </row>
    <row r="8200" spans="1:5" ht="11.25" customHeight="1" x14ac:dyDescent="0.25">
      <c r="A8200"/>
      <c r="B8200"/>
      <c r="C8200"/>
      <c r="D8200"/>
      <c r="E8200"/>
    </row>
    <row r="8201" spans="1:5" ht="11.25" customHeight="1" x14ac:dyDescent="0.25">
      <c r="A8201"/>
      <c r="B8201"/>
      <c r="C8201"/>
      <c r="D8201"/>
      <c r="E8201"/>
    </row>
    <row r="8202" spans="1:5" ht="11.25" customHeight="1" x14ac:dyDescent="0.25">
      <c r="A8202"/>
      <c r="B8202"/>
      <c r="C8202"/>
      <c r="D8202"/>
      <c r="E8202"/>
    </row>
    <row r="8203" spans="1:5" ht="11.25" customHeight="1" x14ac:dyDescent="0.25">
      <c r="A8203"/>
      <c r="B8203"/>
      <c r="C8203"/>
      <c r="D8203"/>
      <c r="E8203"/>
    </row>
    <row r="8204" spans="1:5" ht="11.25" customHeight="1" x14ac:dyDescent="0.25">
      <c r="A8204"/>
      <c r="B8204"/>
      <c r="C8204"/>
      <c r="D8204"/>
      <c r="E8204"/>
    </row>
    <row r="8205" spans="1:5" ht="11.25" customHeight="1" x14ac:dyDescent="0.25">
      <c r="A8205"/>
      <c r="B8205"/>
      <c r="C8205"/>
      <c r="D8205"/>
      <c r="E8205"/>
    </row>
    <row r="8206" spans="1:5" ht="11.25" customHeight="1" x14ac:dyDescent="0.25">
      <c r="A8206"/>
      <c r="B8206"/>
      <c r="C8206"/>
      <c r="D8206"/>
      <c r="E8206"/>
    </row>
    <row r="8207" spans="1:5" ht="11.25" customHeight="1" x14ac:dyDescent="0.25">
      <c r="A8207"/>
      <c r="B8207"/>
      <c r="C8207"/>
      <c r="D8207"/>
      <c r="E8207"/>
    </row>
    <row r="8208" spans="1:5" ht="11.25" customHeight="1" x14ac:dyDescent="0.25">
      <c r="A8208"/>
      <c r="B8208"/>
      <c r="C8208"/>
      <c r="D8208"/>
      <c r="E8208"/>
    </row>
    <row r="8209" spans="1:5" ht="11.25" customHeight="1" x14ac:dyDescent="0.25">
      <c r="A8209"/>
      <c r="B8209"/>
      <c r="C8209"/>
      <c r="D8209"/>
      <c r="E8209"/>
    </row>
    <row r="8210" spans="1:5" ht="11.25" customHeight="1" x14ac:dyDescent="0.25">
      <c r="A8210"/>
      <c r="B8210"/>
      <c r="C8210"/>
      <c r="D8210"/>
      <c r="E8210"/>
    </row>
    <row r="8211" spans="1:5" ht="11.25" customHeight="1" x14ac:dyDescent="0.25">
      <c r="A8211"/>
      <c r="B8211"/>
      <c r="C8211"/>
      <c r="D8211"/>
      <c r="E8211"/>
    </row>
    <row r="8212" spans="1:5" ht="11.25" customHeight="1" x14ac:dyDescent="0.25">
      <c r="A8212"/>
      <c r="B8212"/>
      <c r="C8212"/>
      <c r="D8212"/>
      <c r="E8212"/>
    </row>
    <row r="8213" spans="1:5" ht="11.25" customHeight="1" x14ac:dyDescent="0.25">
      <c r="A8213"/>
      <c r="B8213"/>
      <c r="C8213"/>
      <c r="D8213"/>
      <c r="E8213"/>
    </row>
    <row r="8214" spans="1:5" ht="11.25" customHeight="1" x14ac:dyDescent="0.25">
      <c r="A8214"/>
      <c r="B8214"/>
      <c r="C8214"/>
      <c r="D8214"/>
      <c r="E8214"/>
    </row>
    <row r="8215" spans="1:5" ht="11.25" customHeight="1" x14ac:dyDescent="0.25">
      <c r="A8215"/>
      <c r="B8215"/>
      <c r="C8215"/>
      <c r="D8215"/>
      <c r="E8215"/>
    </row>
    <row r="8216" spans="1:5" ht="11.25" customHeight="1" x14ac:dyDescent="0.25">
      <c r="A8216"/>
      <c r="B8216"/>
      <c r="C8216"/>
      <c r="D8216"/>
      <c r="E8216"/>
    </row>
    <row r="8217" spans="1:5" ht="11.25" customHeight="1" x14ac:dyDescent="0.25">
      <c r="A8217"/>
      <c r="B8217"/>
      <c r="C8217"/>
      <c r="D8217"/>
      <c r="E8217"/>
    </row>
    <row r="8218" spans="1:5" ht="11.25" customHeight="1" x14ac:dyDescent="0.25">
      <c r="A8218"/>
      <c r="B8218"/>
      <c r="C8218"/>
      <c r="D8218"/>
      <c r="E8218"/>
    </row>
    <row r="8219" spans="1:5" ht="11.25" customHeight="1" x14ac:dyDescent="0.25">
      <c r="A8219"/>
      <c r="B8219"/>
      <c r="C8219"/>
      <c r="D8219"/>
      <c r="E8219"/>
    </row>
    <row r="8220" spans="1:5" ht="11.25" customHeight="1" x14ac:dyDescent="0.25">
      <c r="A8220"/>
      <c r="B8220"/>
      <c r="C8220"/>
      <c r="D8220"/>
      <c r="E8220"/>
    </row>
    <row r="8221" spans="1:5" ht="11.25" customHeight="1" x14ac:dyDescent="0.25">
      <c r="A8221"/>
      <c r="B8221"/>
      <c r="C8221"/>
      <c r="D8221"/>
      <c r="E8221"/>
    </row>
    <row r="8222" spans="1:5" ht="11.25" customHeight="1" x14ac:dyDescent="0.25">
      <c r="A8222"/>
      <c r="B8222"/>
      <c r="C8222"/>
      <c r="D8222"/>
      <c r="E8222"/>
    </row>
    <row r="8223" spans="1:5" ht="11.25" customHeight="1" x14ac:dyDescent="0.25">
      <c r="A8223"/>
      <c r="B8223"/>
      <c r="C8223"/>
      <c r="D8223"/>
      <c r="E8223"/>
    </row>
    <row r="8224" spans="1:5" ht="11.25" customHeight="1" x14ac:dyDescent="0.25">
      <c r="A8224"/>
      <c r="B8224"/>
      <c r="C8224"/>
      <c r="D8224"/>
      <c r="E8224"/>
    </row>
    <row r="8225" spans="1:5" ht="11.25" customHeight="1" x14ac:dyDescent="0.25">
      <c r="A8225"/>
      <c r="B8225"/>
      <c r="C8225"/>
      <c r="D8225"/>
      <c r="E8225"/>
    </row>
    <row r="8226" spans="1:5" ht="11.25" customHeight="1" x14ac:dyDescent="0.25">
      <c r="A8226"/>
      <c r="B8226"/>
      <c r="C8226"/>
      <c r="D8226"/>
      <c r="E8226"/>
    </row>
    <row r="8227" spans="1:5" ht="11.25" customHeight="1" x14ac:dyDescent="0.25">
      <c r="A8227"/>
      <c r="B8227"/>
      <c r="C8227"/>
      <c r="D8227"/>
      <c r="E8227"/>
    </row>
    <row r="8228" spans="1:5" ht="11.25" customHeight="1" x14ac:dyDescent="0.25">
      <c r="A8228"/>
      <c r="B8228"/>
      <c r="C8228"/>
      <c r="D8228"/>
      <c r="E8228"/>
    </row>
    <row r="8229" spans="1:5" ht="11.25" customHeight="1" x14ac:dyDescent="0.25">
      <c r="A8229"/>
      <c r="B8229"/>
      <c r="C8229"/>
      <c r="D8229"/>
      <c r="E8229"/>
    </row>
    <row r="8230" spans="1:5" ht="11.25" customHeight="1" x14ac:dyDescent="0.25">
      <c r="A8230"/>
      <c r="B8230"/>
      <c r="C8230"/>
      <c r="D8230"/>
      <c r="E8230"/>
    </row>
    <row r="8231" spans="1:5" ht="11.25" customHeight="1" x14ac:dyDescent="0.25">
      <c r="A8231"/>
      <c r="B8231"/>
      <c r="C8231"/>
      <c r="D8231"/>
      <c r="E8231"/>
    </row>
    <row r="8232" spans="1:5" ht="11.25" customHeight="1" x14ac:dyDescent="0.25">
      <c r="A8232"/>
      <c r="B8232"/>
      <c r="C8232"/>
      <c r="D8232"/>
      <c r="E8232"/>
    </row>
    <row r="8233" spans="1:5" ht="11.25" customHeight="1" x14ac:dyDescent="0.25">
      <c r="A8233"/>
      <c r="B8233"/>
      <c r="C8233"/>
      <c r="D8233"/>
      <c r="E8233"/>
    </row>
    <row r="8234" spans="1:5" ht="11.25" customHeight="1" x14ac:dyDescent="0.25">
      <c r="A8234"/>
      <c r="B8234"/>
      <c r="C8234"/>
      <c r="D8234"/>
      <c r="E8234"/>
    </row>
    <row r="8235" spans="1:5" ht="11.25" customHeight="1" x14ac:dyDescent="0.25">
      <c r="A8235"/>
      <c r="B8235"/>
      <c r="C8235"/>
      <c r="D8235"/>
      <c r="E8235"/>
    </row>
    <row r="8236" spans="1:5" ht="11.25" customHeight="1" x14ac:dyDescent="0.25">
      <c r="A8236"/>
      <c r="B8236"/>
      <c r="C8236"/>
      <c r="D8236"/>
      <c r="E8236"/>
    </row>
    <row r="8237" spans="1:5" ht="11.25" customHeight="1" x14ac:dyDescent="0.25">
      <c r="A8237"/>
      <c r="B8237"/>
      <c r="C8237"/>
      <c r="D8237"/>
      <c r="E8237"/>
    </row>
    <row r="8238" spans="1:5" ht="11.25" customHeight="1" x14ac:dyDescent="0.25">
      <c r="A8238"/>
      <c r="B8238"/>
      <c r="C8238"/>
      <c r="D8238"/>
      <c r="E8238"/>
    </row>
    <row r="8239" spans="1:5" ht="11.25" customHeight="1" x14ac:dyDescent="0.25">
      <c r="A8239"/>
      <c r="B8239"/>
      <c r="C8239"/>
      <c r="D8239"/>
      <c r="E8239"/>
    </row>
    <row r="8240" spans="1:5" ht="11.25" customHeight="1" x14ac:dyDescent="0.25">
      <c r="A8240"/>
      <c r="B8240"/>
      <c r="C8240"/>
      <c r="D8240"/>
      <c r="E8240"/>
    </row>
    <row r="8241" spans="1:5" ht="11.25" customHeight="1" x14ac:dyDescent="0.25">
      <c r="A8241"/>
      <c r="B8241"/>
      <c r="C8241"/>
      <c r="D8241"/>
      <c r="E8241"/>
    </row>
    <row r="8242" spans="1:5" ht="11.25" customHeight="1" x14ac:dyDescent="0.25">
      <c r="A8242"/>
      <c r="B8242"/>
      <c r="C8242"/>
      <c r="D8242"/>
      <c r="E8242"/>
    </row>
    <row r="8243" spans="1:5" ht="11.25" customHeight="1" x14ac:dyDescent="0.25">
      <c r="A8243"/>
      <c r="B8243"/>
      <c r="C8243"/>
      <c r="D8243"/>
      <c r="E8243"/>
    </row>
    <row r="8244" spans="1:5" ht="11.25" customHeight="1" x14ac:dyDescent="0.25">
      <c r="A8244"/>
      <c r="B8244"/>
      <c r="C8244"/>
      <c r="D8244"/>
      <c r="E8244"/>
    </row>
    <row r="8245" spans="1:5" ht="11.25" customHeight="1" x14ac:dyDescent="0.25">
      <c r="A8245"/>
      <c r="B8245"/>
      <c r="C8245"/>
      <c r="D8245"/>
      <c r="E8245"/>
    </row>
    <row r="8246" spans="1:5" ht="11.25" customHeight="1" x14ac:dyDescent="0.25">
      <c r="A8246"/>
      <c r="B8246"/>
      <c r="C8246"/>
      <c r="D8246"/>
      <c r="E8246"/>
    </row>
    <row r="8247" spans="1:5" ht="11.25" customHeight="1" x14ac:dyDescent="0.25">
      <c r="A8247"/>
      <c r="B8247"/>
      <c r="C8247"/>
      <c r="D8247"/>
      <c r="E8247"/>
    </row>
    <row r="8248" spans="1:5" ht="11.25" customHeight="1" x14ac:dyDescent="0.25">
      <c r="A8248"/>
      <c r="B8248"/>
      <c r="C8248"/>
      <c r="D8248"/>
      <c r="E8248"/>
    </row>
    <row r="8249" spans="1:5" ht="11.25" customHeight="1" x14ac:dyDescent="0.25">
      <c r="A8249"/>
      <c r="B8249"/>
      <c r="C8249"/>
      <c r="D8249"/>
      <c r="E8249"/>
    </row>
    <row r="8250" spans="1:5" ht="11.25" customHeight="1" x14ac:dyDescent="0.25">
      <c r="A8250"/>
      <c r="B8250"/>
      <c r="C8250"/>
      <c r="D8250"/>
      <c r="E8250"/>
    </row>
    <row r="8251" spans="1:5" ht="11.25" customHeight="1" x14ac:dyDescent="0.25">
      <c r="A8251"/>
      <c r="B8251"/>
      <c r="C8251"/>
      <c r="D8251"/>
      <c r="E8251"/>
    </row>
    <row r="8252" spans="1:5" ht="11.25" customHeight="1" x14ac:dyDescent="0.25">
      <c r="A8252"/>
      <c r="B8252"/>
      <c r="C8252"/>
      <c r="D8252"/>
      <c r="E8252"/>
    </row>
    <row r="8253" spans="1:5" ht="11.25" customHeight="1" x14ac:dyDescent="0.25">
      <c r="A8253"/>
      <c r="B8253"/>
      <c r="C8253"/>
      <c r="D8253"/>
      <c r="E8253"/>
    </row>
    <row r="8254" spans="1:5" ht="11.25" customHeight="1" x14ac:dyDescent="0.25">
      <c r="A8254"/>
      <c r="B8254"/>
      <c r="C8254"/>
      <c r="D8254"/>
      <c r="E8254"/>
    </row>
    <row r="8255" spans="1:5" ht="11.25" customHeight="1" x14ac:dyDescent="0.25">
      <c r="A8255"/>
      <c r="B8255"/>
      <c r="C8255"/>
      <c r="D8255"/>
      <c r="E8255"/>
    </row>
    <row r="8256" spans="1:5" ht="11.25" customHeight="1" x14ac:dyDescent="0.25">
      <c r="A8256"/>
      <c r="B8256"/>
      <c r="C8256"/>
      <c r="D8256"/>
      <c r="E8256"/>
    </row>
    <row r="8257" spans="1:5" ht="11.25" customHeight="1" x14ac:dyDescent="0.25">
      <c r="A8257"/>
      <c r="B8257"/>
      <c r="C8257"/>
      <c r="D8257"/>
      <c r="E8257"/>
    </row>
    <row r="8258" spans="1:5" ht="11.25" customHeight="1" x14ac:dyDescent="0.25">
      <c r="A8258"/>
      <c r="B8258"/>
      <c r="C8258"/>
      <c r="D8258"/>
      <c r="E8258"/>
    </row>
    <row r="8259" spans="1:5" ht="11.25" customHeight="1" x14ac:dyDescent="0.25">
      <c r="A8259"/>
      <c r="B8259"/>
      <c r="C8259"/>
      <c r="D8259"/>
      <c r="E8259"/>
    </row>
    <row r="8260" spans="1:5" ht="11.25" customHeight="1" x14ac:dyDescent="0.25">
      <c r="A8260"/>
      <c r="B8260"/>
      <c r="C8260"/>
      <c r="D8260"/>
      <c r="E8260"/>
    </row>
    <row r="8261" spans="1:5" ht="11.25" customHeight="1" x14ac:dyDescent="0.25">
      <c r="A8261"/>
      <c r="B8261"/>
      <c r="C8261"/>
      <c r="D8261"/>
      <c r="E8261"/>
    </row>
    <row r="8262" spans="1:5" ht="11.25" customHeight="1" x14ac:dyDescent="0.25">
      <c r="A8262"/>
      <c r="B8262"/>
      <c r="C8262"/>
      <c r="D8262"/>
      <c r="E8262"/>
    </row>
    <row r="8263" spans="1:5" ht="11.25" customHeight="1" x14ac:dyDescent="0.25">
      <c r="A8263"/>
      <c r="B8263"/>
      <c r="C8263"/>
      <c r="D8263"/>
      <c r="E8263"/>
    </row>
    <row r="8264" spans="1:5" ht="11.25" customHeight="1" x14ac:dyDescent="0.25">
      <c r="A8264"/>
      <c r="B8264"/>
      <c r="C8264"/>
      <c r="D8264"/>
      <c r="E8264"/>
    </row>
    <row r="8265" spans="1:5" ht="11.25" customHeight="1" x14ac:dyDescent="0.25">
      <c r="A8265"/>
      <c r="B8265"/>
      <c r="C8265"/>
      <c r="D8265"/>
      <c r="E8265"/>
    </row>
    <row r="8266" spans="1:5" ht="11.25" customHeight="1" x14ac:dyDescent="0.25">
      <c r="A8266"/>
      <c r="B8266"/>
      <c r="C8266"/>
      <c r="D8266"/>
      <c r="E8266"/>
    </row>
    <row r="8267" spans="1:5" ht="11.25" customHeight="1" x14ac:dyDescent="0.25">
      <c r="A8267"/>
      <c r="B8267"/>
      <c r="C8267"/>
      <c r="D8267"/>
      <c r="E8267"/>
    </row>
    <row r="8268" spans="1:5" ht="11.25" customHeight="1" x14ac:dyDescent="0.25">
      <c r="A8268"/>
      <c r="B8268"/>
      <c r="C8268"/>
      <c r="D8268"/>
      <c r="E8268"/>
    </row>
    <row r="8269" spans="1:5" ht="11.25" customHeight="1" x14ac:dyDescent="0.25">
      <c r="A8269"/>
      <c r="B8269"/>
      <c r="C8269"/>
      <c r="D8269"/>
      <c r="E8269"/>
    </row>
    <row r="8270" spans="1:5" ht="11.25" customHeight="1" x14ac:dyDescent="0.25">
      <c r="A8270"/>
      <c r="B8270"/>
      <c r="C8270"/>
      <c r="D8270"/>
      <c r="E8270"/>
    </row>
    <row r="8271" spans="1:5" ht="11.25" customHeight="1" x14ac:dyDescent="0.25">
      <c r="A8271"/>
      <c r="B8271"/>
      <c r="C8271"/>
      <c r="D8271"/>
      <c r="E8271"/>
    </row>
    <row r="8272" spans="1:5" ht="11.25" customHeight="1" x14ac:dyDescent="0.25">
      <c r="A8272"/>
      <c r="B8272"/>
      <c r="C8272"/>
      <c r="D8272"/>
      <c r="E8272"/>
    </row>
    <row r="8273" spans="1:5" ht="11.25" customHeight="1" x14ac:dyDescent="0.25">
      <c r="A8273"/>
      <c r="B8273"/>
      <c r="C8273"/>
      <c r="D8273"/>
      <c r="E8273"/>
    </row>
    <row r="8274" spans="1:5" ht="11.25" customHeight="1" x14ac:dyDescent="0.25">
      <c r="A8274"/>
      <c r="B8274"/>
      <c r="C8274"/>
      <c r="D8274"/>
      <c r="E8274"/>
    </row>
    <row r="8275" spans="1:5" ht="11.25" customHeight="1" x14ac:dyDescent="0.25">
      <c r="A8275"/>
      <c r="B8275"/>
      <c r="C8275"/>
      <c r="D8275"/>
      <c r="E8275"/>
    </row>
    <row r="8276" spans="1:5" ht="11.25" customHeight="1" x14ac:dyDescent="0.25">
      <c r="A8276"/>
      <c r="B8276"/>
      <c r="C8276"/>
      <c r="D8276"/>
      <c r="E8276"/>
    </row>
    <row r="8277" spans="1:5" ht="11.25" customHeight="1" x14ac:dyDescent="0.25">
      <c r="A8277"/>
      <c r="B8277"/>
      <c r="C8277"/>
      <c r="D8277"/>
      <c r="E8277"/>
    </row>
    <row r="8278" spans="1:5" ht="11.25" customHeight="1" x14ac:dyDescent="0.25">
      <c r="A8278"/>
      <c r="B8278"/>
      <c r="C8278"/>
      <c r="D8278"/>
      <c r="E8278"/>
    </row>
    <row r="8279" spans="1:5" ht="11.25" customHeight="1" x14ac:dyDescent="0.25">
      <c r="A8279"/>
      <c r="B8279"/>
      <c r="C8279"/>
      <c r="D8279"/>
      <c r="E8279"/>
    </row>
    <row r="8280" spans="1:5" ht="11.25" customHeight="1" x14ac:dyDescent="0.25">
      <c r="A8280"/>
      <c r="B8280"/>
      <c r="C8280"/>
      <c r="D8280"/>
      <c r="E8280"/>
    </row>
    <row r="8281" spans="1:5" ht="11.25" customHeight="1" x14ac:dyDescent="0.25">
      <c r="A8281"/>
      <c r="B8281"/>
      <c r="C8281"/>
      <c r="D8281"/>
      <c r="E8281"/>
    </row>
    <row r="8282" spans="1:5" ht="11.25" customHeight="1" x14ac:dyDescent="0.25">
      <c r="A8282"/>
      <c r="B8282"/>
      <c r="C8282"/>
      <c r="D8282"/>
      <c r="E8282"/>
    </row>
    <row r="8283" spans="1:5" ht="11.25" customHeight="1" x14ac:dyDescent="0.25">
      <c r="A8283"/>
      <c r="B8283"/>
      <c r="C8283"/>
      <c r="D8283"/>
      <c r="E8283"/>
    </row>
    <row r="8284" spans="1:5" ht="11.25" customHeight="1" x14ac:dyDescent="0.25">
      <c r="A8284"/>
      <c r="B8284"/>
      <c r="C8284"/>
      <c r="D8284"/>
      <c r="E8284"/>
    </row>
    <row r="8285" spans="1:5" ht="11.25" customHeight="1" x14ac:dyDescent="0.25">
      <c r="A8285"/>
      <c r="B8285"/>
      <c r="C8285"/>
      <c r="D8285"/>
      <c r="E8285"/>
    </row>
    <row r="8286" spans="1:5" ht="11.25" customHeight="1" x14ac:dyDescent="0.25">
      <c r="A8286"/>
      <c r="B8286"/>
      <c r="C8286"/>
      <c r="D8286"/>
      <c r="E8286"/>
    </row>
    <row r="8287" spans="1:5" ht="11.25" customHeight="1" x14ac:dyDescent="0.25">
      <c r="A8287"/>
      <c r="B8287"/>
      <c r="C8287"/>
      <c r="D8287"/>
      <c r="E8287"/>
    </row>
    <row r="8288" spans="1:5" ht="11.25" customHeight="1" x14ac:dyDescent="0.25">
      <c r="A8288"/>
      <c r="B8288"/>
      <c r="C8288"/>
      <c r="D8288"/>
      <c r="E8288"/>
    </row>
    <row r="8289" spans="1:5" ht="11.25" customHeight="1" x14ac:dyDescent="0.25">
      <c r="A8289"/>
      <c r="B8289"/>
      <c r="C8289"/>
      <c r="D8289"/>
      <c r="E8289"/>
    </row>
    <row r="8290" spans="1:5" ht="11.25" customHeight="1" x14ac:dyDescent="0.25">
      <c r="A8290"/>
      <c r="B8290"/>
      <c r="C8290"/>
      <c r="D8290"/>
      <c r="E8290"/>
    </row>
    <row r="8291" spans="1:5" ht="11.25" customHeight="1" x14ac:dyDescent="0.25">
      <c r="A8291"/>
      <c r="B8291"/>
      <c r="C8291"/>
      <c r="D8291"/>
      <c r="E8291"/>
    </row>
    <row r="8292" spans="1:5" ht="11.25" customHeight="1" x14ac:dyDescent="0.25">
      <c r="A8292"/>
      <c r="B8292"/>
      <c r="C8292"/>
      <c r="D8292"/>
      <c r="E8292"/>
    </row>
    <row r="8293" spans="1:5" ht="11.25" customHeight="1" x14ac:dyDescent="0.25">
      <c r="A8293"/>
      <c r="B8293"/>
      <c r="C8293"/>
      <c r="D8293"/>
      <c r="E8293"/>
    </row>
    <row r="8294" spans="1:5" ht="11.25" customHeight="1" x14ac:dyDescent="0.25">
      <c r="A8294"/>
      <c r="B8294"/>
      <c r="C8294"/>
      <c r="D8294"/>
      <c r="E8294"/>
    </row>
    <row r="8295" spans="1:5" ht="11.25" customHeight="1" x14ac:dyDescent="0.25">
      <c r="A8295"/>
      <c r="B8295"/>
      <c r="C8295"/>
      <c r="D8295"/>
      <c r="E8295"/>
    </row>
    <row r="8296" spans="1:5" ht="11.25" customHeight="1" x14ac:dyDescent="0.25">
      <c r="A8296"/>
      <c r="B8296"/>
      <c r="C8296"/>
      <c r="D8296"/>
      <c r="E8296"/>
    </row>
    <row r="8297" spans="1:5" ht="11.25" customHeight="1" x14ac:dyDescent="0.25">
      <c r="A8297"/>
      <c r="B8297"/>
      <c r="C8297"/>
      <c r="D8297"/>
      <c r="E8297"/>
    </row>
    <row r="8298" spans="1:5" ht="11.25" customHeight="1" x14ac:dyDescent="0.25">
      <c r="A8298"/>
      <c r="B8298"/>
      <c r="C8298"/>
      <c r="D8298"/>
      <c r="E8298"/>
    </row>
    <row r="8299" spans="1:5" ht="11.25" customHeight="1" x14ac:dyDescent="0.25">
      <c r="A8299"/>
      <c r="B8299"/>
      <c r="C8299"/>
      <c r="D8299"/>
      <c r="E8299"/>
    </row>
    <row r="8300" spans="1:5" ht="11.25" customHeight="1" x14ac:dyDescent="0.25">
      <c r="A8300"/>
      <c r="B8300"/>
      <c r="C8300"/>
      <c r="D8300"/>
      <c r="E8300"/>
    </row>
    <row r="8301" spans="1:5" ht="11.25" customHeight="1" x14ac:dyDescent="0.25">
      <c r="A8301"/>
      <c r="B8301"/>
      <c r="C8301"/>
      <c r="D8301"/>
      <c r="E8301"/>
    </row>
    <row r="8302" spans="1:5" ht="11.25" customHeight="1" x14ac:dyDescent="0.25">
      <c r="A8302"/>
      <c r="B8302"/>
      <c r="C8302"/>
      <c r="D8302"/>
      <c r="E8302"/>
    </row>
    <row r="8303" spans="1:5" ht="11.25" customHeight="1" x14ac:dyDescent="0.25">
      <c r="A8303"/>
      <c r="B8303"/>
      <c r="C8303"/>
      <c r="D8303"/>
      <c r="E8303"/>
    </row>
    <row r="8304" spans="1:5" ht="11.25" customHeight="1" x14ac:dyDescent="0.25">
      <c r="A8304"/>
      <c r="B8304"/>
      <c r="C8304"/>
      <c r="D8304"/>
      <c r="E8304"/>
    </row>
    <row r="8305" spans="1:5" ht="11.25" customHeight="1" x14ac:dyDescent="0.25">
      <c r="A8305"/>
      <c r="B8305"/>
      <c r="C8305"/>
      <c r="D8305"/>
      <c r="E8305"/>
    </row>
    <row r="8306" spans="1:5" ht="11.25" customHeight="1" x14ac:dyDescent="0.25">
      <c r="A8306"/>
      <c r="B8306"/>
      <c r="C8306"/>
      <c r="D8306"/>
      <c r="E8306"/>
    </row>
    <row r="8307" spans="1:5" ht="11.25" customHeight="1" x14ac:dyDescent="0.25">
      <c r="A8307"/>
      <c r="B8307"/>
      <c r="C8307"/>
      <c r="D8307"/>
      <c r="E8307"/>
    </row>
    <row r="8308" spans="1:5" ht="11.25" customHeight="1" x14ac:dyDescent="0.25">
      <c r="A8308"/>
      <c r="B8308"/>
      <c r="C8308"/>
      <c r="D8308"/>
      <c r="E8308"/>
    </row>
    <row r="8309" spans="1:5" ht="11.25" customHeight="1" x14ac:dyDescent="0.25">
      <c r="A8309"/>
      <c r="B8309"/>
      <c r="C8309"/>
      <c r="D8309"/>
      <c r="E8309"/>
    </row>
    <row r="8310" spans="1:5" ht="11.25" customHeight="1" x14ac:dyDescent="0.25">
      <c r="A8310"/>
      <c r="B8310"/>
      <c r="C8310"/>
      <c r="D8310"/>
      <c r="E8310"/>
    </row>
    <row r="8311" spans="1:5" ht="11.25" customHeight="1" x14ac:dyDescent="0.25">
      <c r="A8311"/>
      <c r="B8311"/>
      <c r="C8311"/>
      <c r="D8311"/>
      <c r="E8311"/>
    </row>
    <row r="8312" spans="1:5" ht="11.25" customHeight="1" x14ac:dyDescent="0.25">
      <c r="A8312"/>
      <c r="B8312"/>
      <c r="C8312"/>
      <c r="D8312"/>
      <c r="E8312"/>
    </row>
    <row r="8313" spans="1:5" ht="11.25" customHeight="1" x14ac:dyDescent="0.25">
      <c r="A8313"/>
      <c r="B8313"/>
      <c r="C8313"/>
      <c r="D8313"/>
      <c r="E8313"/>
    </row>
    <row r="8314" spans="1:5" ht="11.25" customHeight="1" x14ac:dyDescent="0.25">
      <c r="A8314"/>
      <c r="B8314"/>
      <c r="C8314"/>
      <c r="D8314"/>
      <c r="E8314"/>
    </row>
    <row r="8315" spans="1:5" ht="11.25" customHeight="1" x14ac:dyDescent="0.25">
      <c r="A8315"/>
      <c r="B8315"/>
      <c r="C8315"/>
      <c r="D8315"/>
      <c r="E8315"/>
    </row>
    <row r="8316" spans="1:5" ht="11.25" customHeight="1" x14ac:dyDescent="0.25">
      <c r="A8316"/>
      <c r="B8316"/>
      <c r="C8316"/>
      <c r="D8316"/>
      <c r="E8316"/>
    </row>
    <row r="8317" spans="1:5" ht="11.25" customHeight="1" x14ac:dyDescent="0.25">
      <c r="A8317"/>
      <c r="B8317"/>
      <c r="C8317"/>
      <c r="D8317"/>
      <c r="E8317"/>
    </row>
    <row r="8318" spans="1:5" ht="11.25" customHeight="1" x14ac:dyDescent="0.25">
      <c r="A8318"/>
      <c r="B8318"/>
      <c r="C8318"/>
      <c r="D8318"/>
      <c r="E8318"/>
    </row>
    <row r="8319" spans="1:5" ht="11.25" customHeight="1" x14ac:dyDescent="0.25">
      <c r="A8319"/>
      <c r="B8319"/>
      <c r="C8319"/>
      <c r="D8319"/>
      <c r="E8319"/>
    </row>
    <row r="8320" spans="1:5" ht="11.25" customHeight="1" x14ac:dyDescent="0.25">
      <c r="A8320"/>
      <c r="B8320"/>
      <c r="C8320"/>
      <c r="D8320"/>
      <c r="E8320"/>
    </row>
    <row r="8321" spans="1:5" ht="11.25" customHeight="1" x14ac:dyDescent="0.25">
      <c r="A8321"/>
      <c r="B8321"/>
      <c r="C8321"/>
      <c r="D8321"/>
      <c r="E8321"/>
    </row>
    <row r="8322" spans="1:5" ht="11.25" customHeight="1" x14ac:dyDescent="0.25">
      <c r="A8322"/>
      <c r="B8322"/>
      <c r="C8322"/>
      <c r="D8322"/>
      <c r="E8322"/>
    </row>
    <row r="8323" spans="1:5" ht="11.25" customHeight="1" x14ac:dyDescent="0.25">
      <c r="A8323"/>
      <c r="B8323"/>
      <c r="C8323"/>
      <c r="D8323"/>
      <c r="E8323"/>
    </row>
    <row r="8324" spans="1:5" ht="11.25" customHeight="1" x14ac:dyDescent="0.25">
      <c r="A8324"/>
      <c r="B8324"/>
      <c r="C8324"/>
      <c r="D8324"/>
      <c r="E8324"/>
    </row>
    <row r="8325" spans="1:5" ht="11.25" customHeight="1" x14ac:dyDescent="0.25">
      <c r="A8325"/>
      <c r="B8325"/>
      <c r="C8325"/>
      <c r="D8325"/>
      <c r="E8325"/>
    </row>
    <row r="8326" spans="1:5" ht="11.25" customHeight="1" x14ac:dyDescent="0.25">
      <c r="A8326"/>
      <c r="B8326"/>
      <c r="C8326"/>
      <c r="D8326"/>
      <c r="E8326"/>
    </row>
    <row r="8327" spans="1:5" ht="11.25" customHeight="1" x14ac:dyDescent="0.25">
      <c r="A8327"/>
      <c r="B8327"/>
      <c r="C8327"/>
      <c r="D8327"/>
      <c r="E8327"/>
    </row>
    <row r="8328" spans="1:5" ht="11.25" customHeight="1" x14ac:dyDescent="0.25">
      <c r="A8328"/>
      <c r="B8328"/>
      <c r="C8328"/>
      <c r="D8328"/>
      <c r="E8328"/>
    </row>
    <row r="8329" spans="1:5" ht="11.25" customHeight="1" x14ac:dyDescent="0.25">
      <c r="A8329"/>
      <c r="B8329"/>
      <c r="C8329"/>
      <c r="D8329"/>
      <c r="E8329"/>
    </row>
    <row r="8330" spans="1:5" ht="11.25" customHeight="1" x14ac:dyDescent="0.25">
      <c r="A8330"/>
      <c r="B8330"/>
      <c r="C8330"/>
      <c r="D8330"/>
      <c r="E8330"/>
    </row>
    <row r="8331" spans="1:5" ht="11.25" customHeight="1" x14ac:dyDescent="0.25">
      <c r="A8331"/>
      <c r="B8331"/>
      <c r="C8331"/>
      <c r="D8331"/>
      <c r="E8331"/>
    </row>
    <row r="8332" spans="1:5" ht="11.25" customHeight="1" x14ac:dyDescent="0.25">
      <c r="A8332"/>
      <c r="B8332"/>
      <c r="C8332"/>
      <c r="D8332"/>
      <c r="E8332"/>
    </row>
    <row r="8333" spans="1:5" ht="11.25" customHeight="1" x14ac:dyDescent="0.25">
      <c r="A8333"/>
      <c r="B8333"/>
      <c r="C8333"/>
      <c r="D8333"/>
      <c r="E8333"/>
    </row>
    <row r="8334" spans="1:5" ht="11.25" customHeight="1" x14ac:dyDescent="0.25">
      <c r="A8334"/>
      <c r="B8334"/>
      <c r="C8334"/>
      <c r="D8334"/>
      <c r="E8334"/>
    </row>
    <row r="8335" spans="1:5" ht="11.25" customHeight="1" x14ac:dyDescent="0.25">
      <c r="A8335"/>
      <c r="B8335"/>
      <c r="C8335"/>
      <c r="D8335"/>
      <c r="E8335"/>
    </row>
    <row r="8336" spans="1:5" ht="11.25" customHeight="1" x14ac:dyDescent="0.25">
      <c r="A8336"/>
      <c r="B8336"/>
      <c r="C8336"/>
      <c r="D8336"/>
      <c r="E8336"/>
    </row>
    <row r="8337" spans="1:5" ht="11.25" customHeight="1" x14ac:dyDescent="0.25">
      <c r="A8337"/>
      <c r="B8337"/>
      <c r="C8337"/>
      <c r="D8337"/>
      <c r="E8337"/>
    </row>
    <row r="8338" spans="1:5" ht="11.25" customHeight="1" x14ac:dyDescent="0.25">
      <c r="A8338"/>
      <c r="B8338"/>
      <c r="C8338"/>
      <c r="D8338"/>
      <c r="E8338"/>
    </row>
    <row r="8339" spans="1:5" ht="11.25" customHeight="1" x14ac:dyDescent="0.25">
      <c r="A8339"/>
      <c r="B8339"/>
      <c r="C8339"/>
      <c r="D8339"/>
      <c r="E8339"/>
    </row>
    <row r="8340" spans="1:5" ht="11.25" customHeight="1" x14ac:dyDescent="0.25">
      <c r="A8340"/>
      <c r="B8340"/>
      <c r="C8340"/>
      <c r="D8340"/>
      <c r="E8340"/>
    </row>
    <row r="8341" spans="1:5" ht="11.25" customHeight="1" x14ac:dyDescent="0.25">
      <c r="A8341"/>
      <c r="B8341"/>
      <c r="C8341"/>
      <c r="D8341"/>
      <c r="E8341"/>
    </row>
    <row r="8342" spans="1:5" ht="11.25" customHeight="1" x14ac:dyDescent="0.25">
      <c r="A8342"/>
      <c r="B8342"/>
      <c r="C8342"/>
      <c r="D8342"/>
      <c r="E8342"/>
    </row>
    <row r="8343" spans="1:5" ht="11.25" customHeight="1" x14ac:dyDescent="0.25">
      <c r="A8343"/>
      <c r="B8343"/>
      <c r="C8343"/>
      <c r="D8343"/>
      <c r="E8343"/>
    </row>
    <row r="8344" spans="1:5" ht="11.25" customHeight="1" x14ac:dyDescent="0.25">
      <c r="A8344"/>
      <c r="B8344"/>
      <c r="C8344"/>
      <c r="D8344"/>
      <c r="E8344"/>
    </row>
    <row r="8345" spans="1:5" ht="11.25" customHeight="1" x14ac:dyDescent="0.25">
      <c r="A8345"/>
      <c r="B8345"/>
      <c r="C8345"/>
      <c r="D8345"/>
      <c r="E8345"/>
    </row>
    <row r="8346" spans="1:5" ht="11.25" customHeight="1" x14ac:dyDescent="0.25">
      <c r="A8346"/>
      <c r="B8346"/>
      <c r="C8346"/>
      <c r="D8346"/>
      <c r="E8346"/>
    </row>
    <row r="8347" spans="1:5" ht="11.25" customHeight="1" x14ac:dyDescent="0.25">
      <c r="A8347"/>
      <c r="B8347"/>
      <c r="C8347"/>
      <c r="D8347"/>
      <c r="E8347"/>
    </row>
    <row r="8348" spans="1:5" ht="11.25" customHeight="1" x14ac:dyDescent="0.25">
      <c r="A8348"/>
      <c r="B8348"/>
      <c r="C8348"/>
      <c r="D8348"/>
      <c r="E8348"/>
    </row>
    <row r="8349" spans="1:5" ht="11.25" customHeight="1" x14ac:dyDescent="0.25">
      <c r="A8349"/>
      <c r="B8349"/>
      <c r="C8349"/>
      <c r="D8349"/>
      <c r="E8349"/>
    </row>
    <row r="8350" spans="1:5" ht="11.25" customHeight="1" x14ac:dyDescent="0.25">
      <c r="A8350"/>
      <c r="B8350"/>
      <c r="C8350"/>
      <c r="D8350"/>
      <c r="E8350"/>
    </row>
    <row r="8351" spans="1:5" ht="11.25" customHeight="1" x14ac:dyDescent="0.25">
      <c r="A8351"/>
      <c r="B8351"/>
      <c r="C8351"/>
      <c r="D8351"/>
      <c r="E8351"/>
    </row>
    <row r="8352" spans="1:5" ht="11.25" customHeight="1" x14ac:dyDescent="0.25">
      <c r="A8352"/>
      <c r="B8352"/>
      <c r="C8352"/>
      <c r="D8352"/>
      <c r="E8352"/>
    </row>
    <row r="8353" spans="1:5" ht="11.25" customHeight="1" x14ac:dyDescent="0.25">
      <c r="A8353"/>
      <c r="B8353"/>
      <c r="C8353"/>
      <c r="D8353"/>
      <c r="E8353"/>
    </row>
    <row r="8354" spans="1:5" ht="11.25" customHeight="1" x14ac:dyDescent="0.25">
      <c r="A8354"/>
      <c r="B8354"/>
      <c r="C8354"/>
      <c r="D8354"/>
      <c r="E8354"/>
    </row>
    <row r="8355" spans="1:5" ht="11.25" customHeight="1" x14ac:dyDescent="0.25">
      <c r="A8355"/>
      <c r="B8355"/>
      <c r="C8355"/>
      <c r="D8355"/>
      <c r="E8355"/>
    </row>
    <row r="8356" spans="1:5" ht="11.25" customHeight="1" x14ac:dyDescent="0.25">
      <c r="A8356"/>
      <c r="B8356"/>
      <c r="C8356"/>
      <c r="D8356"/>
      <c r="E8356"/>
    </row>
    <row r="8357" spans="1:5" ht="11.25" customHeight="1" x14ac:dyDescent="0.25">
      <c r="A8357"/>
      <c r="B8357"/>
      <c r="C8357"/>
      <c r="D8357"/>
      <c r="E8357"/>
    </row>
    <row r="8358" spans="1:5" ht="11.25" customHeight="1" x14ac:dyDescent="0.25">
      <c r="A8358"/>
      <c r="B8358"/>
      <c r="C8358"/>
      <c r="D8358"/>
      <c r="E8358"/>
    </row>
    <row r="8359" spans="1:5" ht="11.25" customHeight="1" x14ac:dyDescent="0.25">
      <c r="A8359"/>
      <c r="B8359"/>
      <c r="C8359"/>
      <c r="D8359"/>
      <c r="E8359"/>
    </row>
    <row r="8360" spans="1:5" ht="11.25" customHeight="1" x14ac:dyDescent="0.25">
      <c r="A8360"/>
      <c r="B8360"/>
      <c r="C8360"/>
      <c r="D8360"/>
      <c r="E8360"/>
    </row>
    <row r="8361" spans="1:5" ht="11.25" customHeight="1" x14ac:dyDescent="0.25">
      <c r="A8361"/>
      <c r="B8361"/>
      <c r="C8361"/>
      <c r="D8361"/>
      <c r="E8361"/>
    </row>
    <row r="8362" spans="1:5" ht="11.25" customHeight="1" x14ac:dyDescent="0.25">
      <c r="A8362"/>
      <c r="B8362"/>
      <c r="C8362"/>
      <c r="D8362"/>
      <c r="E8362"/>
    </row>
    <row r="8363" spans="1:5" ht="11.25" customHeight="1" x14ac:dyDescent="0.25">
      <c r="A8363"/>
      <c r="B8363"/>
      <c r="C8363"/>
      <c r="D8363"/>
      <c r="E8363"/>
    </row>
    <row r="8364" spans="1:5" ht="11.25" customHeight="1" x14ac:dyDescent="0.25">
      <c r="A8364"/>
      <c r="B8364"/>
      <c r="C8364"/>
      <c r="D8364"/>
      <c r="E8364"/>
    </row>
    <row r="8365" spans="1:5" ht="11.25" customHeight="1" x14ac:dyDescent="0.25">
      <c r="A8365"/>
      <c r="B8365"/>
      <c r="C8365"/>
      <c r="D8365"/>
      <c r="E8365"/>
    </row>
    <row r="8366" spans="1:5" ht="11.25" customHeight="1" x14ac:dyDescent="0.25">
      <c r="A8366"/>
      <c r="B8366"/>
      <c r="C8366"/>
      <c r="D8366"/>
      <c r="E8366"/>
    </row>
    <row r="8367" spans="1:5" ht="11.25" customHeight="1" x14ac:dyDescent="0.25">
      <c r="A8367"/>
      <c r="B8367"/>
      <c r="C8367"/>
      <c r="D8367"/>
      <c r="E8367"/>
    </row>
    <row r="8368" spans="1:5" ht="11.25" customHeight="1" x14ac:dyDescent="0.25">
      <c r="A8368"/>
      <c r="B8368"/>
      <c r="C8368"/>
      <c r="D8368"/>
      <c r="E8368"/>
    </row>
    <row r="8369" spans="1:5" ht="11.25" customHeight="1" x14ac:dyDescent="0.25">
      <c r="A8369"/>
      <c r="B8369"/>
      <c r="C8369"/>
      <c r="D8369"/>
      <c r="E8369"/>
    </row>
    <row r="8370" spans="1:5" ht="11.25" customHeight="1" x14ac:dyDescent="0.25">
      <c r="A8370"/>
      <c r="B8370"/>
      <c r="C8370"/>
      <c r="D8370"/>
      <c r="E8370"/>
    </row>
    <row r="8371" spans="1:5" ht="11.25" customHeight="1" x14ac:dyDescent="0.25">
      <c r="A8371"/>
      <c r="B8371"/>
      <c r="C8371"/>
      <c r="D8371"/>
      <c r="E8371"/>
    </row>
    <row r="8372" spans="1:5" ht="11.25" customHeight="1" x14ac:dyDescent="0.25">
      <c r="A8372"/>
      <c r="B8372"/>
      <c r="C8372"/>
      <c r="D8372"/>
      <c r="E8372"/>
    </row>
    <row r="8373" spans="1:5" ht="11.25" customHeight="1" x14ac:dyDescent="0.25">
      <c r="A8373"/>
      <c r="B8373"/>
      <c r="C8373"/>
      <c r="D8373"/>
      <c r="E8373"/>
    </row>
    <row r="8374" spans="1:5" ht="11.25" customHeight="1" x14ac:dyDescent="0.25">
      <c r="A8374"/>
      <c r="B8374"/>
      <c r="C8374"/>
      <c r="D8374"/>
      <c r="E8374"/>
    </row>
    <row r="8375" spans="1:5" ht="11.25" customHeight="1" x14ac:dyDescent="0.25">
      <c r="A8375"/>
      <c r="B8375"/>
      <c r="C8375"/>
      <c r="D8375"/>
      <c r="E8375"/>
    </row>
    <row r="8376" spans="1:5" ht="11.25" customHeight="1" x14ac:dyDescent="0.25">
      <c r="A8376"/>
      <c r="B8376"/>
      <c r="C8376"/>
      <c r="D8376"/>
      <c r="E8376"/>
    </row>
    <row r="8377" spans="1:5" ht="11.25" customHeight="1" x14ac:dyDescent="0.25">
      <c r="A8377"/>
      <c r="B8377"/>
      <c r="C8377"/>
      <c r="D8377"/>
      <c r="E8377"/>
    </row>
    <row r="8378" spans="1:5" ht="11.25" customHeight="1" x14ac:dyDescent="0.25">
      <c r="A8378"/>
      <c r="B8378"/>
      <c r="C8378"/>
      <c r="D8378"/>
      <c r="E8378"/>
    </row>
    <row r="8379" spans="1:5" ht="11.25" customHeight="1" x14ac:dyDescent="0.25">
      <c r="A8379"/>
      <c r="B8379"/>
      <c r="C8379"/>
      <c r="D8379"/>
      <c r="E8379"/>
    </row>
    <row r="8380" spans="1:5" ht="11.25" customHeight="1" x14ac:dyDescent="0.25">
      <c r="A8380"/>
      <c r="B8380"/>
      <c r="C8380"/>
      <c r="D8380"/>
      <c r="E8380"/>
    </row>
    <row r="8381" spans="1:5" ht="11.25" customHeight="1" x14ac:dyDescent="0.25">
      <c r="A8381"/>
      <c r="B8381"/>
      <c r="C8381"/>
      <c r="D8381"/>
      <c r="E8381"/>
    </row>
    <row r="8382" spans="1:5" ht="11.25" customHeight="1" x14ac:dyDescent="0.25">
      <c r="A8382"/>
      <c r="B8382"/>
      <c r="C8382"/>
      <c r="D8382"/>
      <c r="E8382"/>
    </row>
    <row r="8383" spans="1:5" ht="11.25" customHeight="1" x14ac:dyDescent="0.25">
      <c r="A8383"/>
      <c r="B8383"/>
      <c r="C8383"/>
      <c r="D8383"/>
      <c r="E8383"/>
    </row>
    <row r="8384" spans="1:5" ht="11.25" customHeight="1" x14ac:dyDescent="0.25">
      <c r="A8384"/>
      <c r="B8384"/>
      <c r="C8384"/>
      <c r="D8384"/>
      <c r="E8384"/>
    </row>
    <row r="8385" spans="1:5" ht="11.25" customHeight="1" x14ac:dyDescent="0.25">
      <c r="A8385"/>
      <c r="B8385"/>
      <c r="C8385"/>
      <c r="D8385"/>
      <c r="E8385"/>
    </row>
    <row r="8386" spans="1:5" ht="11.25" customHeight="1" x14ac:dyDescent="0.25">
      <c r="A8386"/>
      <c r="B8386"/>
      <c r="C8386"/>
      <c r="D8386"/>
      <c r="E8386"/>
    </row>
    <row r="8387" spans="1:5" ht="11.25" customHeight="1" x14ac:dyDescent="0.25">
      <c r="A8387"/>
      <c r="B8387"/>
      <c r="C8387"/>
      <c r="D8387"/>
      <c r="E8387"/>
    </row>
    <row r="8388" spans="1:5" ht="11.25" customHeight="1" x14ac:dyDescent="0.25">
      <c r="A8388"/>
      <c r="B8388"/>
      <c r="C8388"/>
      <c r="D8388"/>
      <c r="E8388"/>
    </row>
    <row r="8389" spans="1:5" ht="11.25" customHeight="1" x14ac:dyDescent="0.25">
      <c r="A8389"/>
      <c r="B8389"/>
      <c r="C8389"/>
      <c r="D8389"/>
      <c r="E8389"/>
    </row>
    <row r="8390" spans="1:5" ht="11.25" customHeight="1" x14ac:dyDescent="0.25">
      <c r="A8390"/>
      <c r="B8390"/>
      <c r="C8390"/>
      <c r="D8390"/>
      <c r="E8390"/>
    </row>
    <row r="8391" spans="1:5" ht="11.25" customHeight="1" x14ac:dyDescent="0.25">
      <c r="A8391"/>
      <c r="B8391"/>
      <c r="C8391"/>
      <c r="D8391"/>
      <c r="E8391"/>
    </row>
    <row r="8392" spans="1:5" ht="11.25" customHeight="1" x14ac:dyDescent="0.25">
      <c r="A8392"/>
      <c r="B8392"/>
      <c r="C8392"/>
      <c r="D8392"/>
      <c r="E8392"/>
    </row>
    <row r="8393" spans="1:5" ht="11.25" customHeight="1" x14ac:dyDescent="0.25">
      <c r="A8393"/>
      <c r="B8393"/>
      <c r="C8393"/>
      <c r="D8393"/>
      <c r="E8393"/>
    </row>
    <row r="8394" spans="1:5" ht="11.25" customHeight="1" x14ac:dyDescent="0.25">
      <c r="A8394"/>
      <c r="B8394"/>
      <c r="C8394"/>
      <c r="D8394"/>
      <c r="E8394"/>
    </row>
    <row r="8395" spans="1:5" ht="11.25" customHeight="1" x14ac:dyDescent="0.25">
      <c r="A8395"/>
      <c r="B8395"/>
      <c r="C8395"/>
      <c r="D8395"/>
      <c r="E8395"/>
    </row>
    <row r="8396" spans="1:5" ht="11.25" customHeight="1" x14ac:dyDescent="0.25">
      <c r="A8396"/>
      <c r="B8396"/>
      <c r="C8396"/>
      <c r="D8396"/>
      <c r="E8396"/>
    </row>
    <row r="8397" spans="1:5" ht="11.25" customHeight="1" x14ac:dyDescent="0.25">
      <c r="A8397"/>
      <c r="B8397"/>
      <c r="C8397"/>
      <c r="D8397"/>
      <c r="E8397"/>
    </row>
    <row r="8398" spans="1:5" ht="11.25" customHeight="1" x14ac:dyDescent="0.25">
      <c r="A8398"/>
      <c r="B8398"/>
      <c r="C8398"/>
      <c r="D8398"/>
      <c r="E8398"/>
    </row>
    <row r="8399" spans="1:5" ht="11.25" customHeight="1" x14ac:dyDescent="0.25">
      <c r="A8399"/>
      <c r="B8399"/>
      <c r="C8399"/>
      <c r="D8399"/>
      <c r="E8399"/>
    </row>
    <row r="8400" spans="1:5" ht="11.25" customHeight="1" x14ac:dyDescent="0.25">
      <c r="A8400"/>
      <c r="B8400"/>
      <c r="C8400"/>
      <c r="D8400"/>
      <c r="E8400"/>
    </row>
    <row r="8401" spans="1:5" ht="11.25" customHeight="1" x14ac:dyDescent="0.25">
      <c r="A8401"/>
      <c r="B8401"/>
      <c r="C8401"/>
      <c r="D8401"/>
      <c r="E8401"/>
    </row>
    <row r="8402" spans="1:5" ht="11.25" customHeight="1" x14ac:dyDescent="0.25">
      <c r="A8402"/>
      <c r="B8402"/>
      <c r="C8402"/>
      <c r="D8402"/>
      <c r="E8402"/>
    </row>
    <row r="8403" spans="1:5" ht="11.25" customHeight="1" x14ac:dyDescent="0.25">
      <c r="A8403"/>
      <c r="B8403"/>
      <c r="C8403"/>
      <c r="D8403"/>
      <c r="E8403"/>
    </row>
    <row r="8404" spans="1:5" ht="11.25" customHeight="1" x14ac:dyDescent="0.25">
      <c r="A8404"/>
      <c r="B8404"/>
      <c r="C8404"/>
      <c r="D8404"/>
      <c r="E8404"/>
    </row>
    <row r="8405" spans="1:5" ht="11.25" customHeight="1" x14ac:dyDescent="0.25">
      <c r="A8405"/>
      <c r="B8405"/>
      <c r="C8405"/>
      <c r="D8405"/>
      <c r="E8405"/>
    </row>
    <row r="8406" spans="1:5" ht="11.25" customHeight="1" x14ac:dyDescent="0.25">
      <c r="A8406"/>
      <c r="B8406"/>
      <c r="C8406"/>
      <c r="D8406"/>
      <c r="E8406"/>
    </row>
    <row r="8407" spans="1:5" ht="11.25" customHeight="1" x14ac:dyDescent="0.25">
      <c r="A8407"/>
      <c r="B8407"/>
      <c r="C8407"/>
      <c r="D8407"/>
      <c r="E8407"/>
    </row>
    <row r="8408" spans="1:5" ht="11.25" customHeight="1" x14ac:dyDescent="0.25">
      <c r="A8408"/>
      <c r="B8408"/>
      <c r="C8408"/>
      <c r="D8408"/>
      <c r="E8408"/>
    </row>
    <row r="8409" spans="1:5" ht="11.25" customHeight="1" x14ac:dyDescent="0.25">
      <c r="A8409"/>
      <c r="B8409"/>
      <c r="C8409"/>
      <c r="D8409"/>
      <c r="E8409"/>
    </row>
    <row r="8410" spans="1:5" ht="11.25" customHeight="1" x14ac:dyDescent="0.25">
      <c r="A8410"/>
      <c r="B8410"/>
      <c r="C8410"/>
      <c r="D8410"/>
      <c r="E8410"/>
    </row>
    <row r="8411" spans="1:5" ht="11.25" customHeight="1" x14ac:dyDescent="0.25">
      <c r="A8411"/>
      <c r="B8411"/>
      <c r="C8411"/>
      <c r="D8411"/>
      <c r="E8411"/>
    </row>
    <row r="8412" spans="1:5" ht="11.25" customHeight="1" x14ac:dyDescent="0.25">
      <c r="A8412"/>
      <c r="B8412"/>
      <c r="C8412"/>
      <c r="D8412"/>
      <c r="E8412"/>
    </row>
    <row r="8413" spans="1:5" ht="11.25" customHeight="1" x14ac:dyDescent="0.25">
      <c r="A8413"/>
      <c r="B8413"/>
      <c r="C8413"/>
      <c r="D8413"/>
      <c r="E8413"/>
    </row>
    <row r="8414" spans="1:5" ht="11.25" customHeight="1" x14ac:dyDescent="0.25">
      <c r="A8414"/>
      <c r="B8414"/>
      <c r="C8414"/>
      <c r="D8414"/>
      <c r="E8414"/>
    </row>
    <row r="8415" spans="1:5" ht="11.25" customHeight="1" x14ac:dyDescent="0.25">
      <c r="A8415"/>
      <c r="B8415"/>
      <c r="C8415"/>
      <c r="D8415"/>
      <c r="E8415"/>
    </row>
    <row r="8416" spans="1:5" ht="11.25" customHeight="1" x14ac:dyDescent="0.25">
      <c r="A8416"/>
      <c r="B8416"/>
      <c r="C8416"/>
      <c r="D8416"/>
      <c r="E8416"/>
    </row>
    <row r="8417" spans="1:5" ht="11.25" customHeight="1" x14ac:dyDescent="0.25">
      <c r="A8417"/>
      <c r="B8417"/>
      <c r="C8417"/>
      <c r="D8417"/>
      <c r="E8417"/>
    </row>
    <row r="8418" spans="1:5" ht="11.25" customHeight="1" x14ac:dyDescent="0.25">
      <c r="A8418"/>
      <c r="B8418"/>
      <c r="C8418"/>
      <c r="D8418"/>
      <c r="E8418"/>
    </row>
    <row r="8419" spans="1:5" ht="11.25" customHeight="1" x14ac:dyDescent="0.25">
      <c r="A8419"/>
      <c r="B8419"/>
      <c r="C8419"/>
      <c r="D8419"/>
      <c r="E8419"/>
    </row>
    <row r="8420" spans="1:5" ht="11.25" customHeight="1" x14ac:dyDescent="0.25">
      <c r="A8420"/>
      <c r="B8420"/>
      <c r="C8420"/>
      <c r="D8420"/>
      <c r="E8420"/>
    </row>
    <row r="8421" spans="1:5" ht="11.25" customHeight="1" x14ac:dyDescent="0.25">
      <c r="A8421"/>
      <c r="B8421"/>
      <c r="C8421"/>
      <c r="D8421"/>
      <c r="E8421"/>
    </row>
    <row r="8422" spans="1:5" ht="11.25" customHeight="1" x14ac:dyDescent="0.25">
      <c r="A8422"/>
      <c r="B8422"/>
      <c r="C8422"/>
      <c r="D8422"/>
      <c r="E8422"/>
    </row>
    <row r="8423" spans="1:5" ht="11.25" customHeight="1" x14ac:dyDescent="0.25">
      <c r="A8423"/>
      <c r="B8423"/>
      <c r="C8423"/>
      <c r="D8423"/>
      <c r="E8423"/>
    </row>
    <row r="8424" spans="1:5" ht="11.25" customHeight="1" x14ac:dyDescent="0.25">
      <c r="A8424"/>
      <c r="B8424"/>
      <c r="C8424"/>
      <c r="D8424"/>
      <c r="E8424"/>
    </row>
    <row r="8425" spans="1:5" ht="11.25" customHeight="1" x14ac:dyDescent="0.25">
      <c r="A8425"/>
      <c r="B8425"/>
      <c r="C8425"/>
      <c r="D8425"/>
      <c r="E8425"/>
    </row>
    <row r="8426" spans="1:5" ht="11.25" customHeight="1" x14ac:dyDescent="0.25">
      <c r="A8426"/>
      <c r="B8426"/>
      <c r="C8426"/>
      <c r="D8426"/>
      <c r="E8426"/>
    </row>
    <row r="8427" spans="1:5" ht="11.25" customHeight="1" x14ac:dyDescent="0.25">
      <c r="A8427"/>
      <c r="B8427"/>
      <c r="C8427"/>
      <c r="D8427"/>
      <c r="E8427"/>
    </row>
    <row r="8428" spans="1:5" ht="11.25" customHeight="1" x14ac:dyDescent="0.25">
      <c r="A8428"/>
      <c r="B8428"/>
      <c r="C8428"/>
      <c r="D8428"/>
      <c r="E8428"/>
    </row>
    <row r="8429" spans="1:5" ht="11.25" customHeight="1" x14ac:dyDescent="0.25">
      <c r="A8429"/>
      <c r="B8429"/>
      <c r="C8429"/>
      <c r="D8429"/>
      <c r="E8429"/>
    </row>
    <row r="8430" spans="1:5" ht="11.25" customHeight="1" x14ac:dyDescent="0.25">
      <c r="A8430"/>
      <c r="B8430"/>
      <c r="C8430"/>
      <c r="D8430"/>
      <c r="E8430"/>
    </row>
    <row r="8431" spans="1:5" ht="11.25" customHeight="1" x14ac:dyDescent="0.25">
      <c r="A8431"/>
      <c r="B8431"/>
      <c r="C8431"/>
      <c r="D8431"/>
      <c r="E8431"/>
    </row>
    <row r="8432" spans="1:5" ht="11.25" customHeight="1" x14ac:dyDescent="0.25">
      <c r="A8432"/>
      <c r="B8432"/>
      <c r="C8432"/>
      <c r="D8432"/>
      <c r="E8432"/>
    </row>
    <row r="8433" spans="1:5" ht="11.25" customHeight="1" x14ac:dyDescent="0.25">
      <c r="A8433"/>
      <c r="B8433"/>
      <c r="C8433"/>
      <c r="D8433"/>
      <c r="E8433"/>
    </row>
    <row r="8434" spans="1:5" ht="11.25" customHeight="1" x14ac:dyDescent="0.25">
      <c r="A8434"/>
      <c r="B8434"/>
      <c r="C8434"/>
      <c r="D8434"/>
      <c r="E8434"/>
    </row>
    <row r="8435" spans="1:5" ht="11.25" customHeight="1" x14ac:dyDescent="0.25">
      <c r="A8435"/>
      <c r="B8435"/>
      <c r="C8435"/>
      <c r="D8435"/>
      <c r="E8435"/>
    </row>
    <row r="8436" spans="1:5" ht="11.25" customHeight="1" x14ac:dyDescent="0.25">
      <c r="A8436"/>
      <c r="B8436"/>
      <c r="C8436"/>
      <c r="D8436"/>
      <c r="E8436"/>
    </row>
    <row r="8437" spans="1:5" ht="11.25" customHeight="1" x14ac:dyDescent="0.25">
      <c r="A8437"/>
      <c r="B8437"/>
      <c r="C8437"/>
      <c r="D8437"/>
      <c r="E8437"/>
    </row>
    <row r="8438" spans="1:5" ht="11.25" customHeight="1" x14ac:dyDescent="0.25">
      <c r="A8438"/>
      <c r="B8438"/>
      <c r="C8438"/>
      <c r="D8438"/>
      <c r="E8438"/>
    </row>
    <row r="8439" spans="1:5" ht="11.25" customHeight="1" x14ac:dyDescent="0.25">
      <c r="A8439"/>
      <c r="B8439"/>
      <c r="C8439"/>
      <c r="D8439"/>
      <c r="E8439"/>
    </row>
    <row r="8440" spans="1:5" ht="11.25" customHeight="1" x14ac:dyDescent="0.25">
      <c r="A8440"/>
      <c r="B8440"/>
      <c r="C8440"/>
      <c r="D8440"/>
      <c r="E8440"/>
    </row>
    <row r="8441" spans="1:5" ht="11.25" customHeight="1" x14ac:dyDescent="0.25">
      <c r="A8441"/>
      <c r="B8441"/>
      <c r="C8441"/>
      <c r="D8441"/>
      <c r="E8441"/>
    </row>
    <row r="8442" spans="1:5" ht="11.25" customHeight="1" x14ac:dyDescent="0.25">
      <c r="A8442"/>
      <c r="B8442"/>
      <c r="C8442"/>
      <c r="D8442"/>
      <c r="E8442"/>
    </row>
    <row r="8443" spans="1:5" ht="11.25" customHeight="1" x14ac:dyDescent="0.25">
      <c r="A8443"/>
      <c r="B8443"/>
      <c r="C8443"/>
      <c r="D8443"/>
      <c r="E8443"/>
    </row>
    <row r="8444" spans="1:5" ht="11.25" customHeight="1" x14ac:dyDescent="0.25">
      <c r="A8444"/>
      <c r="B8444"/>
      <c r="C8444"/>
      <c r="D8444"/>
      <c r="E8444"/>
    </row>
    <row r="8445" spans="1:5" ht="11.25" customHeight="1" x14ac:dyDescent="0.25">
      <c r="A8445"/>
      <c r="B8445"/>
      <c r="C8445"/>
      <c r="D8445"/>
      <c r="E8445"/>
    </row>
    <row r="8446" spans="1:5" ht="11.25" customHeight="1" x14ac:dyDescent="0.25">
      <c r="A8446"/>
      <c r="B8446"/>
      <c r="C8446"/>
      <c r="D8446"/>
      <c r="E8446"/>
    </row>
    <row r="8447" spans="1:5" ht="11.25" customHeight="1" x14ac:dyDescent="0.25">
      <c r="A8447"/>
      <c r="B8447"/>
      <c r="C8447"/>
      <c r="D8447"/>
      <c r="E8447"/>
    </row>
    <row r="8448" spans="1:5" ht="11.25" customHeight="1" x14ac:dyDescent="0.25">
      <c r="A8448"/>
      <c r="B8448"/>
      <c r="C8448"/>
      <c r="D8448"/>
      <c r="E8448"/>
    </row>
    <row r="8449" spans="1:5" ht="11.25" customHeight="1" x14ac:dyDescent="0.25">
      <c r="A8449"/>
      <c r="B8449"/>
      <c r="C8449"/>
      <c r="D8449"/>
      <c r="E8449"/>
    </row>
    <row r="8450" spans="1:5" ht="11.25" customHeight="1" x14ac:dyDescent="0.25">
      <c r="A8450"/>
      <c r="B8450"/>
      <c r="C8450"/>
      <c r="D8450"/>
      <c r="E8450"/>
    </row>
    <row r="8451" spans="1:5" ht="11.25" customHeight="1" x14ac:dyDescent="0.25">
      <c r="A8451"/>
      <c r="B8451"/>
      <c r="C8451"/>
      <c r="D8451"/>
      <c r="E8451"/>
    </row>
    <row r="8452" spans="1:5" ht="11.25" customHeight="1" x14ac:dyDescent="0.25">
      <c r="A8452"/>
      <c r="B8452"/>
      <c r="C8452"/>
      <c r="D8452"/>
      <c r="E8452"/>
    </row>
    <row r="8453" spans="1:5" ht="11.25" customHeight="1" x14ac:dyDescent="0.25">
      <c r="A8453"/>
      <c r="B8453"/>
      <c r="C8453"/>
      <c r="D8453"/>
      <c r="E8453"/>
    </row>
    <row r="8454" spans="1:5" ht="11.25" customHeight="1" x14ac:dyDescent="0.25">
      <c r="A8454"/>
      <c r="B8454"/>
      <c r="C8454"/>
      <c r="D8454"/>
      <c r="E8454"/>
    </row>
    <row r="8455" spans="1:5" ht="11.25" customHeight="1" x14ac:dyDescent="0.25">
      <c r="A8455"/>
      <c r="B8455"/>
      <c r="C8455"/>
      <c r="D8455"/>
      <c r="E8455"/>
    </row>
    <row r="8456" spans="1:5" ht="11.25" customHeight="1" x14ac:dyDescent="0.25">
      <c r="A8456"/>
      <c r="B8456"/>
      <c r="C8456"/>
      <c r="D8456"/>
      <c r="E8456"/>
    </row>
    <row r="8457" spans="1:5" ht="11.25" customHeight="1" x14ac:dyDescent="0.25">
      <c r="A8457"/>
      <c r="B8457"/>
      <c r="C8457"/>
      <c r="D8457"/>
      <c r="E8457"/>
    </row>
    <row r="8458" spans="1:5" ht="11.25" customHeight="1" x14ac:dyDescent="0.25">
      <c r="A8458"/>
      <c r="B8458"/>
      <c r="C8458"/>
      <c r="D8458"/>
      <c r="E8458"/>
    </row>
    <row r="8459" spans="1:5" ht="11.25" customHeight="1" x14ac:dyDescent="0.25">
      <c r="A8459"/>
      <c r="B8459"/>
      <c r="C8459"/>
      <c r="D8459"/>
      <c r="E8459"/>
    </row>
    <row r="8460" spans="1:5" ht="11.25" customHeight="1" x14ac:dyDescent="0.25">
      <c r="A8460"/>
      <c r="B8460"/>
      <c r="C8460"/>
      <c r="D8460"/>
      <c r="E8460"/>
    </row>
    <row r="8461" spans="1:5" ht="11.25" customHeight="1" x14ac:dyDescent="0.25">
      <c r="A8461"/>
      <c r="B8461"/>
      <c r="C8461"/>
      <c r="D8461"/>
      <c r="E8461"/>
    </row>
    <row r="8462" spans="1:5" ht="11.25" customHeight="1" x14ac:dyDescent="0.25">
      <c r="A8462"/>
      <c r="B8462"/>
      <c r="C8462"/>
      <c r="D8462"/>
      <c r="E8462"/>
    </row>
    <row r="8463" spans="1:5" ht="11.25" customHeight="1" x14ac:dyDescent="0.25">
      <c r="A8463"/>
      <c r="B8463"/>
      <c r="C8463"/>
      <c r="D8463"/>
      <c r="E8463"/>
    </row>
    <row r="8464" spans="1:5" ht="11.25" customHeight="1" x14ac:dyDescent="0.25">
      <c r="A8464"/>
      <c r="B8464"/>
      <c r="C8464"/>
      <c r="D8464"/>
      <c r="E8464"/>
    </row>
    <row r="8465" spans="1:5" ht="11.25" customHeight="1" x14ac:dyDescent="0.25">
      <c r="A8465"/>
      <c r="B8465"/>
      <c r="C8465"/>
      <c r="D8465"/>
      <c r="E8465"/>
    </row>
    <row r="8466" spans="1:5" ht="11.25" customHeight="1" x14ac:dyDescent="0.25">
      <c r="A8466"/>
      <c r="B8466"/>
      <c r="C8466"/>
      <c r="D8466"/>
      <c r="E8466"/>
    </row>
    <row r="8467" spans="1:5" ht="11.25" customHeight="1" x14ac:dyDescent="0.25">
      <c r="A8467"/>
      <c r="B8467"/>
      <c r="C8467"/>
      <c r="D8467"/>
      <c r="E8467"/>
    </row>
    <row r="8468" spans="1:5" ht="11.25" customHeight="1" x14ac:dyDescent="0.25">
      <c r="A8468"/>
      <c r="B8468"/>
      <c r="C8468"/>
      <c r="D8468"/>
      <c r="E8468"/>
    </row>
    <row r="8469" spans="1:5" ht="11.25" customHeight="1" x14ac:dyDescent="0.25">
      <c r="A8469"/>
      <c r="B8469"/>
      <c r="C8469"/>
      <c r="D8469"/>
      <c r="E8469"/>
    </row>
    <row r="8470" spans="1:5" ht="11.25" customHeight="1" x14ac:dyDescent="0.25">
      <c r="A8470"/>
      <c r="B8470"/>
      <c r="C8470"/>
      <c r="D8470"/>
      <c r="E8470"/>
    </row>
    <row r="8471" spans="1:5" ht="11.25" customHeight="1" x14ac:dyDescent="0.25">
      <c r="A8471"/>
      <c r="B8471"/>
      <c r="C8471"/>
      <c r="D8471"/>
      <c r="E8471"/>
    </row>
    <row r="8472" spans="1:5" ht="11.25" customHeight="1" x14ac:dyDescent="0.25">
      <c r="A8472"/>
      <c r="B8472"/>
      <c r="C8472"/>
      <c r="D8472"/>
      <c r="E8472"/>
    </row>
    <row r="8473" spans="1:5" ht="11.25" customHeight="1" x14ac:dyDescent="0.25">
      <c r="A8473"/>
      <c r="B8473"/>
      <c r="C8473"/>
      <c r="D8473"/>
      <c r="E8473"/>
    </row>
    <row r="8474" spans="1:5" ht="11.25" customHeight="1" x14ac:dyDescent="0.25">
      <c r="A8474"/>
      <c r="B8474"/>
      <c r="C8474"/>
      <c r="D8474"/>
      <c r="E8474"/>
    </row>
    <row r="8475" spans="1:5" ht="11.25" customHeight="1" x14ac:dyDescent="0.25">
      <c r="A8475"/>
      <c r="B8475"/>
      <c r="C8475"/>
      <c r="D8475"/>
      <c r="E8475"/>
    </row>
    <row r="8476" spans="1:5" ht="11.25" customHeight="1" x14ac:dyDescent="0.25">
      <c r="A8476"/>
      <c r="B8476"/>
      <c r="C8476"/>
      <c r="D8476"/>
      <c r="E8476"/>
    </row>
    <row r="8477" spans="1:5" ht="11.25" customHeight="1" x14ac:dyDescent="0.25">
      <c r="A8477"/>
      <c r="B8477"/>
      <c r="C8477"/>
      <c r="D8477"/>
      <c r="E8477"/>
    </row>
    <row r="8478" spans="1:5" ht="11.25" customHeight="1" x14ac:dyDescent="0.25">
      <c r="A8478"/>
      <c r="B8478"/>
      <c r="C8478"/>
      <c r="D8478"/>
      <c r="E8478"/>
    </row>
    <row r="8479" spans="1:5" ht="11.25" customHeight="1" x14ac:dyDescent="0.25">
      <c r="A8479"/>
      <c r="B8479"/>
      <c r="C8479"/>
      <c r="D8479"/>
      <c r="E8479"/>
    </row>
    <row r="8480" spans="1:5" ht="11.25" customHeight="1" x14ac:dyDescent="0.25">
      <c r="A8480"/>
      <c r="B8480"/>
      <c r="C8480"/>
      <c r="D8480"/>
      <c r="E8480"/>
    </row>
    <row r="8481" spans="1:5" ht="11.25" customHeight="1" x14ac:dyDescent="0.25">
      <c r="A8481"/>
      <c r="B8481"/>
      <c r="C8481"/>
      <c r="D8481"/>
      <c r="E8481"/>
    </row>
    <row r="8482" spans="1:5" ht="11.25" customHeight="1" x14ac:dyDescent="0.25">
      <c r="A8482"/>
      <c r="B8482"/>
      <c r="C8482"/>
      <c r="D8482"/>
      <c r="E8482"/>
    </row>
    <row r="8483" spans="1:5" ht="11.25" customHeight="1" x14ac:dyDescent="0.25">
      <c r="A8483"/>
      <c r="B8483"/>
      <c r="C8483"/>
      <c r="D8483"/>
      <c r="E8483"/>
    </row>
    <row r="8484" spans="1:5" ht="11.25" customHeight="1" x14ac:dyDescent="0.25">
      <c r="A8484"/>
      <c r="B8484"/>
      <c r="C8484"/>
      <c r="D8484"/>
      <c r="E8484"/>
    </row>
    <row r="8485" spans="1:5" ht="11.25" customHeight="1" x14ac:dyDescent="0.25">
      <c r="A8485"/>
      <c r="B8485"/>
      <c r="C8485"/>
      <c r="D8485"/>
      <c r="E8485"/>
    </row>
    <row r="8486" spans="1:5" ht="11.25" customHeight="1" x14ac:dyDescent="0.25">
      <c r="A8486"/>
      <c r="B8486"/>
      <c r="C8486"/>
      <c r="D8486"/>
      <c r="E8486"/>
    </row>
    <row r="8487" spans="1:5" ht="11.25" customHeight="1" x14ac:dyDescent="0.25">
      <c r="A8487"/>
      <c r="B8487"/>
      <c r="C8487"/>
      <c r="D8487"/>
      <c r="E8487"/>
    </row>
    <row r="8488" spans="1:5" ht="11.25" customHeight="1" x14ac:dyDescent="0.25">
      <c r="A8488"/>
      <c r="B8488"/>
      <c r="C8488"/>
      <c r="D8488"/>
      <c r="E8488"/>
    </row>
    <row r="8489" spans="1:5" ht="11.25" customHeight="1" x14ac:dyDescent="0.25">
      <c r="A8489"/>
      <c r="B8489"/>
      <c r="C8489"/>
      <c r="D8489"/>
      <c r="E8489"/>
    </row>
    <row r="8490" spans="1:5" ht="11.25" customHeight="1" x14ac:dyDescent="0.25">
      <c r="A8490"/>
      <c r="B8490"/>
      <c r="C8490"/>
      <c r="D8490"/>
      <c r="E8490"/>
    </row>
    <row r="8491" spans="1:5" ht="11.25" customHeight="1" x14ac:dyDescent="0.25">
      <c r="A8491"/>
      <c r="B8491"/>
      <c r="C8491"/>
      <c r="D8491"/>
      <c r="E8491"/>
    </row>
    <row r="8492" spans="1:5" ht="11.25" customHeight="1" x14ac:dyDescent="0.25">
      <c r="A8492"/>
      <c r="B8492"/>
      <c r="C8492"/>
      <c r="D8492"/>
      <c r="E8492"/>
    </row>
    <row r="8493" spans="1:5" ht="11.25" customHeight="1" x14ac:dyDescent="0.25">
      <c r="A8493"/>
      <c r="B8493"/>
      <c r="C8493"/>
      <c r="D8493"/>
      <c r="E8493"/>
    </row>
    <row r="8494" spans="1:5" ht="11.25" customHeight="1" x14ac:dyDescent="0.25">
      <c r="A8494"/>
      <c r="B8494"/>
      <c r="C8494"/>
      <c r="D8494"/>
      <c r="E8494"/>
    </row>
    <row r="8495" spans="1:5" ht="11.25" customHeight="1" x14ac:dyDescent="0.25">
      <c r="A8495"/>
      <c r="B8495"/>
      <c r="C8495"/>
      <c r="D8495"/>
      <c r="E8495"/>
    </row>
    <row r="8496" spans="1:5" ht="11.25" customHeight="1" x14ac:dyDescent="0.25">
      <c r="A8496"/>
      <c r="B8496"/>
      <c r="C8496"/>
      <c r="D8496"/>
      <c r="E8496"/>
    </row>
    <row r="8497" spans="1:5" ht="11.25" customHeight="1" x14ac:dyDescent="0.25">
      <c r="A8497"/>
      <c r="B8497"/>
      <c r="C8497"/>
      <c r="D8497"/>
      <c r="E8497"/>
    </row>
    <row r="8498" spans="1:5" ht="11.25" customHeight="1" x14ac:dyDescent="0.25">
      <c r="A8498"/>
      <c r="B8498"/>
      <c r="C8498"/>
      <c r="D8498"/>
      <c r="E8498"/>
    </row>
    <row r="8499" spans="1:5" ht="11.25" customHeight="1" x14ac:dyDescent="0.25">
      <c r="A8499"/>
      <c r="B8499"/>
      <c r="C8499"/>
      <c r="D8499"/>
      <c r="E8499"/>
    </row>
    <row r="8500" spans="1:5" ht="11.25" customHeight="1" x14ac:dyDescent="0.25">
      <c r="A8500"/>
      <c r="B8500"/>
      <c r="C8500"/>
      <c r="D8500"/>
      <c r="E8500"/>
    </row>
    <row r="8501" spans="1:5" ht="11.25" customHeight="1" x14ac:dyDescent="0.25">
      <c r="A8501"/>
      <c r="B8501"/>
      <c r="C8501"/>
      <c r="D8501"/>
      <c r="E8501"/>
    </row>
    <row r="8502" spans="1:5" ht="11.25" customHeight="1" x14ac:dyDescent="0.25">
      <c r="A8502"/>
      <c r="B8502"/>
      <c r="C8502"/>
      <c r="D8502"/>
      <c r="E8502"/>
    </row>
    <row r="8503" spans="1:5" ht="11.25" customHeight="1" x14ac:dyDescent="0.25">
      <c r="A8503"/>
      <c r="B8503"/>
      <c r="C8503"/>
      <c r="D8503"/>
      <c r="E8503"/>
    </row>
    <row r="8504" spans="1:5" ht="11.25" customHeight="1" x14ac:dyDescent="0.25">
      <c r="A8504"/>
      <c r="B8504"/>
      <c r="C8504"/>
      <c r="D8504"/>
      <c r="E8504"/>
    </row>
    <row r="8505" spans="1:5" ht="11.25" customHeight="1" x14ac:dyDescent="0.25">
      <c r="A8505"/>
      <c r="B8505"/>
      <c r="C8505"/>
      <c r="D8505"/>
      <c r="E8505"/>
    </row>
    <row r="8506" spans="1:5" ht="11.25" customHeight="1" x14ac:dyDescent="0.25">
      <c r="A8506"/>
      <c r="B8506"/>
      <c r="C8506"/>
      <c r="D8506"/>
      <c r="E8506"/>
    </row>
    <row r="8507" spans="1:5" ht="11.25" customHeight="1" x14ac:dyDescent="0.25">
      <c r="A8507"/>
      <c r="B8507"/>
      <c r="C8507"/>
      <c r="D8507"/>
      <c r="E8507"/>
    </row>
    <row r="8508" spans="1:5" ht="11.25" customHeight="1" x14ac:dyDescent="0.25">
      <c r="A8508"/>
      <c r="B8508"/>
      <c r="C8508"/>
      <c r="D8508"/>
      <c r="E8508"/>
    </row>
    <row r="8509" spans="1:5" ht="11.25" customHeight="1" x14ac:dyDescent="0.25">
      <c r="A8509"/>
      <c r="B8509"/>
      <c r="C8509"/>
      <c r="D8509"/>
      <c r="E8509"/>
    </row>
    <row r="8510" spans="1:5" ht="11.25" customHeight="1" x14ac:dyDescent="0.25">
      <c r="A8510"/>
      <c r="B8510"/>
      <c r="C8510"/>
      <c r="D8510"/>
      <c r="E8510"/>
    </row>
    <row r="8511" spans="1:5" ht="11.25" customHeight="1" x14ac:dyDescent="0.25">
      <c r="A8511"/>
      <c r="B8511"/>
      <c r="C8511"/>
      <c r="D8511"/>
      <c r="E8511"/>
    </row>
    <row r="8512" spans="1:5" ht="11.25" customHeight="1" x14ac:dyDescent="0.25">
      <c r="A8512"/>
      <c r="B8512"/>
      <c r="C8512"/>
      <c r="D8512"/>
      <c r="E8512"/>
    </row>
    <row r="8513" spans="1:5" ht="11.25" customHeight="1" x14ac:dyDescent="0.25">
      <c r="A8513"/>
      <c r="B8513"/>
      <c r="C8513"/>
      <c r="D8513"/>
      <c r="E8513"/>
    </row>
    <row r="8514" spans="1:5" ht="11.25" customHeight="1" x14ac:dyDescent="0.25">
      <c r="A8514"/>
      <c r="B8514"/>
      <c r="C8514"/>
      <c r="D8514"/>
      <c r="E8514"/>
    </row>
    <row r="8515" spans="1:5" ht="11.25" customHeight="1" x14ac:dyDescent="0.25">
      <c r="A8515"/>
      <c r="B8515"/>
      <c r="C8515"/>
      <c r="D8515"/>
      <c r="E8515"/>
    </row>
    <row r="8516" spans="1:5" ht="11.25" customHeight="1" x14ac:dyDescent="0.25">
      <c r="A8516"/>
      <c r="B8516"/>
      <c r="C8516"/>
      <c r="D8516"/>
      <c r="E8516"/>
    </row>
    <row r="8517" spans="1:5" ht="11.25" customHeight="1" x14ac:dyDescent="0.25">
      <c r="A8517"/>
      <c r="B8517"/>
      <c r="C8517"/>
      <c r="D8517"/>
      <c r="E8517"/>
    </row>
    <row r="8518" spans="1:5" ht="11.25" customHeight="1" x14ac:dyDescent="0.25">
      <c r="A8518"/>
      <c r="B8518"/>
      <c r="C8518"/>
      <c r="D8518"/>
      <c r="E8518"/>
    </row>
    <row r="8519" spans="1:5" ht="11.25" customHeight="1" x14ac:dyDescent="0.25">
      <c r="A8519"/>
      <c r="B8519"/>
      <c r="C8519"/>
      <c r="D8519"/>
      <c r="E8519"/>
    </row>
    <row r="8520" spans="1:5" ht="11.25" customHeight="1" x14ac:dyDescent="0.25">
      <c r="A8520"/>
      <c r="B8520"/>
      <c r="C8520"/>
      <c r="D8520"/>
      <c r="E8520"/>
    </row>
    <row r="8521" spans="1:5" ht="11.25" customHeight="1" x14ac:dyDescent="0.25">
      <c r="A8521"/>
      <c r="B8521"/>
      <c r="C8521"/>
      <c r="D8521"/>
      <c r="E8521"/>
    </row>
    <row r="8522" spans="1:5" ht="11.25" customHeight="1" x14ac:dyDescent="0.25">
      <c r="A8522"/>
      <c r="B8522"/>
      <c r="C8522"/>
      <c r="D8522"/>
      <c r="E8522"/>
    </row>
    <row r="8523" spans="1:5" ht="11.25" customHeight="1" x14ac:dyDescent="0.25">
      <c r="A8523"/>
      <c r="B8523"/>
      <c r="C8523"/>
      <c r="D8523"/>
      <c r="E8523"/>
    </row>
    <row r="8524" spans="1:5" ht="11.25" customHeight="1" x14ac:dyDescent="0.25">
      <c r="A8524"/>
      <c r="B8524"/>
      <c r="C8524"/>
      <c r="D8524"/>
      <c r="E8524"/>
    </row>
    <row r="8525" spans="1:5" ht="11.25" customHeight="1" x14ac:dyDescent="0.25">
      <c r="A8525"/>
      <c r="B8525"/>
      <c r="C8525"/>
      <c r="D8525"/>
      <c r="E8525"/>
    </row>
    <row r="8526" spans="1:5" ht="11.25" customHeight="1" x14ac:dyDescent="0.25">
      <c r="A8526"/>
      <c r="B8526"/>
      <c r="C8526"/>
      <c r="D8526"/>
      <c r="E8526"/>
    </row>
    <row r="8527" spans="1:5" ht="11.25" customHeight="1" x14ac:dyDescent="0.25">
      <c r="A8527"/>
      <c r="B8527"/>
      <c r="C8527"/>
      <c r="D8527"/>
      <c r="E8527"/>
    </row>
    <row r="8528" spans="1:5" ht="11.25" customHeight="1" x14ac:dyDescent="0.25">
      <c r="A8528"/>
      <c r="B8528"/>
      <c r="C8528"/>
      <c r="D8528"/>
      <c r="E8528"/>
    </row>
    <row r="8529" spans="1:5" ht="11.25" customHeight="1" x14ac:dyDescent="0.25">
      <c r="A8529"/>
      <c r="B8529"/>
      <c r="C8529"/>
      <c r="D8529"/>
      <c r="E8529"/>
    </row>
    <row r="8530" spans="1:5" ht="11.25" customHeight="1" x14ac:dyDescent="0.25">
      <c r="A8530"/>
      <c r="B8530"/>
      <c r="C8530"/>
      <c r="D8530"/>
      <c r="E8530"/>
    </row>
    <row r="8531" spans="1:5" ht="11.25" customHeight="1" x14ac:dyDescent="0.25">
      <c r="A8531"/>
      <c r="B8531"/>
      <c r="C8531"/>
      <c r="D8531"/>
      <c r="E8531"/>
    </row>
    <row r="8532" spans="1:5" ht="11.25" customHeight="1" x14ac:dyDescent="0.25">
      <c r="A8532"/>
      <c r="B8532"/>
      <c r="C8532"/>
      <c r="D8532"/>
      <c r="E8532"/>
    </row>
    <row r="8533" spans="1:5" ht="11.25" customHeight="1" x14ac:dyDescent="0.25">
      <c r="A8533"/>
      <c r="B8533"/>
      <c r="C8533"/>
      <c r="D8533"/>
      <c r="E8533"/>
    </row>
    <row r="8534" spans="1:5" ht="11.25" customHeight="1" x14ac:dyDescent="0.25">
      <c r="A8534"/>
      <c r="B8534"/>
      <c r="C8534"/>
      <c r="D8534"/>
      <c r="E8534"/>
    </row>
    <row r="8535" spans="1:5" ht="11.25" customHeight="1" x14ac:dyDescent="0.25">
      <c r="A8535"/>
      <c r="B8535"/>
      <c r="C8535"/>
      <c r="D8535"/>
      <c r="E8535"/>
    </row>
    <row r="8536" spans="1:5" ht="11.25" customHeight="1" x14ac:dyDescent="0.25">
      <c r="A8536"/>
      <c r="B8536"/>
      <c r="C8536"/>
      <c r="D8536"/>
      <c r="E8536"/>
    </row>
    <row r="8537" spans="1:5" ht="11.25" customHeight="1" x14ac:dyDescent="0.25">
      <c r="A8537"/>
      <c r="B8537"/>
      <c r="C8537"/>
      <c r="D8537"/>
      <c r="E8537"/>
    </row>
    <row r="8538" spans="1:5" ht="11.25" customHeight="1" x14ac:dyDescent="0.25">
      <c r="A8538"/>
      <c r="B8538"/>
      <c r="C8538"/>
      <c r="D8538"/>
      <c r="E8538"/>
    </row>
    <row r="8539" spans="1:5" ht="11.25" customHeight="1" x14ac:dyDescent="0.25">
      <c r="A8539"/>
      <c r="B8539"/>
      <c r="C8539"/>
      <c r="D8539"/>
      <c r="E8539"/>
    </row>
    <row r="8540" spans="1:5" ht="11.25" customHeight="1" x14ac:dyDescent="0.25">
      <c r="A8540"/>
      <c r="B8540"/>
      <c r="C8540"/>
      <c r="D8540"/>
      <c r="E8540"/>
    </row>
    <row r="8541" spans="1:5" ht="11.25" customHeight="1" x14ac:dyDescent="0.25">
      <c r="A8541"/>
      <c r="B8541"/>
      <c r="C8541"/>
      <c r="D8541"/>
      <c r="E8541"/>
    </row>
    <row r="8542" spans="1:5" ht="11.25" customHeight="1" x14ac:dyDescent="0.25">
      <c r="A8542"/>
      <c r="B8542"/>
      <c r="C8542"/>
      <c r="D8542"/>
      <c r="E8542"/>
    </row>
    <row r="8543" spans="1:5" ht="11.25" customHeight="1" x14ac:dyDescent="0.25">
      <c r="A8543"/>
      <c r="B8543"/>
      <c r="C8543"/>
      <c r="D8543"/>
      <c r="E8543"/>
    </row>
    <row r="8544" spans="1:5" ht="11.25" customHeight="1" x14ac:dyDescent="0.25">
      <c r="A8544"/>
      <c r="B8544"/>
      <c r="C8544"/>
      <c r="D8544"/>
      <c r="E8544"/>
    </row>
    <row r="8545" spans="1:5" ht="11.25" customHeight="1" x14ac:dyDescent="0.25">
      <c r="A8545"/>
      <c r="B8545"/>
      <c r="C8545"/>
      <c r="D8545"/>
      <c r="E8545"/>
    </row>
    <row r="8546" spans="1:5" ht="11.25" customHeight="1" x14ac:dyDescent="0.25">
      <c r="A8546"/>
      <c r="B8546"/>
      <c r="C8546"/>
      <c r="D8546"/>
      <c r="E8546"/>
    </row>
    <row r="8547" spans="1:5" ht="11.25" customHeight="1" x14ac:dyDescent="0.25">
      <c r="A8547"/>
      <c r="B8547"/>
      <c r="C8547"/>
      <c r="D8547"/>
      <c r="E8547"/>
    </row>
    <row r="8548" spans="1:5" ht="11.25" customHeight="1" x14ac:dyDescent="0.25">
      <c r="A8548"/>
      <c r="B8548"/>
      <c r="C8548"/>
      <c r="D8548"/>
      <c r="E8548"/>
    </row>
    <row r="8549" spans="1:5" ht="11.25" customHeight="1" x14ac:dyDescent="0.25">
      <c r="A8549"/>
      <c r="B8549"/>
      <c r="C8549"/>
      <c r="D8549"/>
      <c r="E8549"/>
    </row>
    <row r="8550" spans="1:5" ht="11.25" customHeight="1" x14ac:dyDescent="0.25">
      <c r="A8550"/>
      <c r="B8550"/>
      <c r="C8550"/>
      <c r="D8550"/>
      <c r="E8550"/>
    </row>
    <row r="8551" spans="1:5" ht="11.25" customHeight="1" x14ac:dyDescent="0.25">
      <c r="A8551"/>
      <c r="B8551"/>
      <c r="C8551"/>
      <c r="D8551"/>
      <c r="E8551"/>
    </row>
    <row r="8552" spans="1:5" ht="11.25" customHeight="1" x14ac:dyDescent="0.25">
      <c r="A8552"/>
      <c r="B8552"/>
      <c r="C8552"/>
      <c r="D8552"/>
      <c r="E8552"/>
    </row>
    <row r="8553" spans="1:5" ht="11.25" customHeight="1" x14ac:dyDescent="0.25">
      <c r="A8553"/>
      <c r="B8553"/>
      <c r="C8553"/>
      <c r="D8553"/>
      <c r="E8553"/>
    </row>
    <row r="8554" spans="1:5" ht="11.25" customHeight="1" x14ac:dyDescent="0.25">
      <c r="A8554"/>
      <c r="B8554"/>
      <c r="C8554"/>
      <c r="D8554"/>
      <c r="E8554"/>
    </row>
    <row r="8555" spans="1:5" ht="11.25" customHeight="1" x14ac:dyDescent="0.25">
      <c r="A8555"/>
      <c r="B8555"/>
      <c r="C8555"/>
      <c r="D8555"/>
      <c r="E8555"/>
    </row>
    <row r="8556" spans="1:5" ht="11.25" customHeight="1" x14ac:dyDescent="0.25">
      <c r="A8556"/>
      <c r="B8556"/>
      <c r="C8556"/>
      <c r="D8556"/>
      <c r="E8556"/>
    </row>
    <row r="8557" spans="1:5" ht="11.25" customHeight="1" x14ac:dyDescent="0.25">
      <c r="A8557"/>
      <c r="B8557"/>
      <c r="C8557"/>
      <c r="D8557"/>
      <c r="E8557"/>
    </row>
    <row r="8558" spans="1:5" ht="11.25" customHeight="1" x14ac:dyDescent="0.25">
      <c r="A8558"/>
      <c r="B8558"/>
      <c r="C8558"/>
      <c r="D8558"/>
      <c r="E8558"/>
    </row>
    <row r="8559" spans="1:5" ht="11.25" customHeight="1" x14ac:dyDescent="0.25">
      <c r="A8559"/>
      <c r="B8559"/>
      <c r="C8559"/>
      <c r="D8559"/>
      <c r="E8559"/>
    </row>
    <row r="8560" spans="1:5" ht="11.25" customHeight="1" x14ac:dyDescent="0.25">
      <c r="A8560"/>
      <c r="B8560"/>
      <c r="C8560"/>
      <c r="D8560"/>
      <c r="E8560"/>
    </row>
    <row r="8561" spans="1:5" ht="11.25" customHeight="1" x14ac:dyDescent="0.25">
      <c r="A8561"/>
      <c r="B8561"/>
      <c r="C8561"/>
      <c r="D8561"/>
      <c r="E8561"/>
    </row>
    <row r="8562" spans="1:5" ht="11.25" customHeight="1" x14ac:dyDescent="0.25">
      <c r="A8562"/>
      <c r="B8562"/>
      <c r="C8562"/>
      <c r="D8562"/>
      <c r="E8562"/>
    </row>
    <row r="8563" spans="1:5" ht="11.25" customHeight="1" x14ac:dyDescent="0.25">
      <c r="A8563"/>
      <c r="B8563"/>
      <c r="C8563"/>
      <c r="D8563"/>
      <c r="E8563"/>
    </row>
    <row r="8564" spans="1:5" ht="11.25" customHeight="1" x14ac:dyDescent="0.25">
      <c r="A8564"/>
      <c r="B8564"/>
      <c r="C8564"/>
      <c r="D8564"/>
      <c r="E8564"/>
    </row>
    <row r="8565" spans="1:5" ht="11.25" customHeight="1" x14ac:dyDescent="0.25">
      <c r="A8565"/>
      <c r="B8565"/>
      <c r="C8565"/>
      <c r="D8565"/>
      <c r="E8565"/>
    </row>
    <row r="8566" spans="1:5" ht="11.25" customHeight="1" x14ac:dyDescent="0.25">
      <c r="A8566"/>
      <c r="B8566"/>
      <c r="C8566"/>
      <c r="D8566"/>
      <c r="E8566"/>
    </row>
    <row r="8567" spans="1:5" ht="11.25" customHeight="1" x14ac:dyDescent="0.25">
      <c r="A8567"/>
      <c r="B8567"/>
      <c r="C8567"/>
      <c r="D8567"/>
      <c r="E8567"/>
    </row>
    <row r="8568" spans="1:5" ht="11.25" customHeight="1" x14ac:dyDescent="0.25">
      <c r="A8568"/>
      <c r="B8568"/>
      <c r="C8568"/>
      <c r="D8568"/>
      <c r="E8568"/>
    </row>
    <row r="8569" spans="1:5" ht="11.25" customHeight="1" x14ac:dyDescent="0.25">
      <c r="A8569"/>
      <c r="B8569"/>
      <c r="C8569"/>
      <c r="D8569"/>
      <c r="E8569"/>
    </row>
    <row r="8570" spans="1:5" ht="11.25" customHeight="1" x14ac:dyDescent="0.25">
      <c r="A8570"/>
      <c r="B8570"/>
      <c r="C8570"/>
      <c r="D8570"/>
      <c r="E8570"/>
    </row>
    <row r="8571" spans="1:5" ht="11.25" customHeight="1" x14ac:dyDescent="0.25">
      <c r="A8571"/>
      <c r="B8571"/>
      <c r="C8571"/>
      <c r="D8571"/>
      <c r="E8571"/>
    </row>
    <row r="8572" spans="1:5" ht="11.25" customHeight="1" x14ac:dyDescent="0.25">
      <c r="A8572"/>
      <c r="B8572"/>
      <c r="C8572"/>
      <c r="D8572"/>
      <c r="E8572"/>
    </row>
    <row r="8573" spans="1:5" ht="11.25" customHeight="1" x14ac:dyDescent="0.25">
      <c r="A8573"/>
      <c r="B8573"/>
      <c r="C8573"/>
      <c r="D8573"/>
      <c r="E8573"/>
    </row>
    <row r="8574" spans="1:5" ht="11.25" customHeight="1" x14ac:dyDescent="0.25">
      <c r="A8574"/>
      <c r="B8574"/>
      <c r="C8574"/>
      <c r="D8574"/>
      <c r="E8574"/>
    </row>
    <row r="8575" spans="1:5" ht="11.25" customHeight="1" x14ac:dyDescent="0.25">
      <c r="A8575"/>
      <c r="B8575"/>
      <c r="C8575"/>
      <c r="D8575"/>
      <c r="E8575"/>
    </row>
    <row r="8576" spans="1:5" ht="11.25" customHeight="1" x14ac:dyDescent="0.25">
      <c r="A8576"/>
      <c r="B8576"/>
      <c r="C8576"/>
      <c r="D8576"/>
      <c r="E8576"/>
    </row>
    <row r="8577" spans="1:5" ht="11.25" customHeight="1" x14ac:dyDescent="0.25">
      <c r="A8577"/>
      <c r="B8577"/>
      <c r="C8577"/>
      <c r="D8577"/>
      <c r="E8577"/>
    </row>
    <row r="8578" spans="1:5" ht="11.25" customHeight="1" x14ac:dyDescent="0.25">
      <c r="A8578"/>
      <c r="B8578"/>
      <c r="C8578"/>
      <c r="D8578"/>
      <c r="E8578"/>
    </row>
    <row r="8579" spans="1:5" ht="11.25" customHeight="1" x14ac:dyDescent="0.25">
      <c r="A8579"/>
      <c r="B8579"/>
      <c r="C8579"/>
      <c r="D8579"/>
      <c r="E8579"/>
    </row>
    <row r="8580" spans="1:5" ht="11.25" customHeight="1" x14ac:dyDescent="0.25">
      <c r="A8580"/>
      <c r="B8580"/>
      <c r="C8580"/>
      <c r="D8580"/>
      <c r="E8580"/>
    </row>
    <row r="8581" spans="1:5" ht="11.25" customHeight="1" x14ac:dyDescent="0.25">
      <c r="A8581"/>
      <c r="B8581"/>
      <c r="C8581"/>
      <c r="D8581"/>
      <c r="E8581"/>
    </row>
    <row r="8582" spans="1:5" ht="11.25" customHeight="1" x14ac:dyDescent="0.25">
      <c r="A8582"/>
      <c r="B8582"/>
      <c r="C8582"/>
      <c r="D8582"/>
      <c r="E8582"/>
    </row>
    <row r="8583" spans="1:5" ht="11.25" customHeight="1" x14ac:dyDescent="0.25">
      <c r="A8583"/>
      <c r="B8583"/>
      <c r="C8583"/>
      <c r="D8583"/>
      <c r="E8583"/>
    </row>
    <row r="8584" spans="1:5" ht="11.25" customHeight="1" x14ac:dyDescent="0.25">
      <c r="A8584"/>
      <c r="B8584"/>
      <c r="C8584"/>
      <c r="D8584"/>
      <c r="E8584"/>
    </row>
    <row r="8585" spans="1:5" ht="11.25" customHeight="1" x14ac:dyDescent="0.25">
      <c r="A8585"/>
      <c r="B8585"/>
      <c r="C8585"/>
      <c r="D8585"/>
      <c r="E8585"/>
    </row>
    <row r="8586" spans="1:5" ht="11.25" customHeight="1" x14ac:dyDescent="0.25">
      <c r="A8586"/>
      <c r="B8586"/>
      <c r="C8586"/>
      <c r="D8586"/>
      <c r="E8586"/>
    </row>
    <row r="8587" spans="1:5" ht="11.25" customHeight="1" x14ac:dyDescent="0.25">
      <c r="A8587"/>
      <c r="B8587"/>
      <c r="C8587"/>
      <c r="D8587"/>
      <c r="E8587"/>
    </row>
    <row r="8588" spans="1:5" ht="11.25" customHeight="1" x14ac:dyDescent="0.25">
      <c r="A8588"/>
      <c r="B8588"/>
      <c r="C8588"/>
      <c r="D8588"/>
      <c r="E8588"/>
    </row>
    <row r="8589" spans="1:5" ht="11.25" customHeight="1" x14ac:dyDescent="0.25">
      <c r="A8589"/>
      <c r="B8589"/>
      <c r="C8589"/>
      <c r="D8589"/>
      <c r="E8589"/>
    </row>
    <row r="8590" spans="1:5" ht="11.25" customHeight="1" x14ac:dyDescent="0.25">
      <c r="A8590"/>
      <c r="B8590"/>
      <c r="C8590"/>
      <c r="D8590"/>
      <c r="E8590"/>
    </row>
    <row r="8591" spans="1:5" ht="11.25" customHeight="1" x14ac:dyDescent="0.25">
      <c r="A8591"/>
      <c r="B8591"/>
      <c r="C8591"/>
      <c r="D8591"/>
      <c r="E8591"/>
    </row>
    <row r="8592" spans="1:5" ht="11.25" customHeight="1" x14ac:dyDescent="0.25">
      <c r="A8592"/>
      <c r="B8592"/>
      <c r="C8592"/>
      <c r="D8592"/>
      <c r="E8592"/>
    </row>
    <row r="8593" spans="1:5" ht="11.25" customHeight="1" x14ac:dyDescent="0.25">
      <c r="A8593"/>
      <c r="B8593"/>
      <c r="C8593"/>
      <c r="D8593"/>
      <c r="E8593"/>
    </row>
    <row r="8594" spans="1:5" ht="11.25" customHeight="1" x14ac:dyDescent="0.25">
      <c r="A8594"/>
      <c r="B8594"/>
      <c r="C8594"/>
      <c r="D8594"/>
      <c r="E8594"/>
    </row>
    <row r="8595" spans="1:5" ht="11.25" customHeight="1" x14ac:dyDescent="0.25">
      <c r="A8595"/>
      <c r="B8595"/>
      <c r="C8595"/>
      <c r="D8595"/>
      <c r="E8595"/>
    </row>
    <row r="8596" spans="1:5" ht="11.25" customHeight="1" x14ac:dyDescent="0.25">
      <c r="A8596"/>
      <c r="B8596"/>
      <c r="C8596"/>
      <c r="D8596"/>
      <c r="E8596"/>
    </row>
    <row r="8597" spans="1:5" ht="11.25" customHeight="1" x14ac:dyDescent="0.25">
      <c r="A8597"/>
      <c r="B8597"/>
      <c r="C8597"/>
      <c r="D8597"/>
      <c r="E8597"/>
    </row>
    <row r="8598" spans="1:5" ht="11.25" customHeight="1" x14ac:dyDescent="0.25">
      <c r="A8598"/>
      <c r="B8598"/>
      <c r="C8598"/>
      <c r="D8598"/>
      <c r="E8598"/>
    </row>
    <row r="8599" spans="1:5" ht="11.25" customHeight="1" x14ac:dyDescent="0.25">
      <c r="A8599"/>
      <c r="B8599"/>
      <c r="C8599"/>
      <c r="D8599"/>
      <c r="E8599"/>
    </row>
    <row r="8600" spans="1:5" ht="11.25" customHeight="1" x14ac:dyDescent="0.25">
      <c r="A8600"/>
      <c r="B8600"/>
      <c r="C8600"/>
      <c r="D8600"/>
      <c r="E8600"/>
    </row>
    <row r="8601" spans="1:5" ht="11.25" customHeight="1" x14ac:dyDescent="0.25">
      <c r="A8601"/>
      <c r="B8601"/>
      <c r="C8601"/>
      <c r="D8601"/>
      <c r="E8601"/>
    </row>
    <row r="8602" spans="1:5" ht="11.25" customHeight="1" x14ac:dyDescent="0.25">
      <c r="A8602"/>
      <c r="B8602"/>
      <c r="C8602"/>
      <c r="D8602"/>
      <c r="E8602"/>
    </row>
    <row r="8603" spans="1:5" ht="11.25" customHeight="1" x14ac:dyDescent="0.25">
      <c r="A8603"/>
      <c r="B8603"/>
      <c r="C8603"/>
      <c r="D8603"/>
      <c r="E8603"/>
    </row>
    <row r="8604" spans="1:5" ht="11.25" customHeight="1" x14ac:dyDescent="0.25">
      <c r="A8604"/>
      <c r="B8604"/>
      <c r="C8604"/>
      <c r="D8604"/>
      <c r="E8604"/>
    </row>
    <row r="8605" spans="1:5" ht="11.25" customHeight="1" x14ac:dyDescent="0.25">
      <c r="A8605"/>
      <c r="B8605"/>
      <c r="C8605"/>
      <c r="D8605"/>
      <c r="E8605"/>
    </row>
    <row r="8606" spans="1:5" ht="11.25" customHeight="1" x14ac:dyDescent="0.25">
      <c r="A8606"/>
      <c r="B8606"/>
      <c r="C8606"/>
      <c r="D8606"/>
      <c r="E8606"/>
    </row>
    <row r="8607" spans="1:5" ht="11.25" customHeight="1" x14ac:dyDescent="0.25">
      <c r="A8607"/>
      <c r="B8607"/>
      <c r="C8607"/>
      <c r="D8607"/>
      <c r="E8607"/>
    </row>
    <row r="8608" spans="1:5" ht="11.25" customHeight="1" x14ac:dyDescent="0.25">
      <c r="A8608"/>
      <c r="B8608"/>
      <c r="C8608"/>
      <c r="D8608"/>
      <c r="E8608"/>
    </row>
    <row r="8609" spans="1:5" ht="11.25" customHeight="1" x14ac:dyDescent="0.25">
      <c r="A8609"/>
      <c r="B8609"/>
      <c r="C8609"/>
      <c r="D8609"/>
      <c r="E8609"/>
    </row>
    <row r="8610" spans="1:5" ht="11.25" customHeight="1" x14ac:dyDescent="0.25">
      <c r="A8610"/>
      <c r="B8610"/>
      <c r="C8610"/>
      <c r="D8610"/>
      <c r="E8610"/>
    </row>
    <row r="8611" spans="1:5" ht="11.25" customHeight="1" x14ac:dyDescent="0.25">
      <c r="A8611"/>
      <c r="B8611"/>
      <c r="C8611"/>
      <c r="D8611"/>
      <c r="E8611"/>
    </row>
    <row r="8612" spans="1:5" ht="11.25" customHeight="1" x14ac:dyDescent="0.25">
      <c r="A8612"/>
      <c r="B8612"/>
      <c r="C8612"/>
      <c r="D8612"/>
      <c r="E8612"/>
    </row>
    <row r="8613" spans="1:5" ht="11.25" customHeight="1" x14ac:dyDescent="0.25">
      <c r="A8613"/>
      <c r="B8613"/>
      <c r="C8613"/>
      <c r="D8613"/>
      <c r="E8613"/>
    </row>
    <row r="8614" spans="1:5" ht="11.25" customHeight="1" x14ac:dyDescent="0.25">
      <c r="A8614"/>
      <c r="B8614"/>
      <c r="C8614"/>
      <c r="D8614"/>
      <c r="E8614"/>
    </row>
    <row r="8615" spans="1:5" ht="11.25" customHeight="1" x14ac:dyDescent="0.25">
      <c r="A8615"/>
      <c r="B8615"/>
      <c r="C8615"/>
      <c r="D8615"/>
      <c r="E8615"/>
    </row>
    <row r="8616" spans="1:5" ht="11.25" customHeight="1" x14ac:dyDescent="0.25">
      <c r="A8616"/>
      <c r="B8616"/>
      <c r="C8616"/>
      <c r="D8616"/>
      <c r="E8616"/>
    </row>
    <row r="8617" spans="1:5" ht="11.25" customHeight="1" x14ac:dyDescent="0.25">
      <c r="A8617"/>
      <c r="B8617"/>
      <c r="C8617"/>
      <c r="D8617"/>
      <c r="E8617"/>
    </row>
    <row r="8618" spans="1:5" ht="11.25" customHeight="1" x14ac:dyDescent="0.25">
      <c r="A8618"/>
      <c r="B8618"/>
      <c r="C8618"/>
      <c r="D8618"/>
      <c r="E8618"/>
    </row>
    <row r="8619" spans="1:5" ht="11.25" customHeight="1" x14ac:dyDescent="0.25">
      <c r="A8619"/>
      <c r="B8619"/>
      <c r="C8619"/>
      <c r="D8619"/>
      <c r="E8619"/>
    </row>
    <row r="8620" spans="1:5" ht="11.25" customHeight="1" x14ac:dyDescent="0.25">
      <c r="A8620"/>
      <c r="B8620"/>
      <c r="C8620"/>
      <c r="D8620"/>
      <c r="E8620"/>
    </row>
    <row r="8621" spans="1:5" ht="11.25" customHeight="1" x14ac:dyDescent="0.25">
      <c r="A8621"/>
      <c r="B8621"/>
      <c r="C8621"/>
      <c r="D8621"/>
      <c r="E8621"/>
    </row>
    <row r="8622" spans="1:5" ht="11.25" customHeight="1" x14ac:dyDescent="0.25">
      <c r="A8622"/>
      <c r="B8622"/>
      <c r="C8622"/>
      <c r="D8622"/>
      <c r="E8622"/>
    </row>
    <row r="8623" spans="1:5" ht="11.25" customHeight="1" x14ac:dyDescent="0.25">
      <c r="A8623"/>
      <c r="B8623"/>
      <c r="C8623"/>
      <c r="D8623"/>
      <c r="E8623"/>
    </row>
    <row r="8624" spans="1:5" ht="11.25" customHeight="1" x14ac:dyDescent="0.25">
      <c r="A8624"/>
      <c r="B8624"/>
      <c r="C8624"/>
      <c r="D8624"/>
      <c r="E8624"/>
    </row>
    <row r="8625" spans="1:5" ht="11.25" customHeight="1" x14ac:dyDescent="0.25">
      <c r="A8625"/>
      <c r="B8625"/>
      <c r="C8625"/>
      <c r="D8625"/>
      <c r="E8625"/>
    </row>
    <row r="8626" spans="1:5" ht="11.25" customHeight="1" x14ac:dyDescent="0.25">
      <c r="A8626"/>
      <c r="B8626"/>
      <c r="C8626"/>
      <c r="D8626"/>
      <c r="E8626"/>
    </row>
    <row r="8627" spans="1:5" ht="11.25" customHeight="1" x14ac:dyDescent="0.25">
      <c r="A8627"/>
      <c r="B8627"/>
      <c r="C8627"/>
      <c r="D8627"/>
      <c r="E8627"/>
    </row>
    <row r="8628" spans="1:5" ht="11.25" customHeight="1" x14ac:dyDescent="0.25">
      <c r="A8628"/>
      <c r="B8628"/>
      <c r="C8628"/>
      <c r="D8628"/>
      <c r="E8628"/>
    </row>
    <row r="8629" spans="1:5" ht="11.25" customHeight="1" x14ac:dyDescent="0.25">
      <c r="A8629"/>
      <c r="B8629"/>
      <c r="C8629"/>
      <c r="D8629"/>
      <c r="E8629"/>
    </row>
    <row r="8630" spans="1:5" ht="11.25" customHeight="1" x14ac:dyDescent="0.25">
      <c r="A8630"/>
      <c r="B8630"/>
      <c r="C8630"/>
      <c r="D8630"/>
      <c r="E8630"/>
    </row>
    <row r="8631" spans="1:5" ht="11.25" customHeight="1" x14ac:dyDescent="0.25">
      <c r="A8631"/>
      <c r="B8631"/>
      <c r="C8631"/>
      <c r="D8631"/>
      <c r="E8631"/>
    </row>
    <row r="8632" spans="1:5" ht="11.25" customHeight="1" x14ac:dyDescent="0.25">
      <c r="A8632"/>
      <c r="B8632"/>
      <c r="C8632"/>
      <c r="D8632"/>
      <c r="E8632"/>
    </row>
    <row r="8633" spans="1:5" ht="11.25" customHeight="1" x14ac:dyDescent="0.25">
      <c r="A8633"/>
      <c r="B8633"/>
      <c r="C8633"/>
      <c r="D8633"/>
      <c r="E8633"/>
    </row>
    <row r="8634" spans="1:5" ht="11.25" customHeight="1" x14ac:dyDescent="0.25">
      <c r="A8634"/>
      <c r="B8634"/>
      <c r="C8634"/>
      <c r="D8634"/>
      <c r="E8634"/>
    </row>
    <row r="8635" spans="1:5" ht="11.25" customHeight="1" x14ac:dyDescent="0.25">
      <c r="A8635"/>
      <c r="B8635"/>
      <c r="C8635"/>
      <c r="D8635"/>
      <c r="E8635"/>
    </row>
    <row r="8636" spans="1:5" ht="11.25" customHeight="1" x14ac:dyDescent="0.25">
      <c r="A8636"/>
      <c r="B8636"/>
      <c r="C8636"/>
      <c r="D8636"/>
      <c r="E8636"/>
    </row>
    <row r="8637" spans="1:5" ht="11.25" customHeight="1" x14ac:dyDescent="0.25">
      <c r="A8637"/>
      <c r="B8637"/>
      <c r="C8637"/>
      <c r="D8637"/>
      <c r="E8637"/>
    </row>
    <row r="8638" spans="1:5" ht="11.25" customHeight="1" x14ac:dyDescent="0.25">
      <c r="A8638"/>
      <c r="B8638"/>
      <c r="C8638"/>
      <c r="D8638"/>
      <c r="E8638"/>
    </row>
    <row r="8639" spans="1:5" ht="11.25" customHeight="1" x14ac:dyDescent="0.25">
      <c r="A8639"/>
      <c r="B8639"/>
      <c r="C8639"/>
      <c r="D8639"/>
      <c r="E8639"/>
    </row>
    <row r="8640" spans="1:5" ht="11.25" customHeight="1" x14ac:dyDescent="0.25">
      <c r="A8640"/>
      <c r="B8640"/>
      <c r="C8640"/>
      <c r="D8640"/>
      <c r="E8640"/>
    </row>
    <row r="8641" spans="1:5" ht="11.25" customHeight="1" x14ac:dyDescent="0.25">
      <c r="A8641"/>
      <c r="B8641"/>
      <c r="C8641"/>
      <c r="D8641"/>
      <c r="E8641"/>
    </row>
    <row r="8642" spans="1:5" ht="11.25" customHeight="1" x14ac:dyDescent="0.25">
      <c r="A8642"/>
      <c r="B8642"/>
      <c r="C8642"/>
      <c r="D8642"/>
      <c r="E8642"/>
    </row>
    <row r="8643" spans="1:5" ht="11.25" customHeight="1" x14ac:dyDescent="0.25">
      <c r="A8643"/>
      <c r="B8643"/>
      <c r="C8643"/>
      <c r="D8643"/>
      <c r="E8643"/>
    </row>
    <row r="8644" spans="1:5" ht="11.25" customHeight="1" x14ac:dyDescent="0.25">
      <c r="A8644"/>
      <c r="B8644"/>
      <c r="C8644"/>
      <c r="D8644"/>
      <c r="E8644"/>
    </row>
    <row r="8645" spans="1:5" ht="11.25" customHeight="1" x14ac:dyDescent="0.25">
      <c r="A8645"/>
      <c r="B8645"/>
      <c r="C8645"/>
      <c r="D8645"/>
      <c r="E8645"/>
    </row>
    <row r="8646" spans="1:5" ht="11.25" customHeight="1" x14ac:dyDescent="0.25">
      <c r="A8646"/>
      <c r="B8646"/>
      <c r="C8646"/>
      <c r="D8646"/>
      <c r="E8646"/>
    </row>
    <row r="8647" spans="1:5" ht="11.25" customHeight="1" x14ac:dyDescent="0.25">
      <c r="A8647"/>
      <c r="B8647"/>
      <c r="C8647"/>
      <c r="D8647"/>
      <c r="E8647"/>
    </row>
    <row r="8648" spans="1:5" ht="11.25" customHeight="1" x14ac:dyDescent="0.25">
      <c r="A8648"/>
      <c r="B8648"/>
      <c r="C8648"/>
      <c r="D8648"/>
      <c r="E8648"/>
    </row>
    <row r="8649" spans="1:5" ht="11.25" customHeight="1" x14ac:dyDescent="0.25">
      <c r="A8649"/>
      <c r="B8649"/>
      <c r="C8649"/>
      <c r="D8649"/>
      <c r="E8649"/>
    </row>
    <row r="8650" spans="1:5" ht="11.25" customHeight="1" x14ac:dyDescent="0.25">
      <c r="A8650"/>
      <c r="B8650"/>
      <c r="C8650"/>
      <c r="D8650"/>
      <c r="E8650"/>
    </row>
    <row r="8651" spans="1:5" ht="11.25" customHeight="1" x14ac:dyDescent="0.25">
      <c r="A8651"/>
      <c r="B8651"/>
      <c r="C8651"/>
      <c r="D8651"/>
      <c r="E8651"/>
    </row>
    <row r="8652" spans="1:5" ht="11.25" customHeight="1" x14ac:dyDescent="0.25">
      <c r="A8652"/>
      <c r="B8652"/>
      <c r="C8652"/>
      <c r="D8652"/>
      <c r="E8652"/>
    </row>
    <row r="8653" spans="1:5" ht="11.25" customHeight="1" x14ac:dyDescent="0.25">
      <c r="A8653"/>
      <c r="B8653"/>
      <c r="C8653"/>
      <c r="D8653"/>
      <c r="E8653"/>
    </row>
    <row r="8654" spans="1:5" ht="11.25" customHeight="1" x14ac:dyDescent="0.25">
      <c r="A8654"/>
      <c r="B8654"/>
      <c r="C8654"/>
      <c r="D8654"/>
      <c r="E8654"/>
    </row>
    <row r="8655" spans="1:5" ht="11.25" customHeight="1" x14ac:dyDescent="0.25">
      <c r="A8655"/>
      <c r="B8655"/>
      <c r="C8655"/>
      <c r="D8655"/>
      <c r="E8655"/>
    </row>
    <row r="8656" spans="1:5" ht="11.25" customHeight="1" x14ac:dyDescent="0.25">
      <c r="A8656"/>
      <c r="B8656"/>
      <c r="C8656"/>
      <c r="D8656"/>
      <c r="E8656"/>
    </row>
    <row r="8657" spans="1:5" ht="11.25" customHeight="1" x14ac:dyDescent="0.25">
      <c r="A8657"/>
      <c r="B8657"/>
      <c r="C8657"/>
      <c r="D8657"/>
      <c r="E8657"/>
    </row>
    <row r="8658" spans="1:5" ht="11.25" customHeight="1" x14ac:dyDescent="0.25">
      <c r="A8658"/>
      <c r="B8658"/>
      <c r="C8658"/>
      <c r="D8658"/>
      <c r="E8658"/>
    </row>
    <row r="8659" spans="1:5" ht="11.25" customHeight="1" x14ac:dyDescent="0.25">
      <c r="A8659"/>
      <c r="B8659"/>
      <c r="C8659"/>
      <c r="D8659"/>
      <c r="E8659"/>
    </row>
    <row r="8660" spans="1:5" ht="11.25" customHeight="1" x14ac:dyDescent="0.25">
      <c r="A8660"/>
      <c r="B8660"/>
      <c r="C8660"/>
      <c r="D8660"/>
      <c r="E8660"/>
    </row>
    <row r="8661" spans="1:5" ht="11.25" customHeight="1" x14ac:dyDescent="0.25">
      <c r="A8661"/>
      <c r="B8661"/>
      <c r="C8661"/>
      <c r="D8661"/>
      <c r="E8661"/>
    </row>
    <row r="8662" spans="1:5" ht="11.25" customHeight="1" x14ac:dyDescent="0.25">
      <c r="A8662"/>
      <c r="B8662"/>
      <c r="C8662"/>
      <c r="D8662"/>
      <c r="E8662"/>
    </row>
    <row r="8663" spans="1:5" ht="11.25" customHeight="1" x14ac:dyDescent="0.25">
      <c r="A8663"/>
      <c r="B8663"/>
      <c r="C8663"/>
      <c r="D8663"/>
      <c r="E8663"/>
    </row>
    <row r="8664" spans="1:5" ht="11.25" customHeight="1" x14ac:dyDescent="0.25">
      <c r="A8664"/>
      <c r="B8664"/>
      <c r="C8664"/>
      <c r="D8664"/>
      <c r="E8664"/>
    </row>
    <row r="8665" spans="1:5" ht="11.25" customHeight="1" x14ac:dyDescent="0.25">
      <c r="A8665"/>
      <c r="B8665"/>
      <c r="C8665"/>
      <c r="D8665"/>
      <c r="E8665"/>
    </row>
    <row r="8666" spans="1:5" ht="11.25" customHeight="1" x14ac:dyDescent="0.25">
      <c r="A8666"/>
      <c r="B8666"/>
      <c r="C8666"/>
      <c r="D8666"/>
      <c r="E8666"/>
    </row>
    <row r="8667" spans="1:5" ht="11.25" customHeight="1" x14ac:dyDescent="0.25">
      <c r="A8667"/>
      <c r="B8667"/>
      <c r="C8667"/>
      <c r="D8667"/>
      <c r="E8667"/>
    </row>
    <row r="8668" spans="1:5" ht="11.25" customHeight="1" x14ac:dyDescent="0.25">
      <c r="A8668"/>
      <c r="B8668"/>
      <c r="C8668"/>
      <c r="D8668"/>
      <c r="E8668"/>
    </row>
    <row r="8669" spans="1:5" ht="11.25" customHeight="1" x14ac:dyDescent="0.25">
      <c r="A8669"/>
      <c r="B8669"/>
      <c r="C8669"/>
      <c r="D8669"/>
      <c r="E8669"/>
    </row>
    <row r="8670" spans="1:5" ht="11.25" customHeight="1" x14ac:dyDescent="0.25">
      <c r="A8670"/>
      <c r="B8670"/>
      <c r="C8670"/>
      <c r="D8670"/>
      <c r="E8670"/>
    </row>
    <row r="8671" spans="1:5" ht="11.25" customHeight="1" x14ac:dyDescent="0.25">
      <c r="A8671"/>
      <c r="B8671"/>
      <c r="C8671"/>
      <c r="D8671"/>
      <c r="E8671"/>
    </row>
    <row r="8672" spans="1:5" ht="11.25" customHeight="1" x14ac:dyDescent="0.25">
      <c r="A8672"/>
      <c r="B8672"/>
      <c r="C8672"/>
      <c r="D8672"/>
      <c r="E8672"/>
    </row>
    <row r="8673" spans="1:5" ht="11.25" customHeight="1" x14ac:dyDescent="0.25">
      <c r="A8673"/>
      <c r="B8673"/>
      <c r="C8673"/>
      <c r="D8673"/>
      <c r="E8673"/>
    </row>
    <row r="8674" spans="1:5" ht="11.25" customHeight="1" x14ac:dyDescent="0.25">
      <c r="A8674"/>
      <c r="B8674"/>
      <c r="C8674"/>
      <c r="D8674"/>
      <c r="E8674"/>
    </row>
    <row r="8675" spans="1:5" ht="11.25" customHeight="1" x14ac:dyDescent="0.25">
      <c r="A8675"/>
      <c r="B8675"/>
      <c r="C8675"/>
      <c r="D8675"/>
      <c r="E8675"/>
    </row>
    <row r="8676" spans="1:5" ht="11.25" customHeight="1" x14ac:dyDescent="0.25">
      <c r="A8676"/>
      <c r="B8676"/>
      <c r="C8676"/>
      <c r="D8676"/>
      <c r="E8676"/>
    </row>
    <row r="8677" spans="1:5" ht="11.25" customHeight="1" x14ac:dyDescent="0.25">
      <c r="A8677"/>
      <c r="B8677"/>
      <c r="C8677"/>
      <c r="D8677"/>
      <c r="E8677"/>
    </row>
    <row r="8678" spans="1:5" ht="11.25" customHeight="1" x14ac:dyDescent="0.25">
      <c r="A8678"/>
      <c r="B8678"/>
      <c r="C8678"/>
      <c r="D8678"/>
      <c r="E8678"/>
    </row>
    <row r="8679" spans="1:5" ht="11.25" customHeight="1" x14ac:dyDescent="0.25">
      <c r="A8679"/>
      <c r="B8679"/>
      <c r="C8679"/>
      <c r="D8679"/>
      <c r="E8679"/>
    </row>
    <row r="8680" spans="1:5" ht="11.25" customHeight="1" x14ac:dyDescent="0.25">
      <c r="A8680"/>
      <c r="B8680"/>
      <c r="C8680"/>
      <c r="D8680"/>
      <c r="E8680"/>
    </row>
    <row r="8681" spans="1:5" ht="11.25" customHeight="1" x14ac:dyDescent="0.25">
      <c r="A8681"/>
      <c r="B8681"/>
      <c r="C8681"/>
      <c r="D8681"/>
      <c r="E8681"/>
    </row>
    <row r="8682" spans="1:5" ht="11.25" customHeight="1" x14ac:dyDescent="0.25">
      <c r="A8682"/>
      <c r="B8682"/>
      <c r="C8682"/>
      <c r="D8682"/>
      <c r="E8682"/>
    </row>
    <row r="8683" spans="1:5" ht="11.25" customHeight="1" x14ac:dyDescent="0.25">
      <c r="A8683"/>
      <c r="B8683"/>
      <c r="C8683"/>
      <c r="D8683"/>
      <c r="E8683"/>
    </row>
    <row r="8684" spans="1:5" ht="11.25" customHeight="1" x14ac:dyDescent="0.25">
      <c r="A8684"/>
      <c r="B8684"/>
      <c r="C8684"/>
      <c r="D8684"/>
      <c r="E8684"/>
    </row>
    <row r="8685" spans="1:5" ht="11.25" customHeight="1" x14ac:dyDescent="0.25">
      <c r="A8685"/>
      <c r="B8685"/>
      <c r="C8685"/>
      <c r="D8685"/>
      <c r="E8685"/>
    </row>
    <row r="8686" spans="1:5" ht="11.25" customHeight="1" x14ac:dyDescent="0.25">
      <c r="A8686"/>
      <c r="B8686"/>
      <c r="C8686"/>
      <c r="D8686"/>
      <c r="E8686"/>
    </row>
    <row r="8687" spans="1:5" ht="11.25" customHeight="1" x14ac:dyDescent="0.25">
      <c r="A8687"/>
      <c r="B8687"/>
      <c r="C8687"/>
      <c r="D8687"/>
      <c r="E8687"/>
    </row>
    <row r="8688" spans="1:5" ht="11.25" customHeight="1" x14ac:dyDescent="0.25">
      <c r="A8688"/>
      <c r="B8688"/>
      <c r="C8688"/>
      <c r="D8688"/>
      <c r="E8688"/>
    </row>
    <row r="8689" spans="1:5" ht="11.25" customHeight="1" x14ac:dyDescent="0.25">
      <c r="A8689"/>
      <c r="B8689"/>
      <c r="C8689"/>
      <c r="D8689"/>
      <c r="E8689"/>
    </row>
    <row r="8690" spans="1:5" ht="11.25" customHeight="1" x14ac:dyDescent="0.25">
      <c r="A8690"/>
      <c r="B8690"/>
      <c r="C8690"/>
      <c r="D8690"/>
      <c r="E8690"/>
    </row>
    <row r="8691" spans="1:5" ht="11.25" customHeight="1" x14ac:dyDescent="0.25">
      <c r="A8691"/>
      <c r="B8691"/>
      <c r="C8691"/>
      <c r="D8691"/>
      <c r="E8691"/>
    </row>
    <row r="8692" spans="1:5" ht="11.25" customHeight="1" x14ac:dyDescent="0.25">
      <c r="A8692"/>
      <c r="B8692"/>
      <c r="C8692"/>
      <c r="D8692"/>
      <c r="E8692"/>
    </row>
    <row r="8693" spans="1:5" ht="11.25" customHeight="1" x14ac:dyDescent="0.25">
      <c r="A8693"/>
      <c r="B8693"/>
      <c r="C8693"/>
      <c r="D8693"/>
      <c r="E8693"/>
    </row>
    <row r="8694" spans="1:5" ht="11.25" customHeight="1" x14ac:dyDescent="0.25">
      <c r="A8694"/>
      <c r="B8694"/>
      <c r="C8694"/>
      <c r="D8694"/>
      <c r="E8694"/>
    </row>
    <row r="8695" spans="1:5" ht="11.25" customHeight="1" x14ac:dyDescent="0.25">
      <c r="A8695"/>
      <c r="B8695"/>
      <c r="C8695"/>
      <c r="D8695"/>
      <c r="E8695"/>
    </row>
    <row r="8696" spans="1:5" ht="11.25" customHeight="1" x14ac:dyDescent="0.25">
      <c r="A8696"/>
      <c r="B8696"/>
      <c r="C8696"/>
      <c r="D8696"/>
      <c r="E8696"/>
    </row>
    <row r="8697" spans="1:5" ht="11.25" customHeight="1" x14ac:dyDescent="0.25">
      <c r="A8697"/>
      <c r="B8697"/>
      <c r="C8697"/>
      <c r="D8697"/>
      <c r="E8697"/>
    </row>
    <row r="8698" spans="1:5" ht="11.25" customHeight="1" x14ac:dyDescent="0.25">
      <c r="A8698"/>
      <c r="B8698"/>
      <c r="C8698"/>
      <c r="D8698"/>
      <c r="E8698"/>
    </row>
    <row r="8699" spans="1:5" ht="11.25" customHeight="1" x14ac:dyDescent="0.25">
      <c r="A8699"/>
      <c r="B8699"/>
      <c r="C8699"/>
      <c r="D8699"/>
      <c r="E8699"/>
    </row>
    <row r="8700" spans="1:5" ht="11.25" customHeight="1" x14ac:dyDescent="0.25">
      <c r="A8700"/>
      <c r="B8700"/>
      <c r="C8700"/>
      <c r="D8700"/>
      <c r="E8700"/>
    </row>
    <row r="8701" spans="1:5" ht="11.25" customHeight="1" x14ac:dyDescent="0.25">
      <c r="A8701"/>
      <c r="B8701"/>
      <c r="C8701"/>
      <c r="D8701"/>
      <c r="E8701"/>
    </row>
    <row r="8702" spans="1:5" ht="11.25" customHeight="1" x14ac:dyDescent="0.25">
      <c r="A8702"/>
      <c r="B8702"/>
      <c r="C8702"/>
      <c r="D8702"/>
      <c r="E8702"/>
    </row>
    <row r="8703" spans="1:5" ht="11.25" customHeight="1" x14ac:dyDescent="0.25">
      <c r="A8703"/>
      <c r="B8703"/>
      <c r="C8703"/>
      <c r="D8703"/>
      <c r="E8703"/>
    </row>
    <row r="8704" spans="1:5" ht="11.25" customHeight="1" x14ac:dyDescent="0.25">
      <c r="A8704"/>
      <c r="B8704"/>
      <c r="C8704"/>
      <c r="D8704"/>
      <c r="E8704"/>
    </row>
    <row r="8705" spans="1:5" ht="11.25" customHeight="1" x14ac:dyDescent="0.25">
      <c r="A8705"/>
      <c r="B8705"/>
      <c r="C8705"/>
      <c r="D8705"/>
      <c r="E8705"/>
    </row>
    <row r="8706" spans="1:5" ht="11.25" customHeight="1" x14ac:dyDescent="0.25">
      <c r="A8706"/>
      <c r="B8706"/>
      <c r="C8706"/>
      <c r="D8706"/>
      <c r="E8706"/>
    </row>
    <row r="8707" spans="1:5" ht="11.25" customHeight="1" x14ac:dyDescent="0.25">
      <c r="A8707"/>
      <c r="B8707"/>
      <c r="C8707"/>
      <c r="D8707"/>
      <c r="E8707"/>
    </row>
    <row r="8708" spans="1:5" ht="11.25" customHeight="1" x14ac:dyDescent="0.25">
      <c r="A8708"/>
      <c r="B8708"/>
      <c r="C8708"/>
      <c r="D8708"/>
      <c r="E8708"/>
    </row>
    <row r="8709" spans="1:5" ht="11.25" customHeight="1" x14ac:dyDescent="0.25">
      <c r="A8709"/>
      <c r="B8709"/>
      <c r="C8709"/>
      <c r="D8709"/>
      <c r="E8709"/>
    </row>
    <row r="8710" spans="1:5" ht="11.25" customHeight="1" x14ac:dyDescent="0.25">
      <c r="A8710"/>
      <c r="B8710"/>
      <c r="C8710"/>
      <c r="D8710"/>
      <c r="E8710"/>
    </row>
    <row r="8711" spans="1:5" ht="11.25" customHeight="1" x14ac:dyDescent="0.25">
      <c r="A8711"/>
      <c r="B8711"/>
      <c r="C8711"/>
      <c r="D8711"/>
      <c r="E8711"/>
    </row>
    <row r="8712" spans="1:5" ht="11.25" customHeight="1" x14ac:dyDescent="0.25">
      <c r="A8712"/>
      <c r="B8712"/>
      <c r="C8712"/>
      <c r="D8712"/>
      <c r="E8712"/>
    </row>
    <row r="8713" spans="1:5" ht="11.25" customHeight="1" x14ac:dyDescent="0.25">
      <c r="A8713"/>
      <c r="B8713"/>
      <c r="C8713"/>
      <c r="D8713"/>
      <c r="E8713"/>
    </row>
    <row r="8714" spans="1:5" ht="11.25" customHeight="1" x14ac:dyDescent="0.25">
      <c r="A8714"/>
      <c r="B8714"/>
      <c r="C8714"/>
      <c r="D8714"/>
      <c r="E8714"/>
    </row>
    <row r="8715" spans="1:5" ht="11.25" customHeight="1" x14ac:dyDescent="0.25">
      <c r="A8715"/>
      <c r="B8715"/>
      <c r="C8715"/>
      <c r="D8715"/>
      <c r="E8715"/>
    </row>
    <row r="8716" spans="1:5" ht="11.25" customHeight="1" x14ac:dyDescent="0.25">
      <c r="A8716"/>
      <c r="B8716"/>
      <c r="C8716"/>
      <c r="D8716"/>
      <c r="E8716"/>
    </row>
    <row r="8717" spans="1:5" ht="11.25" customHeight="1" x14ac:dyDescent="0.25">
      <c r="A8717"/>
      <c r="B8717"/>
      <c r="C8717"/>
      <c r="D8717"/>
      <c r="E8717"/>
    </row>
    <row r="8718" spans="1:5" ht="11.25" customHeight="1" x14ac:dyDescent="0.25">
      <c r="A8718"/>
      <c r="B8718"/>
      <c r="C8718"/>
      <c r="D8718"/>
      <c r="E8718"/>
    </row>
    <row r="8719" spans="1:5" ht="11.25" customHeight="1" x14ac:dyDescent="0.25">
      <c r="A8719"/>
      <c r="B8719"/>
      <c r="C8719"/>
      <c r="D8719"/>
      <c r="E8719"/>
    </row>
    <row r="8720" spans="1:5" ht="11.25" customHeight="1" x14ac:dyDescent="0.25">
      <c r="A8720"/>
      <c r="B8720"/>
      <c r="C8720"/>
      <c r="D8720"/>
      <c r="E8720"/>
    </row>
    <row r="8721" spans="1:5" ht="11.25" customHeight="1" x14ac:dyDescent="0.25">
      <c r="A8721"/>
      <c r="B8721"/>
      <c r="C8721"/>
      <c r="D8721"/>
      <c r="E8721"/>
    </row>
    <row r="8722" spans="1:5" ht="11.25" customHeight="1" x14ac:dyDescent="0.25">
      <c r="A8722"/>
      <c r="B8722"/>
      <c r="C8722"/>
      <c r="D8722"/>
      <c r="E8722"/>
    </row>
    <row r="8723" spans="1:5" ht="11.25" customHeight="1" x14ac:dyDescent="0.25">
      <c r="A8723"/>
      <c r="B8723"/>
      <c r="C8723"/>
      <c r="D8723"/>
      <c r="E8723"/>
    </row>
    <row r="8724" spans="1:5" ht="11.25" customHeight="1" x14ac:dyDescent="0.25">
      <c r="A8724"/>
      <c r="B8724"/>
      <c r="C8724"/>
      <c r="D8724"/>
      <c r="E8724"/>
    </row>
    <row r="8725" spans="1:5" ht="11.25" customHeight="1" x14ac:dyDescent="0.25">
      <c r="A8725"/>
      <c r="B8725"/>
      <c r="C8725"/>
      <c r="D8725"/>
      <c r="E8725"/>
    </row>
    <row r="8726" spans="1:5" ht="11.25" customHeight="1" x14ac:dyDescent="0.25">
      <c r="A8726"/>
      <c r="B8726"/>
      <c r="C8726"/>
      <c r="D8726"/>
      <c r="E8726"/>
    </row>
    <row r="8727" spans="1:5" ht="11.25" customHeight="1" x14ac:dyDescent="0.25">
      <c r="A8727"/>
      <c r="B8727"/>
      <c r="C8727"/>
      <c r="D8727"/>
      <c r="E8727"/>
    </row>
    <row r="8728" spans="1:5" ht="11.25" customHeight="1" x14ac:dyDescent="0.25">
      <c r="A8728"/>
      <c r="B8728"/>
      <c r="C8728"/>
      <c r="D8728"/>
      <c r="E8728"/>
    </row>
    <row r="8729" spans="1:5" ht="11.25" customHeight="1" x14ac:dyDescent="0.25">
      <c r="A8729"/>
      <c r="B8729"/>
      <c r="C8729"/>
      <c r="D8729"/>
      <c r="E8729"/>
    </row>
    <row r="8730" spans="1:5" ht="11.25" customHeight="1" x14ac:dyDescent="0.25">
      <c r="A8730"/>
      <c r="B8730"/>
      <c r="C8730"/>
      <c r="D8730"/>
      <c r="E8730"/>
    </row>
    <row r="8731" spans="1:5" ht="11.25" customHeight="1" x14ac:dyDescent="0.25">
      <c r="A8731"/>
      <c r="B8731"/>
      <c r="C8731"/>
      <c r="D8731"/>
      <c r="E8731"/>
    </row>
    <row r="8732" spans="1:5" ht="11.25" customHeight="1" x14ac:dyDescent="0.25">
      <c r="A8732"/>
      <c r="B8732"/>
      <c r="C8732"/>
      <c r="D8732"/>
      <c r="E8732"/>
    </row>
    <row r="8733" spans="1:5" ht="11.25" customHeight="1" x14ac:dyDescent="0.25">
      <c r="A8733"/>
      <c r="B8733"/>
      <c r="C8733"/>
      <c r="D8733"/>
      <c r="E8733"/>
    </row>
    <row r="8734" spans="1:5" ht="11.25" customHeight="1" x14ac:dyDescent="0.25">
      <c r="A8734"/>
      <c r="B8734"/>
      <c r="C8734"/>
      <c r="D8734"/>
      <c r="E8734"/>
    </row>
    <row r="8735" spans="1:5" ht="11.25" customHeight="1" x14ac:dyDescent="0.25">
      <c r="A8735"/>
      <c r="B8735"/>
      <c r="C8735"/>
      <c r="D8735"/>
      <c r="E8735"/>
    </row>
    <row r="8736" spans="1:5" ht="11.25" customHeight="1" x14ac:dyDescent="0.25">
      <c r="A8736"/>
      <c r="B8736"/>
      <c r="C8736"/>
      <c r="D8736"/>
      <c r="E8736"/>
    </row>
    <row r="8737" spans="1:5" ht="11.25" customHeight="1" x14ac:dyDescent="0.25">
      <c r="A8737"/>
      <c r="B8737"/>
      <c r="C8737"/>
      <c r="D8737"/>
      <c r="E8737"/>
    </row>
    <row r="8738" spans="1:5" ht="11.25" customHeight="1" x14ac:dyDescent="0.25">
      <c r="A8738"/>
      <c r="B8738"/>
      <c r="C8738"/>
      <c r="D8738"/>
      <c r="E8738"/>
    </row>
    <row r="8739" spans="1:5" ht="11.25" customHeight="1" x14ac:dyDescent="0.25">
      <c r="A8739"/>
      <c r="B8739"/>
      <c r="C8739"/>
      <c r="D8739"/>
      <c r="E8739"/>
    </row>
    <row r="8740" spans="1:5" ht="11.25" customHeight="1" x14ac:dyDescent="0.25">
      <c r="A8740"/>
      <c r="B8740"/>
      <c r="C8740"/>
      <c r="D8740"/>
      <c r="E8740"/>
    </row>
    <row r="8741" spans="1:5" ht="11.25" customHeight="1" x14ac:dyDescent="0.25">
      <c r="A8741"/>
      <c r="B8741"/>
      <c r="C8741"/>
      <c r="D8741"/>
      <c r="E8741"/>
    </row>
    <row r="8742" spans="1:5" ht="11.25" customHeight="1" x14ac:dyDescent="0.25">
      <c r="A8742"/>
      <c r="B8742"/>
      <c r="C8742"/>
      <c r="D8742"/>
      <c r="E8742"/>
    </row>
    <row r="8743" spans="1:5" ht="11.25" customHeight="1" x14ac:dyDescent="0.25">
      <c r="A8743"/>
      <c r="B8743"/>
      <c r="C8743"/>
      <c r="D8743"/>
      <c r="E8743"/>
    </row>
    <row r="8744" spans="1:5" ht="11.25" customHeight="1" x14ac:dyDescent="0.25">
      <c r="A8744"/>
      <c r="B8744"/>
      <c r="C8744"/>
      <c r="D8744"/>
      <c r="E8744"/>
    </row>
    <row r="8745" spans="1:5" ht="11.25" customHeight="1" x14ac:dyDescent="0.25">
      <c r="A8745"/>
      <c r="B8745"/>
      <c r="C8745"/>
      <c r="D8745"/>
      <c r="E8745"/>
    </row>
    <row r="8746" spans="1:5" ht="11.25" customHeight="1" x14ac:dyDescent="0.25">
      <c r="A8746"/>
      <c r="B8746"/>
      <c r="C8746"/>
      <c r="D8746"/>
      <c r="E8746"/>
    </row>
    <row r="8747" spans="1:5" ht="11.25" customHeight="1" x14ac:dyDescent="0.25">
      <c r="A8747"/>
      <c r="B8747"/>
      <c r="C8747"/>
      <c r="D8747"/>
      <c r="E8747"/>
    </row>
    <row r="8748" spans="1:5" ht="11.25" customHeight="1" x14ac:dyDescent="0.25">
      <c r="A8748"/>
      <c r="B8748"/>
      <c r="C8748"/>
      <c r="D8748"/>
      <c r="E8748"/>
    </row>
    <row r="8749" spans="1:5" ht="11.25" customHeight="1" x14ac:dyDescent="0.25">
      <c r="A8749"/>
      <c r="B8749"/>
      <c r="C8749"/>
      <c r="D8749"/>
      <c r="E8749"/>
    </row>
    <row r="8750" spans="1:5" ht="11.25" customHeight="1" x14ac:dyDescent="0.25">
      <c r="A8750"/>
      <c r="B8750"/>
      <c r="C8750"/>
      <c r="D8750"/>
      <c r="E8750"/>
    </row>
    <row r="8751" spans="1:5" ht="11.25" customHeight="1" x14ac:dyDescent="0.25">
      <c r="A8751"/>
      <c r="B8751"/>
      <c r="C8751"/>
      <c r="D8751"/>
      <c r="E8751"/>
    </row>
    <row r="8752" spans="1:5" ht="11.25" customHeight="1" x14ac:dyDescent="0.25">
      <c r="A8752"/>
      <c r="B8752"/>
      <c r="C8752"/>
      <c r="D8752"/>
      <c r="E8752"/>
    </row>
    <row r="8753" spans="1:5" ht="11.25" customHeight="1" x14ac:dyDescent="0.25">
      <c r="A8753"/>
      <c r="B8753"/>
      <c r="C8753"/>
      <c r="D8753"/>
      <c r="E8753"/>
    </row>
    <row r="8754" spans="1:5" ht="11.25" customHeight="1" x14ac:dyDescent="0.25">
      <c r="A8754"/>
      <c r="B8754"/>
      <c r="C8754"/>
      <c r="D8754"/>
      <c r="E8754"/>
    </row>
    <row r="8755" spans="1:5" ht="11.25" customHeight="1" x14ac:dyDescent="0.25">
      <c r="A8755"/>
      <c r="B8755"/>
      <c r="C8755"/>
      <c r="D8755"/>
      <c r="E8755"/>
    </row>
    <row r="8756" spans="1:5" ht="11.25" customHeight="1" x14ac:dyDescent="0.25">
      <c r="A8756"/>
      <c r="B8756"/>
      <c r="C8756"/>
      <c r="D8756"/>
      <c r="E8756"/>
    </row>
    <row r="8757" spans="1:5" ht="11.25" customHeight="1" x14ac:dyDescent="0.25">
      <c r="A8757"/>
      <c r="B8757"/>
      <c r="C8757"/>
      <c r="D8757"/>
      <c r="E8757"/>
    </row>
    <row r="8758" spans="1:5" ht="11.25" customHeight="1" x14ac:dyDescent="0.25">
      <c r="A8758"/>
      <c r="B8758"/>
      <c r="C8758"/>
      <c r="D8758"/>
      <c r="E8758"/>
    </row>
    <row r="8759" spans="1:5" ht="11.25" customHeight="1" x14ac:dyDescent="0.25">
      <c r="A8759"/>
      <c r="B8759"/>
      <c r="C8759"/>
      <c r="D8759"/>
      <c r="E8759"/>
    </row>
    <row r="8760" spans="1:5" ht="11.25" customHeight="1" x14ac:dyDescent="0.25">
      <c r="A8760"/>
      <c r="B8760"/>
      <c r="C8760"/>
      <c r="D8760"/>
      <c r="E8760"/>
    </row>
    <row r="8761" spans="1:5" ht="11.25" customHeight="1" x14ac:dyDescent="0.25">
      <c r="A8761"/>
      <c r="B8761"/>
      <c r="C8761"/>
      <c r="D8761"/>
      <c r="E8761"/>
    </row>
    <row r="8762" spans="1:5" ht="11.25" customHeight="1" x14ac:dyDescent="0.25">
      <c r="A8762"/>
      <c r="B8762"/>
      <c r="C8762"/>
      <c r="D8762"/>
      <c r="E8762"/>
    </row>
    <row r="8763" spans="1:5" ht="11.25" customHeight="1" x14ac:dyDescent="0.25">
      <c r="A8763"/>
      <c r="B8763"/>
      <c r="C8763"/>
      <c r="D8763"/>
      <c r="E8763"/>
    </row>
    <row r="8764" spans="1:5" ht="11.25" customHeight="1" x14ac:dyDescent="0.25">
      <c r="A8764"/>
      <c r="B8764"/>
      <c r="C8764"/>
      <c r="D8764"/>
      <c r="E8764"/>
    </row>
    <row r="8765" spans="1:5" ht="11.25" customHeight="1" x14ac:dyDescent="0.25">
      <c r="A8765"/>
      <c r="B8765"/>
      <c r="C8765"/>
      <c r="D8765"/>
      <c r="E8765"/>
    </row>
    <row r="8766" spans="1:5" ht="11.25" customHeight="1" x14ac:dyDescent="0.25">
      <c r="A8766"/>
      <c r="B8766"/>
      <c r="C8766"/>
      <c r="D8766"/>
      <c r="E8766"/>
    </row>
    <row r="8767" spans="1:5" ht="11.25" customHeight="1" x14ac:dyDescent="0.25">
      <c r="A8767"/>
      <c r="B8767"/>
      <c r="C8767"/>
      <c r="D8767"/>
      <c r="E8767"/>
    </row>
    <row r="8768" spans="1:5" ht="11.25" customHeight="1" x14ac:dyDescent="0.25">
      <c r="A8768"/>
      <c r="B8768"/>
      <c r="C8768"/>
      <c r="D8768"/>
      <c r="E8768"/>
    </row>
    <row r="8769" spans="1:5" ht="11.25" customHeight="1" x14ac:dyDescent="0.25">
      <c r="A8769"/>
      <c r="B8769"/>
      <c r="C8769"/>
      <c r="D8769"/>
      <c r="E8769"/>
    </row>
    <row r="8770" spans="1:5" ht="11.25" customHeight="1" x14ac:dyDescent="0.25">
      <c r="A8770"/>
      <c r="B8770"/>
      <c r="C8770"/>
      <c r="D8770"/>
      <c r="E8770"/>
    </row>
    <row r="8771" spans="1:5" ht="11.25" customHeight="1" x14ac:dyDescent="0.25">
      <c r="A8771"/>
      <c r="B8771"/>
      <c r="C8771"/>
      <c r="D8771"/>
      <c r="E8771"/>
    </row>
    <row r="8772" spans="1:5" ht="11.25" customHeight="1" x14ac:dyDescent="0.25">
      <c r="A8772"/>
      <c r="B8772"/>
      <c r="C8772"/>
      <c r="D8772"/>
      <c r="E8772"/>
    </row>
    <row r="8773" spans="1:5" ht="11.25" customHeight="1" x14ac:dyDescent="0.25">
      <c r="A8773"/>
      <c r="B8773"/>
      <c r="C8773"/>
      <c r="D8773"/>
      <c r="E8773"/>
    </row>
    <row r="8774" spans="1:5" ht="11.25" customHeight="1" x14ac:dyDescent="0.25">
      <c r="A8774"/>
      <c r="B8774"/>
      <c r="C8774"/>
      <c r="D8774"/>
      <c r="E8774"/>
    </row>
    <row r="8775" spans="1:5" ht="11.25" customHeight="1" x14ac:dyDescent="0.25">
      <c r="A8775"/>
      <c r="B8775"/>
      <c r="C8775"/>
      <c r="D8775"/>
      <c r="E8775"/>
    </row>
    <row r="8776" spans="1:5" ht="11.25" customHeight="1" x14ac:dyDescent="0.25">
      <c r="A8776"/>
      <c r="B8776"/>
      <c r="C8776"/>
      <c r="D8776"/>
      <c r="E8776"/>
    </row>
    <row r="8777" spans="1:5" ht="11.25" customHeight="1" x14ac:dyDescent="0.25">
      <c r="A8777"/>
      <c r="B8777"/>
      <c r="C8777"/>
      <c r="D8777"/>
      <c r="E8777"/>
    </row>
    <row r="8778" spans="1:5" ht="11.25" customHeight="1" x14ac:dyDescent="0.25">
      <c r="A8778"/>
      <c r="B8778"/>
      <c r="C8778"/>
      <c r="D8778"/>
      <c r="E8778"/>
    </row>
    <row r="8779" spans="1:5" ht="11.25" customHeight="1" x14ac:dyDescent="0.25">
      <c r="A8779"/>
      <c r="B8779"/>
      <c r="C8779"/>
      <c r="D8779"/>
      <c r="E8779"/>
    </row>
    <row r="8780" spans="1:5" ht="11.25" customHeight="1" x14ac:dyDescent="0.25">
      <c r="A8780"/>
      <c r="B8780"/>
      <c r="C8780"/>
      <c r="D8780"/>
      <c r="E8780"/>
    </row>
    <row r="8781" spans="1:5" ht="11.25" customHeight="1" x14ac:dyDescent="0.25">
      <c r="A8781"/>
      <c r="B8781"/>
      <c r="C8781"/>
      <c r="D8781"/>
      <c r="E8781"/>
    </row>
    <row r="8782" spans="1:5" ht="11.25" customHeight="1" x14ac:dyDescent="0.25">
      <c r="A8782"/>
      <c r="B8782"/>
      <c r="C8782"/>
      <c r="D8782"/>
      <c r="E8782"/>
    </row>
    <row r="8783" spans="1:5" ht="11.25" customHeight="1" x14ac:dyDescent="0.25">
      <c r="A8783"/>
      <c r="B8783"/>
      <c r="C8783"/>
      <c r="D8783"/>
      <c r="E8783"/>
    </row>
    <row r="8784" spans="1:5" ht="11.25" customHeight="1" x14ac:dyDescent="0.25">
      <c r="A8784"/>
      <c r="B8784"/>
      <c r="C8784"/>
      <c r="D8784"/>
      <c r="E8784"/>
    </row>
    <row r="8785" spans="1:5" ht="11.25" customHeight="1" x14ac:dyDescent="0.25">
      <c r="A8785"/>
      <c r="B8785"/>
      <c r="C8785"/>
      <c r="D8785"/>
      <c r="E8785"/>
    </row>
    <row r="8786" spans="1:5" ht="11.25" customHeight="1" x14ac:dyDescent="0.25">
      <c r="A8786"/>
      <c r="B8786"/>
      <c r="C8786"/>
      <c r="D8786"/>
      <c r="E8786"/>
    </row>
    <row r="8787" spans="1:5" ht="11.25" customHeight="1" x14ac:dyDescent="0.25">
      <c r="A8787"/>
      <c r="B8787"/>
      <c r="C8787"/>
      <c r="D8787"/>
      <c r="E8787"/>
    </row>
    <row r="8788" spans="1:5" ht="11.25" customHeight="1" x14ac:dyDescent="0.25">
      <c r="A8788"/>
      <c r="B8788"/>
      <c r="C8788"/>
      <c r="D8788"/>
      <c r="E8788"/>
    </row>
    <row r="8789" spans="1:5" ht="11.25" customHeight="1" x14ac:dyDescent="0.25">
      <c r="A8789"/>
      <c r="B8789"/>
      <c r="C8789"/>
      <c r="D8789"/>
      <c r="E8789"/>
    </row>
    <row r="8790" spans="1:5" ht="11.25" customHeight="1" x14ac:dyDescent="0.25">
      <c r="A8790"/>
      <c r="B8790"/>
      <c r="C8790"/>
      <c r="D8790"/>
      <c r="E8790"/>
    </row>
    <row r="8791" spans="1:5" ht="11.25" customHeight="1" x14ac:dyDescent="0.25">
      <c r="A8791"/>
      <c r="B8791"/>
      <c r="C8791"/>
      <c r="D8791"/>
      <c r="E8791"/>
    </row>
    <row r="8792" spans="1:5" ht="11.25" customHeight="1" x14ac:dyDescent="0.25">
      <c r="A8792"/>
      <c r="B8792"/>
      <c r="C8792"/>
      <c r="D8792"/>
      <c r="E8792"/>
    </row>
    <row r="8793" spans="1:5" ht="11.25" customHeight="1" x14ac:dyDescent="0.25">
      <c r="A8793"/>
      <c r="B8793"/>
      <c r="C8793"/>
      <c r="D8793"/>
      <c r="E8793"/>
    </row>
    <row r="8794" spans="1:5" ht="11.25" customHeight="1" x14ac:dyDescent="0.25">
      <c r="A8794"/>
      <c r="B8794"/>
      <c r="C8794"/>
      <c r="D8794"/>
      <c r="E8794"/>
    </row>
    <row r="8795" spans="1:5" ht="11.25" customHeight="1" x14ac:dyDescent="0.25">
      <c r="A8795"/>
      <c r="B8795"/>
      <c r="C8795"/>
      <c r="D8795"/>
      <c r="E8795"/>
    </row>
    <row r="8796" spans="1:5" ht="11.25" customHeight="1" x14ac:dyDescent="0.25">
      <c r="A8796"/>
      <c r="B8796"/>
      <c r="C8796"/>
      <c r="D8796"/>
      <c r="E8796"/>
    </row>
    <row r="8797" spans="1:5" ht="11.25" customHeight="1" x14ac:dyDescent="0.25">
      <c r="A8797"/>
      <c r="B8797"/>
      <c r="C8797"/>
      <c r="D8797"/>
      <c r="E8797"/>
    </row>
    <row r="8798" spans="1:5" ht="11.25" customHeight="1" x14ac:dyDescent="0.25">
      <c r="A8798"/>
      <c r="B8798"/>
      <c r="C8798"/>
      <c r="D8798"/>
      <c r="E8798"/>
    </row>
    <row r="8799" spans="1:5" ht="11.25" customHeight="1" x14ac:dyDescent="0.25">
      <c r="A8799"/>
      <c r="B8799"/>
      <c r="C8799"/>
      <c r="D8799"/>
      <c r="E8799"/>
    </row>
    <row r="8800" spans="1:5" ht="11.25" customHeight="1" x14ac:dyDescent="0.25">
      <c r="A8800"/>
      <c r="B8800"/>
      <c r="C8800"/>
      <c r="D8800"/>
      <c r="E8800"/>
    </row>
    <row r="8801" spans="1:5" ht="11.25" customHeight="1" x14ac:dyDescent="0.25">
      <c r="A8801"/>
      <c r="B8801"/>
      <c r="C8801"/>
      <c r="D8801"/>
      <c r="E8801"/>
    </row>
    <row r="8802" spans="1:5" ht="11.25" customHeight="1" x14ac:dyDescent="0.25">
      <c r="A8802"/>
      <c r="B8802"/>
      <c r="C8802"/>
      <c r="D8802"/>
      <c r="E8802"/>
    </row>
    <row r="8803" spans="1:5" ht="11.25" customHeight="1" x14ac:dyDescent="0.25">
      <c r="A8803"/>
      <c r="B8803"/>
      <c r="C8803"/>
      <c r="D8803"/>
      <c r="E8803"/>
    </row>
    <row r="8804" spans="1:5" ht="11.25" customHeight="1" x14ac:dyDescent="0.25">
      <c r="A8804"/>
      <c r="B8804"/>
      <c r="C8804"/>
      <c r="D8804"/>
      <c r="E8804"/>
    </row>
    <row r="8805" spans="1:5" ht="11.25" customHeight="1" x14ac:dyDescent="0.25">
      <c r="A8805"/>
      <c r="B8805"/>
      <c r="C8805"/>
      <c r="D8805"/>
      <c r="E8805"/>
    </row>
    <row r="8806" spans="1:5" ht="11.25" customHeight="1" x14ac:dyDescent="0.25">
      <c r="A8806"/>
      <c r="B8806"/>
      <c r="C8806"/>
      <c r="D8806"/>
      <c r="E8806"/>
    </row>
    <row r="8807" spans="1:5" ht="11.25" customHeight="1" x14ac:dyDescent="0.25">
      <c r="A8807"/>
      <c r="B8807"/>
      <c r="C8807"/>
      <c r="D8807"/>
      <c r="E8807"/>
    </row>
    <row r="8808" spans="1:5" ht="11.25" customHeight="1" x14ac:dyDescent="0.25">
      <c r="A8808"/>
      <c r="B8808"/>
      <c r="C8808"/>
      <c r="D8808"/>
      <c r="E8808"/>
    </row>
    <row r="8809" spans="1:5" ht="11.25" customHeight="1" x14ac:dyDescent="0.25">
      <c r="A8809"/>
      <c r="B8809"/>
      <c r="C8809"/>
      <c r="D8809"/>
      <c r="E8809"/>
    </row>
    <row r="8810" spans="1:5" ht="11.25" customHeight="1" x14ac:dyDescent="0.25">
      <c r="A8810"/>
      <c r="B8810"/>
      <c r="C8810"/>
      <c r="D8810"/>
      <c r="E8810"/>
    </row>
    <row r="8811" spans="1:5" ht="11.25" customHeight="1" x14ac:dyDescent="0.25">
      <c r="A8811"/>
      <c r="B8811"/>
      <c r="C8811"/>
      <c r="D8811"/>
      <c r="E8811"/>
    </row>
    <row r="8812" spans="1:5" ht="11.25" customHeight="1" x14ac:dyDescent="0.25">
      <c r="A8812"/>
      <c r="B8812"/>
      <c r="C8812"/>
      <c r="D8812"/>
      <c r="E8812"/>
    </row>
    <row r="8813" spans="1:5" ht="11.25" customHeight="1" x14ac:dyDescent="0.25">
      <c r="A8813"/>
      <c r="B8813"/>
      <c r="C8813"/>
      <c r="D8813"/>
      <c r="E8813"/>
    </row>
    <row r="8814" spans="1:5" ht="11.25" customHeight="1" x14ac:dyDescent="0.25">
      <c r="A8814"/>
      <c r="B8814"/>
      <c r="C8814"/>
      <c r="D8814"/>
      <c r="E8814"/>
    </row>
    <row r="8815" spans="1:5" ht="11.25" customHeight="1" x14ac:dyDescent="0.25">
      <c r="A8815"/>
      <c r="B8815"/>
      <c r="C8815"/>
      <c r="D8815"/>
      <c r="E8815"/>
    </row>
    <row r="8816" spans="1:5" ht="11.25" customHeight="1" x14ac:dyDescent="0.25">
      <c r="A8816"/>
      <c r="B8816"/>
      <c r="C8816"/>
      <c r="D8816"/>
      <c r="E8816"/>
    </row>
    <row r="8817" spans="1:5" ht="11.25" customHeight="1" x14ac:dyDescent="0.25">
      <c r="A8817"/>
      <c r="B8817"/>
      <c r="C8817"/>
      <c r="D8817"/>
      <c r="E8817"/>
    </row>
    <row r="8818" spans="1:5" ht="11.25" customHeight="1" x14ac:dyDescent="0.25">
      <c r="A8818"/>
      <c r="B8818"/>
      <c r="C8818"/>
      <c r="D8818"/>
      <c r="E8818"/>
    </row>
    <row r="8819" spans="1:5" ht="11.25" customHeight="1" x14ac:dyDescent="0.25">
      <c r="A8819"/>
      <c r="B8819"/>
      <c r="C8819"/>
      <c r="D8819"/>
      <c r="E8819"/>
    </row>
    <row r="8820" spans="1:5" ht="11.25" customHeight="1" x14ac:dyDescent="0.25">
      <c r="A8820"/>
      <c r="B8820"/>
      <c r="C8820"/>
      <c r="D8820"/>
      <c r="E8820"/>
    </row>
    <row r="8821" spans="1:5" ht="11.25" customHeight="1" x14ac:dyDescent="0.25">
      <c r="A8821"/>
      <c r="B8821"/>
      <c r="C8821"/>
      <c r="D8821"/>
      <c r="E8821"/>
    </row>
    <row r="8822" spans="1:5" ht="11.25" customHeight="1" x14ac:dyDescent="0.25">
      <c r="A8822"/>
      <c r="B8822"/>
      <c r="C8822"/>
      <c r="D8822"/>
      <c r="E8822"/>
    </row>
    <row r="8823" spans="1:5" ht="11.25" customHeight="1" x14ac:dyDescent="0.25">
      <c r="A8823"/>
      <c r="B8823"/>
      <c r="C8823"/>
      <c r="D8823"/>
      <c r="E8823"/>
    </row>
    <row r="8824" spans="1:5" ht="11.25" customHeight="1" x14ac:dyDescent="0.25">
      <c r="A8824"/>
      <c r="B8824"/>
      <c r="C8824"/>
      <c r="D8824"/>
      <c r="E8824"/>
    </row>
    <row r="8825" spans="1:5" ht="11.25" customHeight="1" x14ac:dyDescent="0.25">
      <c r="A8825"/>
      <c r="B8825"/>
      <c r="C8825"/>
      <c r="D8825"/>
      <c r="E8825"/>
    </row>
    <row r="8826" spans="1:5" ht="11.25" customHeight="1" x14ac:dyDescent="0.25">
      <c r="A8826"/>
      <c r="B8826"/>
      <c r="C8826"/>
      <c r="D8826"/>
      <c r="E8826"/>
    </row>
    <row r="8827" spans="1:5" ht="11.25" customHeight="1" x14ac:dyDescent="0.25">
      <c r="A8827"/>
      <c r="B8827"/>
      <c r="C8827"/>
      <c r="D8827"/>
      <c r="E8827"/>
    </row>
    <row r="8828" spans="1:5" ht="11.25" customHeight="1" x14ac:dyDescent="0.25">
      <c r="A8828"/>
      <c r="B8828"/>
      <c r="C8828"/>
      <c r="D8828"/>
      <c r="E8828"/>
    </row>
    <row r="8829" spans="1:5" ht="11.25" customHeight="1" x14ac:dyDescent="0.25">
      <c r="A8829"/>
      <c r="B8829"/>
      <c r="C8829"/>
      <c r="D8829"/>
      <c r="E8829"/>
    </row>
    <row r="8830" spans="1:5" ht="11.25" customHeight="1" x14ac:dyDescent="0.25">
      <c r="A8830"/>
      <c r="B8830"/>
      <c r="C8830"/>
      <c r="D8830"/>
      <c r="E8830"/>
    </row>
    <row r="8831" spans="1:5" ht="11.25" customHeight="1" x14ac:dyDescent="0.25">
      <c r="A8831"/>
      <c r="B8831"/>
      <c r="C8831"/>
      <c r="D8831"/>
      <c r="E8831"/>
    </row>
    <row r="8832" spans="1:5" ht="11.25" customHeight="1" x14ac:dyDescent="0.25">
      <c r="A8832"/>
      <c r="B8832"/>
      <c r="C8832"/>
      <c r="D8832"/>
      <c r="E8832"/>
    </row>
    <row r="8833" spans="1:5" ht="11.25" customHeight="1" x14ac:dyDescent="0.25">
      <c r="A8833"/>
      <c r="B8833"/>
      <c r="C8833"/>
      <c r="D8833"/>
      <c r="E8833"/>
    </row>
    <row r="8834" spans="1:5" ht="11.25" customHeight="1" x14ac:dyDescent="0.25">
      <c r="A8834"/>
      <c r="B8834"/>
      <c r="C8834"/>
      <c r="D8834"/>
      <c r="E8834"/>
    </row>
    <row r="8835" spans="1:5" ht="11.25" customHeight="1" x14ac:dyDescent="0.25">
      <c r="A8835"/>
      <c r="B8835"/>
      <c r="C8835"/>
      <c r="D8835"/>
      <c r="E8835"/>
    </row>
    <row r="8836" spans="1:5" ht="11.25" customHeight="1" x14ac:dyDescent="0.25">
      <c r="A8836"/>
      <c r="B8836"/>
      <c r="C8836"/>
      <c r="D8836"/>
      <c r="E8836"/>
    </row>
    <row r="8837" spans="1:5" ht="11.25" customHeight="1" x14ac:dyDescent="0.25">
      <c r="A8837"/>
      <c r="B8837"/>
      <c r="C8837"/>
      <c r="D8837"/>
      <c r="E8837"/>
    </row>
    <row r="8838" spans="1:5" ht="11.25" customHeight="1" x14ac:dyDescent="0.25">
      <c r="A8838"/>
      <c r="B8838"/>
      <c r="C8838"/>
      <c r="D8838"/>
      <c r="E8838"/>
    </row>
    <row r="8839" spans="1:5" ht="11.25" customHeight="1" x14ac:dyDescent="0.25">
      <c r="A8839"/>
      <c r="B8839"/>
      <c r="C8839"/>
      <c r="D8839"/>
      <c r="E8839"/>
    </row>
    <row r="8840" spans="1:5" ht="11.25" customHeight="1" x14ac:dyDescent="0.25">
      <c r="A8840"/>
      <c r="B8840"/>
      <c r="C8840"/>
      <c r="D8840"/>
      <c r="E8840"/>
    </row>
    <row r="8841" spans="1:5" ht="11.25" customHeight="1" x14ac:dyDescent="0.25">
      <c r="A8841"/>
      <c r="B8841"/>
      <c r="C8841"/>
      <c r="D8841"/>
      <c r="E8841"/>
    </row>
    <row r="8842" spans="1:5" ht="11.25" customHeight="1" x14ac:dyDescent="0.25">
      <c r="A8842"/>
      <c r="B8842"/>
      <c r="C8842"/>
      <c r="D8842"/>
      <c r="E8842"/>
    </row>
    <row r="8843" spans="1:5" ht="11.25" customHeight="1" x14ac:dyDescent="0.25">
      <c r="A8843"/>
      <c r="B8843"/>
      <c r="C8843"/>
      <c r="D8843"/>
      <c r="E8843"/>
    </row>
    <row r="8844" spans="1:5" ht="11.25" customHeight="1" x14ac:dyDescent="0.25">
      <c r="A8844"/>
      <c r="B8844"/>
      <c r="C8844"/>
      <c r="D8844"/>
      <c r="E8844"/>
    </row>
    <row r="8845" spans="1:5" ht="11.25" customHeight="1" x14ac:dyDescent="0.25">
      <c r="A8845"/>
      <c r="B8845"/>
      <c r="C8845"/>
      <c r="D8845"/>
      <c r="E8845"/>
    </row>
    <row r="8846" spans="1:5" ht="11.25" customHeight="1" x14ac:dyDescent="0.25">
      <c r="A8846"/>
      <c r="B8846"/>
      <c r="C8846"/>
      <c r="D8846"/>
      <c r="E8846"/>
    </row>
    <row r="8847" spans="1:5" ht="11.25" customHeight="1" x14ac:dyDescent="0.25">
      <c r="A8847"/>
      <c r="B8847"/>
      <c r="C8847"/>
      <c r="D8847"/>
      <c r="E8847"/>
    </row>
    <row r="8848" spans="1:5" ht="11.25" customHeight="1" x14ac:dyDescent="0.25">
      <c r="A8848"/>
      <c r="B8848"/>
      <c r="C8848"/>
      <c r="D8848"/>
      <c r="E8848"/>
    </row>
    <row r="8849" spans="1:5" ht="11.25" customHeight="1" x14ac:dyDescent="0.25">
      <c r="A8849"/>
      <c r="B8849"/>
      <c r="C8849"/>
      <c r="D8849"/>
      <c r="E8849"/>
    </row>
    <row r="8850" spans="1:5" ht="11.25" customHeight="1" x14ac:dyDescent="0.25">
      <c r="A8850"/>
      <c r="B8850"/>
      <c r="C8850"/>
      <c r="D8850"/>
      <c r="E8850"/>
    </row>
    <row r="8851" spans="1:5" ht="11.25" customHeight="1" x14ac:dyDescent="0.25">
      <c r="A8851"/>
      <c r="B8851"/>
      <c r="C8851"/>
      <c r="D8851"/>
      <c r="E8851"/>
    </row>
    <row r="8852" spans="1:5" ht="11.25" customHeight="1" x14ac:dyDescent="0.25">
      <c r="A8852"/>
      <c r="B8852"/>
      <c r="C8852"/>
      <c r="D8852"/>
      <c r="E8852"/>
    </row>
    <row r="8853" spans="1:5" ht="11.25" customHeight="1" x14ac:dyDescent="0.25">
      <c r="A8853"/>
      <c r="B8853"/>
      <c r="C8853"/>
      <c r="D8853"/>
      <c r="E8853"/>
    </row>
    <row r="8854" spans="1:5" ht="11.25" customHeight="1" x14ac:dyDescent="0.25">
      <c r="A8854"/>
      <c r="B8854"/>
      <c r="C8854"/>
      <c r="D8854"/>
      <c r="E8854"/>
    </row>
    <row r="8855" spans="1:5" ht="11.25" customHeight="1" x14ac:dyDescent="0.25">
      <c r="A8855"/>
      <c r="B8855"/>
      <c r="C8855"/>
      <c r="D8855"/>
      <c r="E8855"/>
    </row>
    <row r="8856" spans="1:5" ht="11.25" customHeight="1" x14ac:dyDescent="0.25">
      <c r="A8856"/>
      <c r="B8856"/>
      <c r="C8856"/>
      <c r="D8856"/>
      <c r="E8856"/>
    </row>
    <row r="8857" spans="1:5" ht="11.25" customHeight="1" x14ac:dyDescent="0.25">
      <c r="A8857"/>
      <c r="B8857"/>
      <c r="C8857"/>
      <c r="D8857"/>
      <c r="E8857"/>
    </row>
    <row r="8858" spans="1:5" ht="11.25" customHeight="1" x14ac:dyDescent="0.25">
      <c r="A8858"/>
      <c r="B8858"/>
      <c r="C8858"/>
      <c r="D8858"/>
      <c r="E8858"/>
    </row>
    <row r="8859" spans="1:5" ht="11.25" customHeight="1" x14ac:dyDescent="0.25">
      <c r="A8859"/>
      <c r="B8859"/>
      <c r="C8859"/>
      <c r="D8859"/>
      <c r="E8859"/>
    </row>
    <row r="8860" spans="1:5" ht="11.25" customHeight="1" x14ac:dyDescent="0.25">
      <c r="A8860"/>
      <c r="B8860"/>
      <c r="C8860"/>
      <c r="D8860"/>
      <c r="E8860"/>
    </row>
    <row r="8861" spans="1:5" ht="11.25" customHeight="1" x14ac:dyDescent="0.25">
      <c r="A8861"/>
      <c r="B8861"/>
      <c r="C8861"/>
      <c r="D8861"/>
      <c r="E8861"/>
    </row>
    <row r="8862" spans="1:5" ht="11.25" customHeight="1" x14ac:dyDescent="0.25">
      <c r="A8862"/>
      <c r="B8862"/>
      <c r="C8862"/>
      <c r="D8862"/>
      <c r="E8862"/>
    </row>
    <row r="8863" spans="1:5" ht="11.25" customHeight="1" x14ac:dyDescent="0.25">
      <c r="A8863"/>
      <c r="B8863"/>
      <c r="C8863"/>
      <c r="D8863"/>
      <c r="E8863"/>
    </row>
    <row r="8864" spans="1:5" ht="11.25" customHeight="1" x14ac:dyDescent="0.25">
      <c r="A8864"/>
      <c r="B8864"/>
      <c r="C8864"/>
      <c r="D8864"/>
      <c r="E8864"/>
    </row>
    <row r="8865" spans="1:5" ht="11.25" customHeight="1" x14ac:dyDescent="0.25">
      <c r="A8865"/>
      <c r="B8865"/>
      <c r="C8865"/>
      <c r="D8865"/>
      <c r="E8865"/>
    </row>
    <row r="8866" spans="1:5" ht="11.25" customHeight="1" x14ac:dyDescent="0.25">
      <c r="A8866"/>
      <c r="B8866"/>
      <c r="C8866"/>
      <c r="D8866"/>
      <c r="E8866"/>
    </row>
    <row r="8867" spans="1:5" ht="11.25" customHeight="1" x14ac:dyDescent="0.25">
      <c r="A8867"/>
      <c r="B8867"/>
      <c r="C8867"/>
      <c r="D8867"/>
      <c r="E8867"/>
    </row>
    <row r="8868" spans="1:5" ht="11.25" customHeight="1" x14ac:dyDescent="0.25">
      <c r="A8868"/>
      <c r="B8868"/>
      <c r="C8868"/>
      <c r="D8868"/>
      <c r="E8868"/>
    </row>
    <row r="8869" spans="1:5" ht="11.25" customHeight="1" x14ac:dyDescent="0.25">
      <c r="A8869"/>
      <c r="B8869"/>
      <c r="C8869"/>
      <c r="D8869"/>
      <c r="E8869"/>
    </row>
    <row r="8870" spans="1:5" ht="11.25" customHeight="1" x14ac:dyDescent="0.25">
      <c r="A8870"/>
      <c r="B8870"/>
      <c r="C8870"/>
      <c r="D8870"/>
      <c r="E8870"/>
    </row>
    <row r="8871" spans="1:5" ht="11.25" customHeight="1" x14ac:dyDescent="0.25">
      <c r="A8871"/>
      <c r="B8871"/>
      <c r="C8871"/>
      <c r="D8871"/>
      <c r="E8871"/>
    </row>
    <row r="8872" spans="1:5" ht="11.25" customHeight="1" x14ac:dyDescent="0.25">
      <c r="A8872"/>
      <c r="B8872"/>
      <c r="C8872"/>
      <c r="D8872"/>
      <c r="E8872"/>
    </row>
    <row r="8873" spans="1:5" ht="11.25" customHeight="1" x14ac:dyDescent="0.25">
      <c r="A8873"/>
      <c r="B8873"/>
      <c r="C8873"/>
      <c r="D8873"/>
      <c r="E8873"/>
    </row>
    <row r="8874" spans="1:5" ht="11.25" customHeight="1" x14ac:dyDescent="0.25">
      <c r="A8874"/>
      <c r="B8874"/>
      <c r="C8874"/>
      <c r="D8874"/>
      <c r="E8874"/>
    </row>
    <row r="8875" spans="1:5" ht="11.25" customHeight="1" x14ac:dyDescent="0.25">
      <c r="A8875"/>
      <c r="B8875"/>
      <c r="C8875"/>
      <c r="D8875"/>
      <c r="E8875"/>
    </row>
    <row r="8876" spans="1:5" ht="11.25" customHeight="1" x14ac:dyDescent="0.25">
      <c r="A8876"/>
      <c r="B8876"/>
      <c r="C8876"/>
      <c r="D8876"/>
      <c r="E8876"/>
    </row>
    <row r="8877" spans="1:5" ht="11.25" customHeight="1" x14ac:dyDescent="0.25">
      <c r="A8877"/>
      <c r="B8877"/>
      <c r="C8877"/>
      <c r="D8877"/>
      <c r="E8877"/>
    </row>
    <row r="8878" spans="1:5" ht="11.25" customHeight="1" x14ac:dyDescent="0.25">
      <c r="A8878"/>
      <c r="B8878"/>
      <c r="C8878"/>
      <c r="D8878"/>
      <c r="E8878"/>
    </row>
    <row r="8879" spans="1:5" ht="11.25" customHeight="1" x14ac:dyDescent="0.25">
      <c r="A8879"/>
      <c r="B8879"/>
      <c r="C8879"/>
      <c r="D8879"/>
      <c r="E8879"/>
    </row>
    <row r="8880" spans="1:5" ht="11.25" customHeight="1" x14ac:dyDescent="0.25">
      <c r="A8880"/>
      <c r="B8880"/>
      <c r="C8880"/>
      <c r="D8880"/>
      <c r="E8880"/>
    </row>
    <row r="8881" spans="1:5" ht="11.25" customHeight="1" x14ac:dyDescent="0.25">
      <c r="A8881"/>
      <c r="B8881"/>
      <c r="C8881"/>
      <c r="D8881"/>
      <c r="E8881"/>
    </row>
    <row r="8882" spans="1:5" ht="11.25" customHeight="1" x14ac:dyDescent="0.25">
      <c r="A8882"/>
      <c r="B8882"/>
      <c r="C8882"/>
      <c r="D8882"/>
      <c r="E8882"/>
    </row>
    <row r="8883" spans="1:5" ht="11.25" customHeight="1" x14ac:dyDescent="0.25">
      <c r="A8883"/>
      <c r="B8883"/>
      <c r="C8883"/>
      <c r="D8883"/>
      <c r="E8883"/>
    </row>
    <row r="8884" spans="1:5" ht="11.25" customHeight="1" x14ac:dyDescent="0.25">
      <c r="A8884"/>
      <c r="B8884"/>
      <c r="C8884"/>
      <c r="D8884"/>
      <c r="E8884"/>
    </row>
    <row r="8885" spans="1:5" ht="11.25" customHeight="1" x14ac:dyDescent="0.25">
      <c r="A8885"/>
      <c r="B8885"/>
      <c r="C8885"/>
      <c r="D8885"/>
      <c r="E8885"/>
    </row>
    <row r="8886" spans="1:5" ht="11.25" customHeight="1" x14ac:dyDescent="0.25">
      <c r="A8886"/>
      <c r="B8886"/>
      <c r="C8886"/>
      <c r="D8886"/>
      <c r="E8886"/>
    </row>
    <row r="8887" spans="1:5" ht="11.25" customHeight="1" x14ac:dyDescent="0.25">
      <c r="A8887"/>
      <c r="B8887"/>
      <c r="C8887"/>
      <c r="D8887"/>
      <c r="E8887"/>
    </row>
    <row r="8888" spans="1:5" ht="11.25" customHeight="1" x14ac:dyDescent="0.25">
      <c r="A8888"/>
      <c r="B8888"/>
      <c r="C8888"/>
      <c r="D8888"/>
      <c r="E8888"/>
    </row>
    <row r="8889" spans="1:5" ht="11.25" customHeight="1" x14ac:dyDescent="0.25">
      <c r="A8889"/>
      <c r="B8889"/>
      <c r="C8889"/>
      <c r="D8889"/>
      <c r="E8889"/>
    </row>
    <row r="8890" spans="1:5" ht="11.25" customHeight="1" x14ac:dyDescent="0.25">
      <c r="A8890"/>
      <c r="B8890"/>
      <c r="C8890"/>
      <c r="D8890"/>
      <c r="E8890"/>
    </row>
    <row r="8891" spans="1:5" ht="11.25" customHeight="1" x14ac:dyDescent="0.25">
      <c r="A8891"/>
      <c r="B8891"/>
      <c r="C8891"/>
      <c r="D8891"/>
      <c r="E8891"/>
    </row>
    <row r="8892" spans="1:5" ht="11.25" customHeight="1" x14ac:dyDescent="0.25">
      <c r="A8892"/>
      <c r="B8892"/>
      <c r="C8892"/>
      <c r="D8892"/>
      <c r="E8892"/>
    </row>
    <row r="8893" spans="1:5" ht="11.25" customHeight="1" x14ac:dyDescent="0.25">
      <c r="A8893"/>
      <c r="B8893"/>
      <c r="C8893"/>
      <c r="D8893"/>
      <c r="E8893"/>
    </row>
    <row r="8894" spans="1:5" ht="11.25" customHeight="1" x14ac:dyDescent="0.25">
      <c r="A8894"/>
      <c r="B8894"/>
      <c r="C8894"/>
      <c r="D8894"/>
      <c r="E8894"/>
    </row>
    <row r="8895" spans="1:5" ht="11.25" customHeight="1" x14ac:dyDescent="0.25">
      <c r="A8895"/>
      <c r="B8895"/>
      <c r="C8895"/>
      <c r="D8895"/>
      <c r="E8895"/>
    </row>
    <row r="8896" spans="1:5" ht="11.25" customHeight="1" x14ac:dyDescent="0.25">
      <c r="A8896"/>
      <c r="B8896"/>
      <c r="C8896"/>
      <c r="D8896"/>
      <c r="E8896"/>
    </row>
    <row r="8897" spans="1:5" ht="11.25" customHeight="1" x14ac:dyDescent="0.25">
      <c r="A8897"/>
      <c r="B8897"/>
      <c r="C8897"/>
      <c r="D8897"/>
      <c r="E8897"/>
    </row>
    <row r="8898" spans="1:5" ht="11.25" customHeight="1" x14ac:dyDescent="0.25">
      <c r="A8898"/>
      <c r="B8898"/>
      <c r="C8898"/>
      <c r="D8898"/>
      <c r="E8898"/>
    </row>
    <row r="8899" spans="1:5" ht="11.25" customHeight="1" x14ac:dyDescent="0.25">
      <c r="A8899"/>
      <c r="B8899"/>
      <c r="C8899"/>
      <c r="D8899"/>
      <c r="E8899"/>
    </row>
    <row r="8900" spans="1:5" ht="11.25" customHeight="1" x14ac:dyDescent="0.25">
      <c r="A8900"/>
      <c r="B8900"/>
      <c r="C8900"/>
      <c r="D8900"/>
      <c r="E8900"/>
    </row>
    <row r="8901" spans="1:5" ht="11.25" customHeight="1" x14ac:dyDescent="0.25">
      <c r="A8901"/>
      <c r="B8901"/>
      <c r="C8901"/>
      <c r="D8901"/>
      <c r="E8901"/>
    </row>
    <row r="8902" spans="1:5" ht="11.25" customHeight="1" x14ac:dyDescent="0.25">
      <c r="A8902"/>
      <c r="B8902"/>
      <c r="C8902"/>
      <c r="D8902"/>
      <c r="E8902"/>
    </row>
    <row r="8903" spans="1:5" ht="11.25" customHeight="1" x14ac:dyDescent="0.25">
      <c r="A8903"/>
      <c r="B8903"/>
      <c r="C8903"/>
      <c r="D8903"/>
      <c r="E8903"/>
    </row>
    <row r="8904" spans="1:5" ht="11.25" customHeight="1" x14ac:dyDescent="0.25">
      <c r="A8904"/>
      <c r="B8904"/>
      <c r="C8904"/>
      <c r="D8904"/>
      <c r="E8904"/>
    </row>
    <row r="8905" spans="1:5" ht="11.25" customHeight="1" x14ac:dyDescent="0.25">
      <c r="A8905"/>
      <c r="B8905"/>
      <c r="C8905"/>
      <c r="D8905"/>
      <c r="E8905"/>
    </row>
    <row r="8906" spans="1:5" ht="11.25" customHeight="1" x14ac:dyDescent="0.25">
      <c r="A8906"/>
      <c r="B8906"/>
      <c r="C8906"/>
      <c r="D8906"/>
      <c r="E8906"/>
    </row>
    <row r="8907" spans="1:5" ht="11.25" customHeight="1" x14ac:dyDescent="0.25">
      <c r="A8907"/>
      <c r="B8907"/>
      <c r="C8907"/>
      <c r="D8907"/>
      <c r="E8907"/>
    </row>
    <row r="8908" spans="1:5" ht="11.25" customHeight="1" x14ac:dyDescent="0.25">
      <c r="A8908"/>
      <c r="B8908"/>
      <c r="C8908"/>
      <c r="D8908"/>
      <c r="E8908"/>
    </row>
    <row r="8909" spans="1:5" ht="11.25" customHeight="1" x14ac:dyDescent="0.25">
      <c r="A8909"/>
      <c r="B8909"/>
      <c r="C8909"/>
      <c r="D8909"/>
      <c r="E8909"/>
    </row>
    <row r="8910" spans="1:5" ht="11.25" customHeight="1" x14ac:dyDescent="0.25">
      <c r="A8910"/>
      <c r="B8910"/>
      <c r="C8910"/>
      <c r="D8910"/>
      <c r="E8910"/>
    </row>
    <row r="8911" spans="1:5" ht="11.25" customHeight="1" x14ac:dyDescent="0.25">
      <c r="A8911"/>
      <c r="B8911"/>
      <c r="C8911"/>
      <c r="D8911"/>
      <c r="E8911"/>
    </row>
    <row r="8912" spans="1:5" ht="11.25" customHeight="1" x14ac:dyDescent="0.25">
      <c r="A8912"/>
      <c r="B8912"/>
      <c r="C8912"/>
      <c r="D8912"/>
      <c r="E8912"/>
    </row>
    <row r="8913" spans="1:5" ht="11.25" customHeight="1" x14ac:dyDescent="0.25">
      <c r="A8913"/>
      <c r="B8913"/>
      <c r="C8913"/>
      <c r="D8913"/>
      <c r="E8913"/>
    </row>
    <row r="8914" spans="1:5" ht="11.25" customHeight="1" x14ac:dyDescent="0.25">
      <c r="A8914"/>
      <c r="B8914"/>
      <c r="C8914"/>
      <c r="D8914"/>
      <c r="E8914"/>
    </row>
    <row r="8915" spans="1:5" ht="11.25" customHeight="1" x14ac:dyDescent="0.25">
      <c r="A8915"/>
      <c r="B8915"/>
      <c r="C8915"/>
      <c r="D8915"/>
      <c r="E8915"/>
    </row>
    <row r="8916" spans="1:5" ht="11.25" customHeight="1" x14ac:dyDescent="0.25">
      <c r="A8916"/>
      <c r="B8916"/>
      <c r="C8916"/>
      <c r="D8916"/>
      <c r="E8916"/>
    </row>
    <row r="8917" spans="1:5" ht="11.25" customHeight="1" x14ac:dyDescent="0.25">
      <c r="A8917"/>
      <c r="B8917"/>
      <c r="C8917"/>
      <c r="D8917"/>
      <c r="E8917"/>
    </row>
    <row r="8918" spans="1:5" ht="11.25" customHeight="1" x14ac:dyDescent="0.25">
      <c r="A8918"/>
      <c r="B8918"/>
      <c r="C8918"/>
      <c r="D8918"/>
      <c r="E8918"/>
    </row>
    <row r="8919" spans="1:5" ht="11.25" customHeight="1" x14ac:dyDescent="0.25">
      <c r="A8919"/>
      <c r="B8919"/>
      <c r="C8919"/>
      <c r="D8919"/>
      <c r="E8919"/>
    </row>
    <row r="8920" spans="1:5" ht="11.25" customHeight="1" x14ac:dyDescent="0.25">
      <c r="A8920"/>
      <c r="B8920"/>
      <c r="C8920"/>
      <c r="D8920"/>
      <c r="E8920"/>
    </row>
    <row r="8921" spans="1:5" ht="11.25" customHeight="1" x14ac:dyDescent="0.25">
      <c r="A8921"/>
      <c r="B8921"/>
      <c r="C8921"/>
      <c r="D8921"/>
      <c r="E8921"/>
    </row>
    <row r="8922" spans="1:5" ht="11.25" customHeight="1" x14ac:dyDescent="0.25">
      <c r="A8922"/>
      <c r="B8922"/>
      <c r="C8922"/>
      <c r="D8922"/>
      <c r="E8922"/>
    </row>
    <row r="8923" spans="1:5" ht="11.25" customHeight="1" x14ac:dyDescent="0.25">
      <c r="A8923"/>
      <c r="B8923"/>
      <c r="C8923"/>
      <c r="D8923"/>
      <c r="E8923"/>
    </row>
    <row r="8924" spans="1:5" ht="11.25" customHeight="1" x14ac:dyDescent="0.25">
      <c r="A8924"/>
      <c r="B8924"/>
      <c r="C8924"/>
      <c r="D8924"/>
      <c r="E8924"/>
    </row>
    <row r="8925" spans="1:5" ht="11.25" customHeight="1" x14ac:dyDescent="0.25">
      <c r="A8925"/>
      <c r="B8925"/>
      <c r="C8925"/>
      <c r="D8925"/>
      <c r="E8925"/>
    </row>
    <row r="8926" spans="1:5" ht="11.25" customHeight="1" x14ac:dyDescent="0.25">
      <c r="A8926"/>
      <c r="B8926"/>
      <c r="C8926"/>
      <c r="D8926"/>
      <c r="E8926"/>
    </row>
    <row r="8927" spans="1:5" ht="11.25" customHeight="1" x14ac:dyDescent="0.25">
      <c r="A8927"/>
      <c r="B8927"/>
      <c r="C8927"/>
      <c r="D8927"/>
      <c r="E8927"/>
    </row>
    <row r="8928" spans="1:5" ht="11.25" customHeight="1" x14ac:dyDescent="0.25">
      <c r="A8928"/>
      <c r="B8928"/>
      <c r="C8928"/>
      <c r="D8928"/>
      <c r="E8928"/>
    </row>
    <row r="8929" spans="1:5" ht="11.25" customHeight="1" x14ac:dyDescent="0.25">
      <c r="A8929"/>
      <c r="B8929"/>
      <c r="C8929"/>
      <c r="D8929"/>
      <c r="E8929"/>
    </row>
    <row r="8930" spans="1:5" ht="11.25" customHeight="1" x14ac:dyDescent="0.25">
      <c r="A8930"/>
      <c r="B8930"/>
      <c r="C8930"/>
      <c r="D8930"/>
      <c r="E8930"/>
    </row>
    <row r="8931" spans="1:5" ht="11.25" customHeight="1" x14ac:dyDescent="0.25">
      <c r="A8931"/>
      <c r="B8931"/>
      <c r="C8931"/>
      <c r="D8931"/>
      <c r="E8931"/>
    </row>
    <row r="8932" spans="1:5" ht="11.25" customHeight="1" x14ac:dyDescent="0.25">
      <c r="A8932"/>
      <c r="B8932"/>
      <c r="C8932"/>
      <c r="D8932"/>
      <c r="E8932"/>
    </row>
    <row r="8933" spans="1:5" ht="11.25" customHeight="1" x14ac:dyDescent="0.25">
      <c r="A8933"/>
      <c r="B8933"/>
      <c r="C8933"/>
      <c r="D8933"/>
      <c r="E8933"/>
    </row>
    <row r="8934" spans="1:5" ht="11.25" customHeight="1" x14ac:dyDescent="0.25">
      <c r="A8934"/>
      <c r="B8934"/>
      <c r="C8934"/>
      <c r="D8934"/>
      <c r="E8934"/>
    </row>
    <row r="8935" spans="1:5" ht="11.25" customHeight="1" x14ac:dyDescent="0.25">
      <c r="A8935"/>
      <c r="B8935"/>
      <c r="C8935"/>
      <c r="D8935"/>
      <c r="E8935"/>
    </row>
    <row r="8936" spans="1:5" ht="11.25" customHeight="1" x14ac:dyDescent="0.25">
      <c r="A8936"/>
      <c r="B8936"/>
      <c r="C8936"/>
      <c r="D8936"/>
      <c r="E8936"/>
    </row>
    <row r="8937" spans="1:5" ht="11.25" customHeight="1" x14ac:dyDescent="0.25">
      <c r="A8937"/>
      <c r="B8937"/>
      <c r="C8937"/>
      <c r="D8937"/>
      <c r="E8937"/>
    </row>
    <row r="8938" spans="1:5" ht="11.25" customHeight="1" x14ac:dyDescent="0.25">
      <c r="A8938"/>
      <c r="B8938"/>
      <c r="C8938"/>
      <c r="D8938"/>
      <c r="E8938"/>
    </row>
    <row r="8939" spans="1:5" ht="11.25" customHeight="1" x14ac:dyDescent="0.25">
      <c r="A8939"/>
      <c r="B8939"/>
      <c r="C8939"/>
      <c r="D8939"/>
      <c r="E8939"/>
    </row>
    <row r="8940" spans="1:5" ht="11.25" customHeight="1" x14ac:dyDescent="0.25">
      <c r="A8940"/>
      <c r="B8940"/>
      <c r="C8940"/>
      <c r="D8940"/>
      <c r="E8940"/>
    </row>
    <row r="8941" spans="1:5" ht="11.25" customHeight="1" x14ac:dyDescent="0.25">
      <c r="A8941"/>
      <c r="B8941"/>
      <c r="C8941"/>
      <c r="D8941"/>
      <c r="E8941"/>
    </row>
    <row r="8942" spans="1:5" ht="11.25" customHeight="1" x14ac:dyDescent="0.25">
      <c r="A8942"/>
      <c r="B8942"/>
      <c r="C8942"/>
      <c r="D8942"/>
      <c r="E8942"/>
    </row>
    <row r="8943" spans="1:5" ht="11.25" customHeight="1" x14ac:dyDescent="0.25">
      <c r="A8943"/>
      <c r="B8943"/>
      <c r="C8943"/>
      <c r="D8943"/>
      <c r="E8943"/>
    </row>
    <row r="8944" spans="1:5" ht="11.25" customHeight="1" x14ac:dyDescent="0.25">
      <c r="A8944"/>
      <c r="B8944"/>
      <c r="C8944"/>
      <c r="D8944"/>
      <c r="E8944"/>
    </row>
    <row r="8945" spans="1:5" ht="11.25" customHeight="1" x14ac:dyDescent="0.25">
      <c r="A8945"/>
      <c r="B8945"/>
      <c r="C8945"/>
      <c r="D8945"/>
      <c r="E8945"/>
    </row>
    <row r="8946" spans="1:5" ht="11.25" customHeight="1" x14ac:dyDescent="0.25">
      <c r="A8946"/>
      <c r="B8946"/>
      <c r="C8946"/>
      <c r="D8946"/>
      <c r="E8946"/>
    </row>
    <row r="8947" spans="1:5" ht="11.25" customHeight="1" x14ac:dyDescent="0.25">
      <c r="A8947"/>
      <c r="B8947"/>
      <c r="C8947"/>
      <c r="D8947"/>
      <c r="E8947"/>
    </row>
    <row r="8948" spans="1:5" ht="11.25" customHeight="1" x14ac:dyDescent="0.25">
      <c r="A8948"/>
      <c r="B8948"/>
      <c r="C8948"/>
      <c r="D8948"/>
      <c r="E8948"/>
    </row>
    <row r="8949" spans="1:5" ht="11.25" customHeight="1" x14ac:dyDescent="0.25">
      <c r="A8949"/>
      <c r="B8949"/>
      <c r="C8949"/>
      <c r="D8949"/>
      <c r="E8949"/>
    </row>
    <row r="8950" spans="1:5" ht="11.25" customHeight="1" x14ac:dyDescent="0.25">
      <c r="A8950"/>
      <c r="B8950"/>
      <c r="C8950"/>
      <c r="D8950"/>
      <c r="E8950"/>
    </row>
    <row r="8951" spans="1:5" ht="11.25" customHeight="1" x14ac:dyDescent="0.25">
      <c r="A8951"/>
      <c r="B8951"/>
      <c r="C8951"/>
      <c r="D8951"/>
      <c r="E8951"/>
    </row>
    <row r="8952" spans="1:5" ht="11.25" customHeight="1" x14ac:dyDescent="0.25">
      <c r="A8952"/>
      <c r="B8952"/>
      <c r="C8952"/>
      <c r="D8952"/>
      <c r="E8952"/>
    </row>
    <row r="8953" spans="1:5" ht="11.25" customHeight="1" x14ac:dyDescent="0.25">
      <c r="A8953"/>
      <c r="B8953"/>
      <c r="C8953"/>
      <c r="D8953"/>
      <c r="E8953"/>
    </row>
    <row r="8954" spans="1:5" ht="11.25" customHeight="1" x14ac:dyDescent="0.25">
      <c r="A8954"/>
      <c r="B8954"/>
      <c r="C8954"/>
      <c r="D8954"/>
      <c r="E8954"/>
    </row>
    <row r="8955" spans="1:5" ht="11.25" customHeight="1" x14ac:dyDescent="0.25">
      <c r="A8955"/>
      <c r="B8955"/>
      <c r="C8955"/>
      <c r="D8955"/>
      <c r="E8955"/>
    </row>
    <row r="8956" spans="1:5" ht="11.25" customHeight="1" x14ac:dyDescent="0.25">
      <c r="A8956"/>
      <c r="B8956"/>
      <c r="C8956"/>
      <c r="D8956"/>
      <c r="E8956"/>
    </row>
    <row r="8957" spans="1:5" ht="11.25" customHeight="1" x14ac:dyDescent="0.25">
      <c r="A8957"/>
      <c r="B8957"/>
      <c r="C8957"/>
      <c r="D8957"/>
      <c r="E8957"/>
    </row>
    <row r="8958" spans="1:5" ht="11.25" customHeight="1" x14ac:dyDescent="0.25">
      <c r="A8958"/>
      <c r="B8958"/>
      <c r="C8958"/>
      <c r="D8958"/>
      <c r="E8958"/>
    </row>
    <row r="8959" spans="1:5" ht="11.25" customHeight="1" x14ac:dyDescent="0.25">
      <c r="A8959"/>
      <c r="B8959"/>
      <c r="C8959"/>
      <c r="D8959"/>
      <c r="E8959"/>
    </row>
    <row r="8960" spans="1:5" ht="11.25" customHeight="1" x14ac:dyDescent="0.25">
      <c r="A8960"/>
      <c r="B8960"/>
      <c r="C8960"/>
      <c r="D8960"/>
      <c r="E8960"/>
    </row>
    <row r="8961" spans="1:5" ht="11.25" customHeight="1" x14ac:dyDescent="0.25">
      <c r="A8961"/>
      <c r="B8961"/>
      <c r="C8961"/>
      <c r="D8961"/>
      <c r="E8961"/>
    </row>
    <row r="8962" spans="1:5" ht="11.25" customHeight="1" x14ac:dyDescent="0.25">
      <c r="A8962"/>
      <c r="B8962"/>
      <c r="C8962"/>
      <c r="D8962"/>
      <c r="E8962"/>
    </row>
    <row r="8963" spans="1:5" ht="11.25" customHeight="1" x14ac:dyDescent="0.25">
      <c r="A8963"/>
      <c r="B8963"/>
      <c r="C8963"/>
      <c r="D8963"/>
      <c r="E8963"/>
    </row>
    <row r="8964" spans="1:5" ht="11.25" customHeight="1" x14ac:dyDescent="0.25">
      <c r="A8964"/>
      <c r="B8964"/>
      <c r="C8964"/>
      <c r="D8964"/>
      <c r="E8964"/>
    </row>
    <row r="8965" spans="1:5" ht="11.25" customHeight="1" x14ac:dyDescent="0.25">
      <c r="A8965"/>
      <c r="B8965"/>
      <c r="C8965"/>
      <c r="D8965"/>
      <c r="E8965"/>
    </row>
    <row r="8966" spans="1:5" ht="11.25" customHeight="1" x14ac:dyDescent="0.25">
      <c r="A8966"/>
      <c r="B8966"/>
      <c r="C8966"/>
      <c r="D8966"/>
      <c r="E8966"/>
    </row>
    <row r="8967" spans="1:5" ht="11.25" customHeight="1" x14ac:dyDescent="0.25">
      <c r="A8967"/>
      <c r="B8967"/>
      <c r="C8967"/>
      <c r="D8967"/>
      <c r="E8967"/>
    </row>
    <row r="8968" spans="1:5" ht="11.25" customHeight="1" x14ac:dyDescent="0.25">
      <c r="A8968"/>
      <c r="B8968"/>
      <c r="C8968"/>
      <c r="D8968"/>
      <c r="E8968"/>
    </row>
    <row r="8969" spans="1:5" ht="11.25" customHeight="1" x14ac:dyDescent="0.25">
      <c r="A8969"/>
      <c r="B8969"/>
      <c r="C8969"/>
      <c r="D8969"/>
      <c r="E8969"/>
    </row>
    <row r="8970" spans="1:5" ht="11.25" customHeight="1" x14ac:dyDescent="0.25">
      <c r="A8970"/>
      <c r="B8970"/>
      <c r="C8970"/>
      <c r="D8970"/>
      <c r="E8970"/>
    </row>
    <row r="8971" spans="1:5" ht="11.25" customHeight="1" x14ac:dyDescent="0.25">
      <c r="A8971"/>
      <c r="B8971"/>
      <c r="C8971"/>
      <c r="D8971"/>
      <c r="E8971"/>
    </row>
    <row r="8972" spans="1:5" ht="11.25" customHeight="1" x14ac:dyDescent="0.25">
      <c r="A8972"/>
      <c r="B8972"/>
      <c r="C8972"/>
      <c r="D8972"/>
      <c r="E8972"/>
    </row>
    <row r="8973" spans="1:5" ht="11.25" customHeight="1" x14ac:dyDescent="0.25">
      <c r="A8973"/>
      <c r="B8973"/>
      <c r="C8973"/>
      <c r="D8973"/>
      <c r="E8973"/>
    </row>
    <row r="8974" spans="1:5" ht="11.25" customHeight="1" x14ac:dyDescent="0.25">
      <c r="A8974"/>
      <c r="B8974"/>
      <c r="C8974"/>
      <c r="D8974"/>
      <c r="E8974"/>
    </row>
    <row r="8975" spans="1:5" ht="11.25" customHeight="1" x14ac:dyDescent="0.25">
      <c r="A8975"/>
      <c r="B8975"/>
      <c r="C8975"/>
      <c r="D8975"/>
      <c r="E8975"/>
    </row>
    <row r="8976" spans="1:5" ht="11.25" customHeight="1" x14ac:dyDescent="0.25">
      <c r="A8976"/>
      <c r="B8976"/>
      <c r="C8976"/>
      <c r="D8976"/>
      <c r="E8976"/>
    </row>
    <row r="8977" spans="1:5" ht="11.25" customHeight="1" x14ac:dyDescent="0.25">
      <c r="A8977"/>
      <c r="B8977"/>
      <c r="C8977"/>
      <c r="D8977"/>
      <c r="E8977"/>
    </row>
    <row r="8978" spans="1:5" ht="11.25" customHeight="1" x14ac:dyDescent="0.25">
      <c r="A8978"/>
      <c r="B8978"/>
      <c r="C8978"/>
      <c r="D8978"/>
      <c r="E8978"/>
    </row>
    <row r="8979" spans="1:5" ht="11.25" customHeight="1" x14ac:dyDescent="0.25">
      <c r="A8979"/>
      <c r="B8979"/>
      <c r="C8979"/>
      <c r="D8979"/>
      <c r="E8979"/>
    </row>
    <row r="8980" spans="1:5" ht="11.25" customHeight="1" x14ac:dyDescent="0.25">
      <c r="A8980"/>
      <c r="B8980"/>
      <c r="C8980"/>
      <c r="D8980"/>
      <c r="E8980"/>
    </row>
    <row r="8981" spans="1:5" ht="11.25" customHeight="1" x14ac:dyDescent="0.25">
      <c r="A8981"/>
      <c r="B8981"/>
      <c r="C8981"/>
      <c r="D8981"/>
      <c r="E8981"/>
    </row>
    <row r="8982" spans="1:5" ht="11.25" customHeight="1" x14ac:dyDescent="0.25">
      <c r="A8982"/>
      <c r="B8982"/>
      <c r="C8982"/>
      <c r="D8982"/>
      <c r="E8982"/>
    </row>
    <row r="8983" spans="1:5" ht="11.25" customHeight="1" x14ac:dyDescent="0.25">
      <c r="A8983"/>
      <c r="B8983"/>
      <c r="C8983"/>
      <c r="D8983"/>
      <c r="E8983"/>
    </row>
    <row r="8984" spans="1:5" ht="11.25" customHeight="1" x14ac:dyDescent="0.25">
      <c r="A8984"/>
      <c r="B8984"/>
      <c r="C8984"/>
      <c r="D8984"/>
      <c r="E8984"/>
    </row>
    <row r="8985" spans="1:5" ht="11.25" customHeight="1" x14ac:dyDescent="0.25">
      <c r="A8985"/>
      <c r="B8985"/>
      <c r="C8985"/>
      <c r="D8985"/>
      <c r="E8985"/>
    </row>
    <row r="8986" spans="1:5" ht="11.25" customHeight="1" x14ac:dyDescent="0.25">
      <c r="A8986"/>
      <c r="B8986"/>
      <c r="C8986"/>
      <c r="D8986"/>
      <c r="E8986"/>
    </row>
    <row r="8987" spans="1:5" ht="11.25" customHeight="1" x14ac:dyDescent="0.25">
      <c r="A8987"/>
      <c r="B8987"/>
      <c r="C8987"/>
      <c r="D8987"/>
      <c r="E8987"/>
    </row>
    <row r="8988" spans="1:5" ht="11.25" customHeight="1" x14ac:dyDescent="0.25">
      <c r="A8988"/>
      <c r="B8988"/>
      <c r="C8988"/>
      <c r="D8988"/>
      <c r="E8988"/>
    </row>
    <row r="8989" spans="1:5" ht="11.25" customHeight="1" x14ac:dyDescent="0.25">
      <c r="A8989"/>
      <c r="B8989"/>
      <c r="C8989"/>
      <c r="D8989"/>
      <c r="E8989"/>
    </row>
    <row r="8990" spans="1:5" ht="11.25" customHeight="1" x14ac:dyDescent="0.25">
      <c r="A8990"/>
      <c r="B8990"/>
      <c r="C8990"/>
      <c r="D8990"/>
      <c r="E8990"/>
    </row>
    <row r="8991" spans="1:5" ht="11.25" customHeight="1" x14ac:dyDescent="0.25">
      <c r="A8991"/>
      <c r="B8991"/>
      <c r="C8991"/>
      <c r="D8991"/>
      <c r="E8991"/>
    </row>
    <row r="8992" spans="1:5" ht="11.25" customHeight="1" x14ac:dyDescent="0.25">
      <c r="A8992"/>
      <c r="B8992"/>
      <c r="C8992"/>
      <c r="D8992"/>
      <c r="E8992"/>
    </row>
    <row r="8993" spans="1:5" ht="11.25" customHeight="1" x14ac:dyDescent="0.25">
      <c r="A8993"/>
      <c r="B8993"/>
      <c r="C8993"/>
      <c r="D8993"/>
      <c r="E8993"/>
    </row>
    <row r="8994" spans="1:5" ht="11.25" customHeight="1" x14ac:dyDescent="0.25">
      <c r="A8994"/>
      <c r="B8994"/>
      <c r="C8994"/>
      <c r="D8994"/>
      <c r="E8994"/>
    </row>
    <row r="8995" spans="1:5" ht="11.25" customHeight="1" x14ac:dyDescent="0.25">
      <c r="A8995"/>
      <c r="B8995"/>
      <c r="C8995"/>
      <c r="D8995"/>
      <c r="E8995"/>
    </row>
    <row r="8996" spans="1:5" ht="11.25" customHeight="1" x14ac:dyDescent="0.25">
      <c r="A8996"/>
      <c r="B8996"/>
      <c r="C8996"/>
      <c r="D8996"/>
      <c r="E8996"/>
    </row>
    <row r="8997" spans="1:5" ht="11.25" customHeight="1" x14ac:dyDescent="0.25">
      <c r="A8997"/>
      <c r="B8997"/>
      <c r="C8997"/>
      <c r="D8997"/>
      <c r="E8997"/>
    </row>
    <row r="8998" spans="1:5" ht="11.25" customHeight="1" x14ac:dyDescent="0.25">
      <c r="A8998"/>
      <c r="B8998"/>
      <c r="C8998"/>
      <c r="D8998"/>
      <c r="E8998"/>
    </row>
    <row r="8999" spans="1:5" ht="11.25" customHeight="1" x14ac:dyDescent="0.25">
      <c r="A8999"/>
      <c r="B8999"/>
      <c r="C8999"/>
      <c r="D8999"/>
      <c r="E8999"/>
    </row>
    <row r="9000" spans="1:5" ht="11.25" customHeight="1" x14ac:dyDescent="0.25">
      <c r="A9000"/>
      <c r="B9000"/>
      <c r="C9000"/>
      <c r="D9000"/>
      <c r="E9000"/>
    </row>
    <row r="9001" spans="1:5" ht="11.25" customHeight="1" x14ac:dyDescent="0.25">
      <c r="A9001"/>
      <c r="B9001"/>
      <c r="C9001"/>
      <c r="D9001"/>
      <c r="E9001"/>
    </row>
    <row r="9002" spans="1:5" ht="11.25" customHeight="1" x14ac:dyDescent="0.25">
      <c r="A9002"/>
      <c r="B9002"/>
      <c r="C9002"/>
      <c r="D9002"/>
      <c r="E9002"/>
    </row>
    <row r="9003" spans="1:5" ht="11.25" customHeight="1" x14ac:dyDescent="0.25">
      <c r="A9003"/>
      <c r="B9003"/>
      <c r="C9003"/>
      <c r="D9003"/>
      <c r="E9003"/>
    </row>
    <row r="9004" spans="1:5" ht="11.25" customHeight="1" x14ac:dyDescent="0.25">
      <c r="A9004"/>
      <c r="B9004"/>
      <c r="C9004"/>
      <c r="D9004"/>
      <c r="E9004"/>
    </row>
    <row r="9005" spans="1:5" ht="11.25" customHeight="1" x14ac:dyDescent="0.25">
      <c r="A9005"/>
      <c r="B9005"/>
      <c r="C9005"/>
      <c r="D9005"/>
      <c r="E9005"/>
    </row>
    <row r="9006" spans="1:5" ht="11.25" customHeight="1" x14ac:dyDescent="0.25">
      <c r="A9006"/>
      <c r="B9006"/>
      <c r="C9006"/>
      <c r="D9006"/>
      <c r="E9006"/>
    </row>
    <row r="9007" spans="1:5" ht="11.25" customHeight="1" x14ac:dyDescent="0.25">
      <c r="A9007"/>
      <c r="B9007"/>
      <c r="C9007"/>
      <c r="D9007"/>
      <c r="E9007"/>
    </row>
    <row r="9008" spans="1:5" ht="11.25" customHeight="1" x14ac:dyDescent="0.25">
      <c r="A9008"/>
      <c r="B9008"/>
      <c r="C9008"/>
      <c r="D9008"/>
      <c r="E9008"/>
    </row>
    <row r="9009" spans="1:5" ht="11.25" customHeight="1" x14ac:dyDescent="0.25">
      <c r="A9009"/>
      <c r="B9009"/>
      <c r="C9009"/>
      <c r="D9009"/>
      <c r="E9009"/>
    </row>
    <row r="9010" spans="1:5" ht="11.25" customHeight="1" x14ac:dyDescent="0.25">
      <c r="A9010"/>
      <c r="B9010"/>
      <c r="C9010"/>
      <c r="D9010"/>
      <c r="E9010"/>
    </row>
    <row r="9011" spans="1:5" ht="11.25" customHeight="1" x14ac:dyDescent="0.25">
      <c r="A9011"/>
      <c r="B9011"/>
      <c r="C9011"/>
      <c r="D9011"/>
      <c r="E9011"/>
    </row>
    <row r="9012" spans="1:5" ht="11.25" customHeight="1" x14ac:dyDescent="0.25">
      <c r="A9012"/>
      <c r="B9012"/>
      <c r="C9012"/>
      <c r="D9012"/>
      <c r="E9012"/>
    </row>
    <row r="9013" spans="1:5" ht="11.25" customHeight="1" x14ac:dyDescent="0.25">
      <c r="A9013"/>
      <c r="B9013"/>
      <c r="C9013"/>
      <c r="D9013"/>
      <c r="E9013"/>
    </row>
    <row r="9014" spans="1:5" ht="11.25" customHeight="1" x14ac:dyDescent="0.25">
      <c r="A9014"/>
      <c r="B9014"/>
      <c r="C9014"/>
      <c r="D9014"/>
      <c r="E9014"/>
    </row>
    <row r="9015" spans="1:5" ht="11.25" customHeight="1" x14ac:dyDescent="0.25">
      <c r="A9015"/>
      <c r="B9015"/>
      <c r="C9015"/>
      <c r="D9015"/>
      <c r="E9015"/>
    </row>
    <row r="9016" spans="1:5" ht="11.25" customHeight="1" x14ac:dyDescent="0.25">
      <c r="A9016"/>
      <c r="B9016"/>
      <c r="C9016"/>
      <c r="D9016"/>
      <c r="E9016"/>
    </row>
    <row r="9017" spans="1:5" ht="11.25" customHeight="1" x14ac:dyDescent="0.25">
      <c r="A9017"/>
      <c r="B9017"/>
      <c r="C9017"/>
      <c r="D9017"/>
      <c r="E9017"/>
    </row>
    <row r="9018" spans="1:5" ht="11.25" customHeight="1" x14ac:dyDescent="0.25">
      <c r="A9018"/>
      <c r="B9018"/>
      <c r="C9018"/>
      <c r="D9018"/>
      <c r="E9018"/>
    </row>
    <row r="9019" spans="1:5" ht="11.25" customHeight="1" x14ac:dyDescent="0.25">
      <c r="A9019"/>
      <c r="B9019"/>
      <c r="C9019"/>
      <c r="D9019"/>
      <c r="E9019"/>
    </row>
    <row r="9020" spans="1:5" ht="11.25" customHeight="1" x14ac:dyDescent="0.25">
      <c r="A9020"/>
      <c r="B9020"/>
      <c r="C9020"/>
      <c r="D9020"/>
      <c r="E9020"/>
    </row>
    <row r="9021" spans="1:5" ht="11.25" customHeight="1" x14ac:dyDescent="0.25">
      <c r="A9021"/>
      <c r="B9021"/>
      <c r="C9021"/>
      <c r="D9021"/>
      <c r="E9021"/>
    </row>
    <row r="9022" spans="1:5" ht="11.25" customHeight="1" x14ac:dyDescent="0.25">
      <c r="A9022"/>
      <c r="B9022"/>
      <c r="C9022"/>
      <c r="D9022"/>
      <c r="E9022"/>
    </row>
    <row r="9023" spans="1:5" ht="11.25" customHeight="1" x14ac:dyDescent="0.25">
      <c r="A9023"/>
      <c r="B9023"/>
      <c r="C9023"/>
      <c r="D9023"/>
      <c r="E9023"/>
    </row>
    <row r="9024" spans="1:5" ht="11.25" customHeight="1" x14ac:dyDescent="0.25">
      <c r="A9024"/>
      <c r="B9024"/>
      <c r="C9024"/>
      <c r="D9024"/>
      <c r="E9024"/>
    </row>
    <row r="9025" spans="1:5" ht="11.25" customHeight="1" x14ac:dyDescent="0.25">
      <c r="A9025"/>
      <c r="B9025"/>
      <c r="C9025"/>
      <c r="D9025"/>
      <c r="E9025"/>
    </row>
    <row r="9026" spans="1:5" ht="11.25" customHeight="1" x14ac:dyDescent="0.25">
      <c r="A9026"/>
      <c r="B9026"/>
      <c r="C9026"/>
      <c r="D9026"/>
      <c r="E9026"/>
    </row>
    <row r="9027" spans="1:5" ht="11.25" customHeight="1" x14ac:dyDescent="0.25">
      <c r="A9027"/>
      <c r="B9027"/>
      <c r="C9027"/>
      <c r="D9027"/>
      <c r="E9027"/>
    </row>
    <row r="9028" spans="1:5" ht="11.25" customHeight="1" x14ac:dyDescent="0.25">
      <c r="A9028"/>
      <c r="B9028"/>
      <c r="C9028"/>
      <c r="D9028"/>
      <c r="E9028"/>
    </row>
    <row r="9029" spans="1:5" ht="11.25" customHeight="1" x14ac:dyDescent="0.25">
      <c r="A9029"/>
      <c r="B9029"/>
      <c r="C9029"/>
      <c r="D9029"/>
      <c r="E9029"/>
    </row>
    <row r="9030" spans="1:5" ht="11.25" customHeight="1" x14ac:dyDescent="0.25">
      <c r="A9030"/>
      <c r="B9030"/>
      <c r="C9030"/>
      <c r="D9030"/>
      <c r="E9030"/>
    </row>
    <row r="9031" spans="1:5" ht="11.25" customHeight="1" x14ac:dyDescent="0.25">
      <c r="A9031"/>
      <c r="B9031"/>
      <c r="C9031"/>
      <c r="D9031"/>
      <c r="E9031"/>
    </row>
    <row r="9032" spans="1:5" ht="11.25" customHeight="1" x14ac:dyDescent="0.25">
      <c r="A9032"/>
      <c r="B9032"/>
      <c r="C9032"/>
      <c r="D9032"/>
      <c r="E9032"/>
    </row>
    <row r="9033" spans="1:5" ht="11.25" customHeight="1" x14ac:dyDescent="0.25">
      <c r="A9033"/>
      <c r="B9033"/>
      <c r="C9033"/>
      <c r="D9033"/>
      <c r="E9033"/>
    </row>
    <row r="9034" spans="1:5" ht="11.25" customHeight="1" x14ac:dyDescent="0.25">
      <c r="A9034"/>
      <c r="B9034"/>
      <c r="C9034"/>
      <c r="D9034"/>
      <c r="E9034"/>
    </row>
    <row r="9035" spans="1:5" ht="11.25" customHeight="1" x14ac:dyDescent="0.25">
      <c r="A9035"/>
      <c r="B9035"/>
      <c r="C9035"/>
      <c r="D9035"/>
      <c r="E9035"/>
    </row>
    <row r="9036" spans="1:5" ht="11.25" customHeight="1" x14ac:dyDescent="0.25">
      <c r="A9036"/>
      <c r="B9036"/>
      <c r="C9036"/>
      <c r="D9036"/>
      <c r="E9036"/>
    </row>
    <row r="9037" spans="1:5" ht="11.25" customHeight="1" x14ac:dyDescent="0.25">
      <c r="A9037"/>
      <c r="B9037"/>
      <c r="C9037"/>
      <c r="D9037"/>
      <c r="E9037"/>
    </row>
    <row r="9038" spans="1:5" ht="11.25" customHeight="1" x14ac:dyDescent="0.25">
      <c r="A9038"/>
      <c r="B9038"/>
      <c r="C9038"/>
      <c r="D9038"/>
      <c r="E9038"/>
    </row>
    <row r="9039" spans="1:5" ht="11.25" customHeight="1" x14ac:dyDescent="0.25">
      <c r="A9039"/>
      <c r="B9039"/>
      <c r="C9039"/>
      <c r="D9039"/>
      <c r="E9039"/>
    </row>
    <row r="9040" spans="1:5" ht="11.25" customHeight="1" x14ac:dyDescent="0.25">
      <c r="A9040"/>
      <c r="B9040"/>
      <c r="C9040"/>
      <c r="D9040"/>
      <c r="E9040"/>
    </row>
    <row r="9041" spans="1:5" ht="11.25" customHeight="1" x14ac:dyDescent="0.25">
      <c r="A9041"/>
      <c r="B9041"/>
      <c r="C9041"/>
      <c r="D9041"/>
      <c r="E9041"/>
    </row>
    <row r="9042" spans="1:5" ht="11.25" customHeight="1" x14ac:dyDescent="0.25">
      <c r="A9042"/>
      <c r="B9042"/>
      <c r="C9042"/>
      <c r="D9042"/>
      <c r="E9042"/>
    </row>
    <row r="9043" spans="1:5" ht="11.25" customHeight="1" x14ac:dyDescent="0.25">
      <c r="A9043"/>
      <c r="B9043"/>
      <c r="C9043"/>
      <c r="D9043"/>
      <c r="E9043"/>
    </row>
    <row r="9044" spans="1:5" ht="11.25" customHeight="1" x14ac:dyDescent="0.25">
      <c r="A9044"/>
      <c r="B9044"/>
      <c r="C9044"/>
      <c r="D9044"/>
      <c r="E9044"/>
    </row>
    <row r="9045" spans="1:5" ht="11.25" customHeight="1" x14ac:dyDescent="0.25">
      <c r="A9045"/>
      <c r="B9045"/>
      <c r="C9045"/>
      <c r="D9045"/>
      <c r="E9045"/>
    </row>
    <row r="9046" spans="1:5" ht="11.25" customHeight="1" x14ac:dyDescent="0.25">
      <c r="A9046"/>
      <c r="B9046"/>
      <c r="C9046"/>
      <c r="D9046"/>
      <c r="E9046"/>
    </row>
    <row r="9047" spans="1:5" ht="11.25" customHeight="1" x14ac:dyDescent="0.25">
      <c r="A9047"/>
      <c r="B9047"/>
      <c r="C9047"/>
      <c r="D9047"/>
      <c r="E9047"/>
    </row>
    <row r="9048" spans="1:5" ht="11.25" customHeight="1" x14ac:dyDescent="0.25">
      <c r="A9048"/>
      <c r="B9048"/>
      <c r="C9048"/>
      <c r="D9048"/>
      <c r="E9048"/>
    </row>
    <row r="9049" spans="1:5" ht="11.25" customHeight="1" x14ac:dyDescent="0.25">
      <c r="A9049"/>
      <c r="B9049"/>
      <c r="C9049"/>
      <c r="D9049"/>
      <c r="E9049"/>
    </row>
    <row r="9050" spans="1:5" ht="11.25" customHeight="1" x14ac:dyDescent="0.25">
      <c r="A9050"/>
      <c r="B9050"/>
      <c r="C9050"/>
      <c r="D9050"/>
      <c r="E9050"/>
    </row>
    <row r="9051" spans="1:5" ht="11.25" customHeight="1" x14ac:dyDescent="0.25">
      <c r="A9051"/>
      <c r="B9051"/>
      <c r="C9051"/>
      <c r="D9051"/>
      <c r="E9051"/>
    </row>
    <row r="9052" spans="1:5" ht="11.25" customHeight="1" x14ac:dyDescent="0.25">
      <c r="A9052"/>
      <c r="B9052"/>
      <c r="C9052"/>
      <c r="D9052"/>
      <c r="E9052"/>
    </row>
    <row r="9053" spans="1:5" ht="11.25" customHeight="1" x14ac:dyDescent="0.25">
      <c r="A9053"/>
      <c r="B9053"/>
      <c r="C9053"/>
      <c r="D9053"/>
      <c r="E9053"/>
    </row>
    <row r="9054" spans="1:5" ht="11.25" customHeight="1" x14ac:dyDescent="0.25">
      <c r="A9054"/>
      <c r="B9054"/>
      <c r="C9054"/>
      <c r="D9054"/>
      <c r="E9054"/>
    </row>
    <row r="9055" spans="1:5" ht="11.25" customHeight="1" x14ac:dyDescent="0.25">
      <c r="A9055"/>
      <c r="B9055"/>
      <c r="C9055"/>
      <c r="D9055"/>
      <c r="E9055"/>
    </row>
    <row r="9056" spans="1:5" ht="11.25" customHeight="1" x14ac:dyDescent="0.25">
      <c r="A9056"/>
      <c r="B9056"/>
      <c r="C9056"/>
      <c r="D9056"/>
      <c r="E9056"/>
    </row>
    <row r="9057" spans="1:5" ht="11.25" customHeight="1" x14ac:dyDescent="0.25">
      <c r="A9057"/>
      <c r="B9057"/>
      <c r="C9057"/>
      <c r="D9057"/>
      <c r="E9057"/>
    </row>
    <row r="9058" spans="1:5" ht="11.25" customHeight="1" x14ac:dyDescent="0.25">
      <c r="A9058"/>
      <c r="B9058"/>
      <c r="C9058"/>
      <c r="D9058"/>
      <c r="E9058"/>
    </row>
    <row r="9059" spans="1:5" ht="11.25" customHeight="1" x14ac:dyDescent="0.25">
      <c r="A9059"/>
      <c r="B9059"/>
      <c r="C9059"/>
      <c r="D9059"/>
      <c r="E9059"/>
    </row>
    <row r="9060" spans="1:5" ht="11.25" customHeight="1" x14ac:dyDescent="0.25">
      <c r="A9060"/>
      <c r="B9060"/>
      <c r="C9060"/>
      <c r="D9060"/>
      <c r="E9060"/>
    </row>
    <row r="9061" spans="1:5" ht="11.25" customHeight="1" x14ac:dyDescent="0.25">
      <c r="A9061"/>
      <c r="B9061"/>
      <c r="C9061"/>
      <c r="D9061"/>
      <c r="E9061"/>
    </row>
    <row r="9062" spans="1:5" ht="11.25" customHeight="1" x14ac:dyDescent="0.25">
      <c r="A9062"/>
      <c r="B9062"/>
      <c r="C9062"/>
      <c r="D9062"/>
      <c r="E9062"/>
    </row>
    <row r="9063" spans="1:5" ht="11.25" customHeight="1" x14ac:dyDescent="0.25">
      <c r="A9063"/>
      <c r="B9063"/>
      <c r="C9063"/>
      <c r="D9063"/>
      <c r="E9063"/>
    </row>
    <row r="9064" spans="1:5" ht="11.25" customHeight="1" x14ac:dyDescent="0.25">
      <c r="A9064"/>
      <c r="B9064"/>
      <c r="C9064"/>
      <c r="D9064"/>
      <c r="E9064"/>
    </row>
    <row r="9065" spans="1:5" ht="11.25" customHeight="1" x14ac:dyDescent="0.25">
      <c r="A9065"/>
      <c r="B9065"/>
      <c r="C9065"/>
      <c r="D9065"/>
      <c r="E9065"/>
    </row>
    <row r="9066" spans="1:5" ht="11.25" customHeight="1" x14ac:dyDescent="0.25">
      <c r="A9066"/>
      <c r="B9066"/>
      <c r="C9066"/>
      <c r="D9066"/>
      <c r="E9066"/>
    </row>
    <row r="9067" spans="1:5" ht="11.25" customHeight="1" x14ac:dyDescent="0.25">
      <c r="A9067"/>
      <c r="B9067"/>
      <c r="C9067"/>
      <c r="D9067"/>
      <c r="E9067"/>
    </row>
    <row r="9068" spans="1:5" ht="11.25" customHeight="1" x14ac:dyDescent="0.25">
      <c r="A9068"/>
      <c r="B9068"/>
      <c r="C9068"/>
      <c r="D9068"/>
      <c r="E9068"/>
    </row>
    <row r="9069" spans="1:5" ht="11.25" customHeight="1" x14ac:dyDescent="0.25">
      <c r="A9069"/>
      <c r="B9069"/>
      <c r="C9069"/>
      <c r="D9069"/>
      <c r="E9069"/>
    </row>
    <row r="9070" spans="1:5" ht="11.25" customHeight="1" x14ac:dyDescent="0.25">
      <c r="A9070"/>
      <c r="B9070"/>
      <c r="C9070"/>
      <c r="D9070"/>
      <c r="E9070"/>
    </row>
    <row r="9071" spans="1:5" ht="11.25" customHeight="1" x14ac:dyDescent="0.25">
      <c r="A9071"/>
      <c r="B9071"/>
      <c r="C9071"/>
      <c r="D9071"/>
      <c r="E9071"/>
    </row>
    <row r="9072" spans="1:5" ht="11.25" customHeight="1" x14ac:dyDescent="0.25">
      <c r="A9072"/>
      <c r="B9072"/>
      <c r="C9072"/>
      <c r="D9072"/>
      <c r="E9072"/>
    </row>
    <row r="9073" spans="1:5" ht="11.25" customHeight="1" x14ac:dyDescent="0.25">
      <c r="A9073"/>
      <c r="B9073"/>
      <c r="C9073"/>
      <c r="D9073"/>
      <c r="E9073"/>
    </row>
    <row r="9074" spans="1:5" ht="11.25" customHeight="1" x14ac:dyDescent="0.25">
      <c r="A9074"/>
      <c r="B9074"/>
      <c r="C9074"/>
      <c r="D9074"/>
      <c r="E9074"/>
    </row>
    <row r="9075" spans="1:5" ht="11.25" customHeight="1" x14ac:dyDescent="0.25">
      <c r="A9075"/>
      <c r="B9075"/>
      <c r="C9075"/>
      <c r="D9075"/>
      <c r="E9075"/>
    </row>
    <row r="9076" spans="1:5" ht="11.25" customHeight="1" x14ac:dyDescent="0.25">
      <c r="A9076"/>
      <c r="B9076"/>
      <c r="C9076"/>
      <c r="D9076"/>
      <c r="E9076"/>
    </row>
    <row r="9077" spans="1:5" ht="11.25" customHeight="1" x14ac:dyDescent="0.25">
      <c r="A9077"/>
      <c r="B9077"/>
      <c r="C9077"/>
      <c r="D9077"/>
      <c r="E9077"/>
    </row>
    <row r="9078" spans="1:5" ht="11.25" customHeight="1" x14ac:dyDescent="0.25">
      <c r="A9078"/>
      <c r="B9078"/>
      <c r="C9078"/>
      <c r="D9078"/>
      <c r="E9078"/>
    </row>
    <row r="9079" spans="1:5" ht="11.25" customHeight="1" x14ac:dyDescent="0.25">
      <c r="A9079"/>
      <c r="B9079"/>
      <c r="C9079"/>
      <c r="D9079"/>
      <c r="E9079"/>
    </row>
    <row r="9080" spans="1:5" ht="11.25" customHeight="1" x14ac:dyDescent="0.25">
      <c r="A9080"/>
      <c r="B9080"/>
      <c r="C9080"/>
      <c r="D9080"/>
      <c r="E9080"/>
    </row>
    <row r="9081" spans="1:5" ht="11.25" customHeight="1" x14ac:dyDescent="0.25">
      <c r="A9081"/>
      <c r="B9081"/>
      <c r="C9081"/>
      <c r="D9081"/>
      <c r="E9081"/>
    </row>
    <row r="9082" spans="1:5" ht="11.25" customHeight="1" x14ac:dyDescent="0.25">
      <c r="A9082"/>
      <c r="B9082"/>
      <c r="C9082"/>
      <c r="D9082"/>
      <c r="E9082"/>
    </row>
    <row r="9083" spans="1:5" ht="11.25" customHeight="1" x14ac:dyDescent="0.25">
      <c r="A9083"/>
      <c r="B9083"/>
      <c r="C9083"/>
      <c r="D9083"/>
      <c r="E9083"/>
    </row>
    <row r="9084" spans="1:5" ht="11.25" customHeight="1" x14ac:dyDescent="0.25">
      <c r="A9084"/>
      <c r="B9084"/>
      <c r="C9084"/>
      <c r="D9084"/>
      <c r="E9084"/>
    </row>
    <row r="9085" spans="1:5" ht="11.25" customHeight="1" x14ac:dyDescent="0.25">
      <c r="A9085"/>
      <c r="B9085"/>
      <c r="C9085"/>
      <c r="D9085"/>
      <c r="E9085"/>
    </row>
    <row r="9086" spans="1:5" ht="11.25" customHeight="1" x14ac:dyDescent="0.25">
      <c r="A9086"/>
      <c r="B9086"/>
      <c r="C9086"/>
      <c r="D9086"/>
      <c r="E9086"/>
    </row>
    <row r="9087" spans="1:5" ht="11.25" customHeight="1" x14ac:dyDescent="0.25">
      <c r="A9087"/>
      <c r="B9087"/>
      <c r="C9087"/>
      <c r="D9087"/>
      <c r="E9087"/>
    </row>
    <row r="9088" spans="1:5" ht="11.25" customHeight="1" x14ac:dyDescent="0.25">
      <c r="A9088"/>
      <c r="B9088"/>
      <c r="C9088"/>
      <c r="D9088"/>
      <c r="E9088"/>
    </row>
    <row r="9089" spans="1:5" ht="11.25" customHeight="1" x14ac:dyDescent="0.25">
      <c r="A9089"/>
      <c r="B9089"/>
      <c r="C9089"/>
      <c r="D9089"/>
      <c r="E9089"/>
    </row>
    <row r="9090" spans="1:5" ht="11.25" customHeight="1" x14ac:dyDescent="0.25">
      <c r="A9090"/>
      <c r="B9090"/>
      <c r="C9090"/>
      <c r="D9090"/>
      <c r="E9090"/>
    </row>
    <row r="9091" spans="1:5" ht="11.25" customHeight="1" x14ac:dyDescent="0.25">
      <c r="A9091"/>
      <c r="B9091"/>
      <c r="C9091"/>
      <c r="D9091"/>
      <c r="E9091"/>
    </row>
    <row r="9092" spans="1:5" ht="11.25" customHeight="1" x14ac:dyDescent="0.25">
      <c r="A9092"/>
      <c r="B9092"/>
      <c r="C9092"/>
      <c r="D9092"/>
      <c r="E9092"/>
    </row>
    <row r="9093" spans="1:5" ht="11.25" customHeight="1" x14ac:dyDescent="0.25">
      <c r="A9093"/>
      <c r="B9093"/>
      <c r="C9093"/>
      <c r="D9093"/>
      <c r="E9093"/>
    </row>
    <row r="9094" spans="1:5" ht="11.25" customHeight="1" x14ac:dyDescent="0.25">
      <c r="A9094"/>
      <c r="B9094"/>
      <c r="C9094"/>
      <c r="D9094"/>
      <c r="E9094"/>
    </row>
    <row r="9095" spans="1:5" ht="11.25" customHeight="1" x14ac:dyDescent="0.25">
      <c r="A9095"/>
      <c r="B9095"/>
      <c r="C9095"/>
      <c r="D9095"/>
      <c r="E9095"/>
    </row>
    <row r="9096" spans="1:5" ht="11.25" customHeight="1" x14ac:dyDescent="0.25">
      <c r="A9096"/>
      <c r="B9096"/>
      <c r="C9096"/>
      <c r="D9096"/>
      <c r="E9096"/>
    </row>
    <row r="9097" spans="1:5" ht="11.25" customHeight="1" x14ac:dyDescent="0.25">
      <c r="A9097"/>
      <c r="B9097"/>
      <c r="C9097"/>
      <c r="D9097"/>
      <c r="E9097"/>
    </row>
    <row r="9098" spans="1:5" ht="11.25" customHeight="1" x14ac:dyDescent="0.25">
      <c r="A9098"/>
      <c r="B9098"/>
      <c r="C9098"/>
      <c r="D9098"/>
      <c r="E9098"/>
    </row>
    <row r="9099" spans="1:5" ht="11.25" customHeight="1" x14ac:dyDescent="0.25">
      <c r="A9099"/>
      <c r="B9099"/>
      <c r="C9099"/>
      <c r="D9099"/>
      <c r="E9099"/>
    </row>
    <row r="9100" spans="1:5" ht="11.25" customHeight="1" x14ac:dyDescent="0.25">
      <c r="A9100"/>
      <c r="B9100"/>
      <c r="C9100"/>
      <c r="D9100"/>
      <c r="E9100"/>
    </row>
    <row r="9101" spans="1:5" ht="11.25" customHeight="1" x14ac:dyDescent="0.25">
      <c r="A9101"/>
      <c r="B9101"/>
      <c r="C9101"/>
      <c r="D9101"/>
      <c r="E9101"/>
    </row>
    <row r="9102" spans="1:5" ht="11.25" customHeight="1" x14ac:dyDescent="0.25">
      <c r="A9102"/>
      <c r="B9102"/>
      <c r="C9102"/>
      <c r="D9102"/>
      <c r="E9102"/>
    </row>
    <row r="9103" spans="1:5" ht="11.25" customHeight="1" x14ac:dyDescent="0.25">
      <c r="A9103"/>
      <c r="B9103"/>
      <c r="C9103"/>
      <c r="D9103"/>
      <c r="E9103"/>
    </row>
    <row r="9104" spans="1:5" ht="11.25" customHeight="1" x14ac:dyDescent="0.25">
      <c r="A9104"/>
      <c r="B9104"/>
      <c r="C9104"/>
      <c r="D9104"/>
      <c r="E9104"/>
    </row>
    <row r="9105" spans="1:5" ht="11.25" customHeight="1" x14ac:dyDescent="0.25">
      <c r="A9105"/>
      <c r="B9105"/>
      <c r="C9105"/>
      <c r="D9105"/>
      <c r="E9105"/>
    </row>
    <row r="9106" spans="1:5" ht="11.25" customHeight="1" x14ac:dyDescent="0.25">
      <c r="A9106"/>
      <c r="B9106"/>
      <c r="C9106"/>
      <c r="D9106"/>
      <c r="E9106"/>
    </row>
    <row r="9107" spans="1:5" ht="11.25" customHeight="1" x14ac:dyDescent="0.25">
      <c r="A9107"/>
      <c r="B9107"/>
      <c r="C9107"/>
      <c r="D9107"/>
      <c r="E9107"/>
    </row>
    <row r="9108" spans="1:5" ht="11.25" customHeight="1" x14ac:dyDescent="0.25">
      <c r="A9108"/>
      <c r="B9108"/>
      <c r="C9108"/>
      <c r="D9108"/>
      <c r="E9108"/>
    </row>
    <row r="9109" spans="1:5" ht="11.25" customHeight="1" x14ac:dyDescent="0.25">
      <c r="A9109"/>
      <c r="B9109"/>
      <c r="C9109"/>
      <c r="D9109"/>
      <c r="E9109"/>
    </row>
    <row r="9110" spans="1:5" ht="11.25" customHeight="1" x14ac:dyDescent="0.25">
      <c r="A9110"/>
      <c r="B9110"/>
      <c r="C9110"/>
      <c r="D9110"/>
      <c r="E9110"/>
    </row>
    <row r="9111" spans="1:5" ht="11.25" customHeight="1" x14ac:dyDescent="0.25">
      <c r="A9111"/>
      <c r="B9111"/>
      <c r="C9111"/>
      <c r="D9111"/>
      <c r="E9111"/>
    </row>
    <row r="9112" spans="1:5" ht="11.25" customHeight="1" x14ac:dyDescent="0.25">
      <c r="A9112"/>
      <c r="B9112"/>
      <c r="C9112"/>
      <c r="D9112"/>
      <c r="E9112"/>
    </row>
    <row r="9113" spans="1:5" ht="11.25" customHeight="1" x14ac:dyDescent="0.25">
      <c r="A9113"/>
      <c r="B9113"/>
      <c r="C9113"/>
      <c r="D9113"/>
      <c r="E9113"/>
    </row>
    <row r="9114" spans="1:5" ht="11.25" customHeight="1" x14ac:dyDescent="0.25">
      <c r="A9114"/>
      <c r="B9114"/>
      <c r="C9114"/>
      <c r="D9114"/>
      <c r="E9114"/>
    </row>
    <row r="9115" spans="1:5" ht="11.25" customHeight="1" x14ac:dyDescent="0.25">
      <c r="A9115"/>
      <c r="B9115"/>
      <c r="C9115"/>
      <c r="D9115"/>
      <c r="E9115"/>
    </row>
    <row r="9116" spans="1:5" ht="11.25" customHeight="1" x14ac:dyDescent="0.25">
      <c r="A9116"/>
      <c r="B9116"/>
      <c r="C9116"/>
      <c r="D9116"/>
      <c r="E9116"/>
    </row>
    <row r="9117" spans="1:5" ht="11.25" customHeight="1" x14ac:dyDescent="0.25">
      <c r="A9117"/>
      <c r="B9117"/>
      <c r="C9117"/>
      <c r="D9117"/>
      <c r="E9117"/>
    </row>
    <row r="9118" spans="1:5" ht="11.25" customHeight="1" x14ac:dyDescent="0.25">
      <c r="A9118"/>
      <c r="B9118"/>
      <c r="C9118"/>
      <c r="D9118"/>
      <c r="E9118"/>
    </row>
    <row r="9119" spans="1:5" ht="11.25" customHeight="1" x14ac:dyDescent="0.25">
      <c r="A9119"/>
      <c r="B9119"/>
      <c r="C9119"/>
      <c r="D9119"/>
      <c r="E9119"/>
    </row>
    <row r="9120" spans="1:5" ht="11.25" customHeight="1" x14ac:dyDescent="0.25">
      <c r="A9120"/>
      <c r="B9120"/>
      <c r="C9120"/>
      <c r="D9120"/>
      <c r="E9120"/>
    </row>
    <row r="9121" spans="1:5" ht="11.25" customHeight="1" x14ac:dyDescent="0.25">
      <c r="A9121"/>
      <c r="B9121"/>
      <c r="C9121"/>
      <c r="D9121"/>
      <c r="E9121"/>
    </row>
    <row r="9122" spans="1:5" ht="11.25" customHeight="1" x14ac:dyDescent="0.25">
      <c r="A9122"/>
      <c r="B9122"/>
      <c r="C9122"/>
      <c r="D9122"/>
      <c r="E9122"/>
    </row>
    <row r="9123" spans="1:5" ht="11.25" customHeight="1" x14ac:dyDescent="0.25">
      <c r="A9123"/>
      <c r="B9123"/>
      <c r="C9123"/>
      <c r="D9123"/>
      <c r="E9123"/>
    </row>
    <row r="9124" spans="1:5" ht="11.25" customHeight="1" x14ac:dyDescent="0.25">
      <c r="A9124"/>
      <c r="B9124"/>
      <c r="C9124"/>
      <c r="D9124"/>
      <c r="E9124"/>
    </row>
    <row r="9125" spans="1:5" ht="11.25" customHeight="1" x14ac:dyDescent="0.25">
      <c r="A9125"/>
      <c r="B9125"/>
      <c r="C9125"/>
      <c r="D9125"/>
      <c r="E9125"/>
    </row>
    <row r="9126" spans="1:5" ht="11.25" customHeight="1" x14ac:dyDescent="0.25">
      <c r="A9126"/>
      <c r="B9126"/>
      <c r="C9126"/>
      <c r="D9126"/>
      <c r="E9126"/>
    </row>
    <row r="9127" spans="1:5" ht="11.25" customHeight="1" x14ac:dyDescent="0.25">
      <c r="A9127"/>
      <c r="B9127"/>
      <c r="C9127"/>
      <c r="D9127"/>
      <c r="E9127"/>
    </row>
    <row r="9128" spans="1:5" ht="11.25" customHeight="1" x14ac:dyDescent="0.25">
      <c r="A9128"/>
      <c r="B9128"/>
      <c r="C9128"/>
      <c r="D9128"/>
      <c r="E9128"/>
    </row>
    <row r="9129" spans="1:5" ht="11.25" customHeight="1" x14ac:dyDescent="0.25">
      <c r="A9129"/>
      <c r="B9129"/>
      <c r="C9129"/>
      <c r="D9129"/>
      <c r="E9129"/>
    </row>
    <row r="9130" spans="1:5" ht="11.25" customHeight="1" x14ac:dyDescent="0.25">
      <c r="A9130"/>
      <c r="B9130"/>
      <c r="C9130"/>
      <c r="D9130"/>
      <c r="E9130"/>
    </row>
    <row r="9131" spans="1:5" ht="11.25" customHeight="1" x14ac:dyDescent="0.25">
      <c r="A9131"/>
      <c r="B9131"/>
      <c r="C9131"/>
      <c r="D9131"/>
      <c r="E9131"/>
    </row>
    <row r="9132" spans="1:5" ht="11.25" customHeight="1" x14ac:dyDescent="0.25">
      <c r="A9132"/>
      <c r="B9132"/>
      <c r="C9132"/>
      <c r="D9132"/>
      <c r="E9132"/>
    </row>
    <row r="9133" spans="1:5" ht="11.25" customHeight="1" x14ac:dyDescent="0.25">
      <c r="A9133"/>
      <c r="B9133"/>
      <c r="C9133"/>
      <c r="D9133"/>
      <c r="E9133"/>
    </row>
    <row r="9134" spans="1:5" ht="11.25" customHeight="1" x14ac:dyDescent="0.25">
      <c r="A9134"/>
      <c r="B9134"/>
      <c r="C9134"/>
      <c r="D9134"/>
      <c r="E9134"/>
    </row>
    <row r="9135" spans="1:5" ht="11.25" customHeight="1" x14ac:dyDescent="0.25">
      <c r="A9135"/>
      <c r="B9135"/>
      <c r="C9135"/>
      <c r="D9135"/>
      <c r="E9135"/>
    </row>
    <row r="9136" spans="1:5" ht="11.25" customHeight="1" x14ac:dyDescent="0.25">
      <c r="A9136"/>
      <c r="B9136"/>
      <c r="C9136"/>
      <c r="D9136"/>
      <c r="E9136"/>
    </row>
    <row r="9137" spans="1:5" ht="11.25" customHeight="1" x14ac:dyDescent="0.25">
      <c r="A9137"/>
      <c r="B9137"/>
      <c r="C9137"/>
      <c r="D9137"/>
      <c r="E9137"/>
    </row>
    <row r="9138" spans="1:5" ht="11.25" customHeight="1" x14ac:dyDescent="0.25">
      <c r="A9138"/>
      <c r="B9138"/>
      <c r="C9138"/>
      <c r="D9138"/>
      <c r="E9138"/>
    </row>
    <row r="9139" spans="1:5" ht="11.25" customHeight="1" x14ac:dyDescent="0.25">
      <c r="A9139"/>
      <c r="B9139"/>
      <c r="C9139"/>
      <c r="D9139"/>
      <c r="E9139"/>
    </row>
    <row r="9140" spans="1:5" ht="11.25" customHeight="1" x14ac:dyDescent="0.25">
      <c r="A9140"/>
      <c r="B9140"/>
      <c r="C9140"/>
      <c r="D9140"/>
      <c r="E9140"/>
    </row>
    <row r="9141" spans="1:5" ht="11.25" customHeight="1" x14ac:dyDescent="0.25">
      <c r="A9141"/>
      <c r="B9141"/>
      <c r="C9141"/>
      <c r="D9141"/>
      <c r="E9141"/>
    </row>
    <row r="9142" spans="1:5" ht="11.25" customHeight="1" x14ac:dyDescent="0.25">
      <c r="A9142"/>
      <c r="B9142"/>
      <c r="C9142"/>
      <c r="D9142"/>
      <c r="E9142"/>
    </row>
    <row r="9143" spans="1:5" ht="11.25" customHeight="1" x14ac:dyDescent="0.25">
      <c r="A9143"/>
      <c r="B9143"/>
      <c r="C9143"/>
      <c r="D9143"/>
      <c r="E9143"/>
    </row>
    <row r="9144" spans="1:5" ht="11.25" customHeight="1" x14ac:dyDescent="0.25">
      <c r="A9144"/>
      <c r="B9144"/>
      <c r="C9144"/>
      <c r="D9144"/>
      <c r="E9144"/>
    </row>
    <row r="9145" spans="1:5" ht="11.25" customHeight="1" x14ac:dyDescent="0.25">
      <c r="A9145"/>
      <c r="B9145"/>
      <c r="C9145"/>
      <c r="D9145"/>
      <c r="E9145"/>
    </row>
    <row r="9146" spans="1:5" ht="11.25" customHeight="1" x14ac:dyDescent="0.25">
      <c r="A9146"/>
      <c r="B9146"/>
      <c r="C9146"/>
      <c r="D9146"/>
      <c r="E9146"/>
    </row>
    <row r="9147" spans="1:5" ht="11.25" customHeight="1" x14ac:dyDescent="0.25">
      <c r="A9147"/>
      <c r="B9147"/>
      <c r="C9147"/>
      <c r="D9147"/>
      <c r="E9147"/>
    </row>
    <row r="9148" spans="1:5" ht="11.25" customHeight="1" x14ac:dyDescent="0.25">
      <c r="A9148"/>
      <c r="B9148"/>
      <c r="C9148"/>
      <c r="D9148"/>
      <c r="E9148"/>
    </row>
    <row r="9149" spans="1:5" ht="11.25" customHeight="1" x14ac:dyDescent="0.25">
      <c r="A9149"/>
      <c r="B9149"/>
      <c r="C9149"/>
      <c r="D9149"/>
      <c r="E9149"/>
    </row>
    <row r="9150" spans="1:5" ht="11.25" customHeight="1" x14ac:dyDescent="0.25">
      <c r="A9150"/>
      <c r="B9150"/>
      <c r="C9150"/>
      <c r="D9150"/>
      <c r="E9150"/>
    </row>
    <row r="9151" spans="1:5" ht="11.25" customHeight="1" x14ac:dyDescent="0.25">
      <c r="A9151"/>
      <c r="B9151"/>
      <c r="C9151"/>
      <c r="D9151"/>
      <c r="E9151"/>
    </row>
    <row r="9152" spans="1:5" ht="11.25" customHeight="1" x14ac:dyDescent="0.25">
      <c r="A9152"/>
      <c r="B9152"/>
      <c r="C9152"/>
      <c r="D9152"/>
      <c r="E9152"/>
    </row>
    <row r="9153" spans="1:5" ht="11.25" customHeight="1" x14ac:dyDescent="0.25">
      <c r="A9153"/>
      <c r="B9153"/>
      <c r="C9153"/>
      <c r="D9153"/>
      <c r="E9153"/>
    </row>
    <row r="9154" spans="1:5" ht="11.25" customHeight="1" x14ac:dyDescent="0.25">
      <c r="A9154"/>
      <c r="B9154"/>
      <c r="C9154"/>
      <c r="D9154"/>
      <c r="E9154"/>
    </row>
    <row r="9155" spans="1:5" ht="11.25" customHeight="1" x14ac:dyDescent="0.25">
      <c r="A9155"/>
      <c r="B9155"/>
      <c r="C9155"/>
      <c r="D9155"/>
      <c r="E9155"/>
    </row>
    <row r="9156" spans="1:5" ht="11.25" customHeight="1" x14ac:dyDescent="0.25">
      <c r="A9156"/>
      <c r="B9156"/>
      <c r="C9156"/>
      <c r="D9156"/>
      <c r="E9156"/>
    </row>
    <row r="9157" spans="1:5" ht="11.25" customHeight="1" x14ac:dyDescent="0.25">
      <c r="A9157"/>
      <c r="B9157"/>
      <c r="C9157"/>
      <c r="D9157"/>
      <c r="E9157"/>
    </row>
    <row r="9158" spans="1:5" ht="11.25" customHeight="1" x14ac:dyDescent="0.25">
      <c r="A9158"/>
      <c r="B9158"/>
      <c r="C9158"/>
      <c r="D9158"/>
      <c r="E9158"/>
    </row>
    <row r="9159" spans="1:5" ht="11.25" customHeight="1" x14ac:dyDescent="0.25">
      <c r="A9159"/>
      <c r="B9159"/>
      <c r="C9159"/>
      <c r="D9159"/>
      <c r="E9159"/>
    </row>
    <row r="9160" spans="1:5" ht="11.25" customHeight="1" x14ac:dyDescent="0.25">
      <c r="A9160"/>
      <c r="B9160"/>
      <c r="C9160"/>
      <c r="D9160"/>
      <c r="E9160"/>
    </row>
    <row r="9161" spans="1:5" ht="11.25" customHeight="1" x14ac:dyDescent="0.25">
      <c r="A9161"/>
      <c r="B9161"/>
      <c r="C9161"/>
      <c r="D9161"/>
      <c r="E9161"/>
    </row>
    <row r="9162" spans="1:5" ht="11.25" customHeight="1" x14ac:dyDescent="0.25">
      <c r="A9162"/>
      <c r="B9162"/>
      <c r="C9162"/>
      <c r="D9162"/>
      <c r="E9162"/>
    </row>
    <row r="9163" spans="1:5" ht="11.25" customHeight="1" x14ac:dyDescent="0.25">
      <c r="A9163"/>
      <c r="B9163"/>
      <c r="C9163"/>
      <c r="D9163"/>
      <c r="E9163"/>
    </row>
    <row r="9164" spans="1:5" ht="11.25" customHeight="1" x14ac:dyDescent="0.25">
      <c r="A9164"/>
      <c r="B9164"/>
      <c r="C9164"/>
      <c r="D9164"/>
      <c r="E9164"/>
    </row>
    <row r="9165" spans="1:5" ht="11.25" customHeight="1" x14ac:dyDescent="0.25">
      <c r="A9165"/>
      <c r="B9165"/>
      <c r="C9165"/>
      <c r="D9165"/>
      <c r="E9165"/>
    </row>
    <row r="9166" spans="1:5" ht="11.25" customHeight="1" x14ac:dyDescent="0.25">
      <c r="A9166"/>
      <c r="B9166"/>
      <c r="C9166"/>
      <c r="D9166"/>
      <c r="E9166"/>
    </row>
    <row r="9167" spans="1:5" ht="11.25" customHeight="1" x14ac:dyDescent="0.25">
      <c r="A9167"/>
      <c r="B9167"/>
      <c r="C9167"/>
      <c r="D9167"/>
      <c r="E9167"/>
    </row>
    <row r="9168" spans="1:5" ht="11.25" customHeight="1" x14ac:dyDescent="0.25">
      <c r="A9168"/>
      <c r="B9168"/>
      <c r="C9168"/>
      <c r="D9168"/>
      <c r="E9168"/>
    </row>
    <row r="9169" spans="1:5" ht="11.25" customHeight="1" x14ac:dyDescent="0.25">
      <c r="A9169"/>
      <c r="B9169"/>
      <c r="C9169"/>
      <c r="D9169"/>
      <c r="E9169"/>
    </row>
    <row r="9170" spans="1:5" ht="11.25" customHeight="1" x14ac:dyDescent="0.25">
      <c r="A9170"/>
      <c r="B9170"/>
      <c r="C9170"/>
      <c r="D9170"/>
      <c r="E9170"/>
    </row>
    <row r="9171" spans="1:5" ht="11.25" customHeight="1" x14ac:dyDescent="0.25">
      <c r="A9171"/>
      <c r="B9171"/>
      <c r="C9171"/>
      <c r="D9171"/>
      <c r="E9171"/>
    </row>
    <row r="9172" spans="1:5" ht="11.25" customHeight="1" x14ac:dyDescent="0.25">
      <c r="A9172"/>
      <c r="B9172"/>
      <c r="C9172"/>
      <c r="D9172"/>
      <c r="E9172"/>
    </row>
    <row r="9173" spans="1:5" ht="11.25" customHeight="1" x14ac:dyDescent="0.25">
      <c r="A9173"/>
      <c r="B9173"/>
      <c r="C9173"/>
      <c r="D9173"/>
      <c r="E9173"/>
    </row>
    <row r="9174" spans="1:5" ht="11.25" customHeight="1" x14ac:dyDescent="0.25">
      <c r="A9174"/>
      <c r="B9174"/>
      <c r="C9174"/>
      <c r="D9174"/>
      <c r="E9174"/>
    </row>
    <row r="9175" spans="1:5" ht="11.25" customHeight="1" x14ac:dyDescent="0.25">
      <c r="A9175"/>
      <c r="B9175"/>
      <c r="C9175"/>
      <c r="D9175"/>
      <c r="E9175"/>
    </row>
    <row r="9176" spans="1:5" ht="11.25" customHeight="1" x14ac:dyDescent="0.25">
      <c r="A9176"/>
      <c r="B9176"/>
      <c r="C9176"/>
      <c r="D9176"/>
      <c r="E9176"/>
    </row>
    <row r="9177" spans="1:5" ht="11.25" customHeight="1" x14ac:dyDescent="0.25">
      <c r="A9177"/>
      <c r="B9177"/>
      <c r="C9177"/>
      <c r="D9177"/>
      <c r="E9177"/>
    </row>
    <row r="9178" spans="1:5" ht="11.25" customHeight="1" x14ac:dyDescent="0.25">
      <c r="A9178"/>
      <c r="B9178"/>
      <c r="C9178"/>
      <c r="D9178"/>
      <c r="E9178"/>
    </row>
    <row r="9179" spans="1:5" ht="11.25" customHeight="1" x14ac:dyDescent="0.25">
      <c r="A9179"/>
      <c r="B9179"/>
      <c r="C9179"/>
      <c r="D9179"/>
      <c r="E9179"/>
    </row>
    <row r="9180" spans="1:5" ht="11.25" customHeight="1" x14ac:dyDescent="0.25">
      <c r="A9180"/>
      <c r="B9180"/>
      <c r="C9180"/>
      <c r="D9180"/>
      <c r="E9180"/>
    </row>
    <row r="9181" spans="1:5" ht="11.25" customHeight="1" x14ac:dyDescent="0.25">
      <c r="A9181"/>
      <c r="B9181"/>
      <c r="C9181"/>
      <c r="D9181"/>
      <c r="E9181"/>
    </row>
    <row r="9182" spans="1:5" ht="11.25" customHeight="1" x14ac:dyDescent="0.25">
      <c r="A9182"/>
      <c r="B9182"/>
      <c r="C9182"/>
      <c r="D9182"/>
      <c r="E9182"/>
    </row>
    <row r="9183" spans="1:5" ht="11.25" customHeight="1" x14ac:dyDescent="0.25">
      <c r="A9183"/>
      <c r="B9183"/>
      <c r="C9183"/>
      <c r="D9183"/>
      <c r="E9183"/>
    </row>
    <row r="9184" spans="1:5" ht="11.25" customHeight="1" x14ac:dyDescent="0.25">
      <c r="A9184"/>
      <c r="B9184"/>
      <c r="C9184"/>
      <c r="D9184"/>
      <c r="E9184"/>
    </row>
    <row r="9185" spans="1:5" ht="11.25" customHeight="1" x14ac:dyDescent="0.25">
      <c r="A9185"/>
      <c r="B9185"/>
      <c r="C9185"/>
      <c r="D9185"/>
      <c r="E9185"/>
    </row>
    <row r="9186" spans="1:5" ht="11.25" customHeight="1" x14ac:dyDescent="0.25">
      <c r="A9186"/>
      <c r="B9186"/>
      <c r="C9186"/>
      <c r="D9186"/>
      <c r="E9186"/>
    </row>
    <row r="9187" spans="1:5" ht="11.25" customHeight="1" x14ac:dyDescent="0.25">
      <c r="A9187"/>
      <c r="B9187"/>
      <c r="C9187"/>
      <c r="D9187"/>
      <c r="E9187"/>
    </row>
    <row r="9188" spans="1:5" ht="11.25" customHeight="1" x14ac:dyDescent="0.25">
      <c r="A9188"/>
      <c r="B9188"/>
      <c r="C9188"/>
      <c r="D9188"/>
      <c r="E9188"/>
    </row>
    <row r="9189" spans="1:5" ht="11.25" customHeight="1" x14ac:dyDescent="0.25">
      <c r="A9189"/>
      <c r="B9189"/>
      <c r="C9189"/>
      <c r="D9189"/>
      <c r="E9189"/>
    </row>
    <row r="9190" spans="1:5" ht="11.25" customHeight="1" x14ac:dyDescent="0.25">
      <c r="A9190"/>
      <c r="B9190"/>
      <c r="C9190"/>
      <c r="D9190"/>
      <c r="E9190"/>
    </row>
    <row r="9191" spans="1:5" ht="11.25" customHeight="1" x14ac:dyDescent="0.25">
      <c r="A9191"/>
      <c r="B9191"/>
      <c r="C9191"/>
      <c r="D9191"/>
      <c r="E9191"/>
    </row>
    <row r="9192" spans="1:5" ht="11.25" customHeight="1" x14ac:dyDescent="0.25">
      <c r="A9192"/>
      <c r="B9192"/>
      <c r="C9192"/>
      <c r="D9192"/>
      <c r="E9192"/>
    </row>
    <row r="9193" spans="1:5" ht="11.25" customHeight="1" x14ac:dyDescent="0.25">
      <c r="A9193"/>
      <c r="B9193"/>
      <c r="C9193"/>
      <c r="D9193"/>
      <c r="E9193"/>
    </row>
    <row r="9194" spans="1:5" ht="11.25" customHeight="1" x14ac:dyDescent="0.25">
      <c r="A9194"/>
      <c r="B9194"/>
      <c r="C9194"/>
      <c r="D9194"/>
      <c r="E9194"/>
    </row>
    <row r="9195" spans="1:5" ht="11.25" customHeight="1" x14ac:dyDescent="0.25">
      <c r="A9195"/>
      <c r="B9195"/>
      <c r="C9195"/>
      <c r="D9195"/>
      <c r="E9195"/>
    </row>
    <row r="9196" spans="1:5" ht="11.25" customHeight="1" x14ac:dyDescent="0.25">
      <c r="A9196"/>
      <c r="B9196"/>
      <c r="C9196"/>
      <c r="D9196"/>
      <c r="E9196"/>
    </row>
    <row r="9197" spans="1:5" ht="11.25" customHeight="1" x14ac:dyDescent="0.25">
      <c r="A9197"/>
      <c r="B9197"/>
      <c r="C9197"/>
      <c r="D9197"/>
      <c r="E9197"/>
    </row>
    <row r="9198" spans="1:5" ht="11.25" customHeight="1" x14ac:dyDescent="0.25">
      <c r="A9198"/>
      <c r="B9198"/>
      <c r="C9198"/>
      <c r="D9198"/>
      <c r="E9198"/>
    </row>
    <row r="9199" spans="1:5" ht="11.25" customHeight="1" x14ac:dyDescent="0.25">
      <c r="A9199"/>
      <c r="B9199"/>
      <c r="C9199"/>
      <c r="D9199"/>
      <c r="E9199"/>
    </row>
    <row r="9200" spans="1:5" ht="11.25" customHeight="1" x14ac:dyDescent="0.25">
      <c r="A9200"/>
      <c r="B9200"/>
      <c r="C9200"/>
      <c r="D9200"/>
      <c r="E9200"/>
    </row>
    <row r="9201" spans="1:5" ht="11.25" customHeight="1" x14ac:dyDescent="0.25">
      <c r="A9201"/>
      <c r="B9201"/>
      <c r="C9201"/>
      <c r="D9201"/>
      <c r="E9201"/>
    </row>
    <row r="9202" spans="1:5" ht="11.25" customHeight="1" x14ac:dyDescent="0.25">
      <c r="A9202"/>
      <c r="B9202"/>
      <c r="C9202"/>
      <c r="D9202"/>
      <c r="E9202"/>
    </row>
    <row r="9203" spans="1:5" ht="11.25" customHeight="1" x14ac:dyDescent="0.25">
      <c r="A9203"/>
      <c r="B9203"/>
      <c r="C9203"/>
      <c r="D9203"/>
      <c r="E9203"/>
    </row>
    <row r="9204" spans="1:5" ht="11.25" customHeight="1" x14ac:dyDescent="0.25">
      <c r="A9204"/>
      <c r="B9204"/>
      <c r="C9204"/>
      <c r="D9204"/>
      <c r="E9204"/>
    </row>
    <row r="9205" spans="1:5" ht="11.25" customHeight="1" x14ac:dyDescent="0.25">
      <c r="A9205"/>
      <c r="B9205"/>
      <c r="C9205"/>
      <c r="D9205"/>
      <c r="E9205"/>
    </row>
    <row r="9206" spans="1:5" ht="11.25" customHeight="1" x14ac:dyDescent="0.25">
      <c r="A9206"/>
      <c r="B9206"/>
      <c r="C9206"/>
      <c r="D9206"/>
      <c r="E9206"/>
    </row>
    <row r="9207" spans="1:5" ht="11.25" customHeight="1" x14ac:dyDescent="0.25">
      <c r="A9207"/>
      <c r="B9207"/>
      <c r="C9207"/>
      <c r="D9207"/>
      <c r="E9207"/>
    </row>
    <row r="9208" spans="1:5" ht="11.25" customHeight="1" x14ac:dyDescent="0.25">
      <c r="A9208"/>
      <c r="B9208"/>
      <c r="C9208"/>
      <c r="D9208"/>
      <c r="E9208"/>
    </row>
    <row r="9209" spans="1:5" ht="11.25" customHeight="1" x14ac:dyDescent="0.25">
      <c r="A9209"/>
      <c r="B9209"/>
      <c r="C9209"/>
      <c r="D9209"/>
      <c r="E9209"/>
    </row>
    <row r="9210" spans="1:5" ht="11.25" customHeight="1" x14ac:dyDescent="0.25">
      <c r="A9210"/>
      <c r="B9210"/>
      <c r="C9210"/>
      <c r="D9210"/>
      <c r="E9210"/>
    </row>
    <row r="9211" spans="1:5" ht="11.25" customHeight="1" x14ac:dyDescent="0.25">
      <c r="A9211"/>
      <c r="B9211"/>
      <c r="C9211"/>
      <c r="D9211"/>
      <c r="E9211"/>
    </row>
    <row r="9212" spans="1:5" ht="11.25" customHeight="1" x14ac:dyDescent="0.25">
      <c r="A9212"/>
      <c r="B9212"/>
      <c r="C9212"/>
      <c r="D9212"/>
      <c r="E9212"/>
    </row>
    <row r="9213" spans="1:5" ht="11.25" customHeight="1" x14ac:dyDescent="0.25">
      <c r="A9213"/>
      <c r="B9213"/>
      <c r="C9213"/>
      <c r="D9213"/>
      <c r="E9213"/>
    </row>
    <row r="9214" spans="1:5" ht="11.25" customHeight="1" x14ac:dyDescent="0.25">
      <c r="A9214"/>
      <c r="B9214"/>
      <c r="C9214"/>
      <c r="D9214"/>
      <c r="E9214"/>
    </row>
    <row r="9215" spans="1:5" ht="11.25" customHeight="1" x14ac:dyDescent="0.25">
      <c r="A9215"/>
      <c r="B9215"/>
      <c r="C9215"/>
      <c r="D9215"/>
      <c r="E9215"/>
    </row>
    <row r="9216" spans="1:5" ht="11.25" customHeight="1" x14ac:dyDescent="0.25">
      <c r="A9216"/>
      <c r="B9216"/>
      <c r="C9216"/>
      <c r="D9216"/>
      <c r="E9216"/>
    </row>
    <row r="9217" spans="1:5" ht="11.25" customHeight="1" x14ac:dyDescent="0.25">
      <c r="A9217"/>
      <c r="B9217"/>
      <c r="C9217"/>
      <c r="D9217"/>
      <c r="E9217"/>
    </row>
    <row r="9218" spans="1:5" ht="11.25" customHeight="1" x14ac:dyDescent="0.25">
      <c r="A9218"/>
      <c r="B9218"/>
      <c r="C9218"/>
      <c r="D9218"/>
      <c r="E9218"/>
    </row>
    <row r="9219" spans="1:5" ht="11.25" customHeight="1" x14ac:dyDescent="0.25">
      <c r="A9219"/>
      <c r="B9219"/>
      <c r="C9219"/>
      <c r="D9219"/>
      <c r="E9219"/>
    </row>
    <row r="9220" spans="1:5" ht="11.25" customHeight="1" x14ac:dyDescent="0.25">
      <c r="A9220"/>
      <c r="B9220"/>
      <c r="C9220"/>
      <c r="D9220"/>
      <c r="E9220"/>
    </row>
    <row r="9221" spans="1:5" ht="11.25" customHeight="1" x14ac:dyDescent="0.25">
      <c r="A9221"/>
      <c r="B9221"/>
      <c r="C9221"/>
      <c r="D9221"/>
      <c r="E9221"/>
    </row>
    <row r="9222" spans="1:5" ht="11.25" customHeight="1" x14ac:dyDescent="0.25">
      <c r="A9222"/>
      <c r="B9222"/>
      <c r="C9222"/>
      <c r="D9222"/>
      <c r="E9222"/>
    </row>
    <row r="9223" spans="1:5" ht="11.25" customHeight="1" x14ac:dyDescent="0.25">
      <c r="A9223"/>
      <c r="B9223"/>
      <c r="C9223"/>
      <c r="D9223"/>
      <c r="E9223"/>
    </row>
    <row r="9224" spans="1:5" ht="11.25" customHeight="1" x14ac:dyDescent="0.25">
      <c r="A9224"/>
      <c r="B9224"/>
      <c r="C9224"/>
      <c r="D9224"/>
      <c r="E9224"/>
    </row>
    <row r="9225" spans="1:5" ht="11.25" customHeight="1" x14ac:dyDescent="0.25">
      <c r="A9225"/>
      <c r="B9225"/>
      <c r="C9225"/>
      <c r="D9225"/>
      <c r="E9225"/>
    </row>
    <row r="9226" spans="1:5" ht="11.25" customHeight="1" x14ac:dyDescent="0.25">
      <c r="A9226"/>
      <c r="B9226"/>
      <c r="C9226"/>
      <c r="D9226"/>
      <c r="E9226"/>
    </row>
    <row r="9227" spans="1:5" ht="11.25" customHeight="1" x14ac:dyDescent="0.25">
      <c r="A9227"/>
      <c r="B9227"/>
      <c r="C9227"/>
      <c r="D9227"/>
      <c r="E9227"/>
    </row>
    <row r="9228" spans="1:5" ht="11.25" customHeight="1" x14ac:dyDescent="0.25">
      <c r="A9228"/>
      <c r="B9228"/>
      <c r="C9228"/>
      <c r="D9228"/>
      <c r="E9228"/>
    </row>
    <row r="9229" spans="1:5" ht="11.25" customHeight="1" x14ac:dyDescent="0.25">
      <c r="A9229"/>
      <c r="B9229"/>
      <c r="C9229"/>
      <c r="D9229"/>
      <c r="E9229"/>
    </row>
    <row r="9230" spans="1:5" ht="11.25" customHeight="1" x14ac:dyDescent="0.25">
      <c r="A9230"/>
      <c r="B9230"/>
      <c r="C9230"/>
      <c r="D9230"/>
      <c r="E9230"/>
    </row>
    <row r="9231" spans="1:5" ht="11.25" customHeight="1" x14ac:dyDescent="0.25">
      <c r="A9231"/>
      <c r="B9231"/>
      <c r="C9231"/>
      <c r="D9231"/>
      <c r="E9231"/>
    </row>
    <row r="9232" spans="1:5" ht="11.25" customHeight="1" x14ac:dyDescent="0.25">
      <c r="A9232"/>
      <c r="B9232"/>
      <c r="C9232"/>
      <c r="D9232"/>
      <c r="E9232"/>
    </row>
    <row r="9233" spans="1:5" ht="11.25" customHeight="1" x14ac:dyDescent="0.25">
      <c r="A9233"/>
      <c r="B9233"/>
      <c r="C9233"/>
      <c r="D9233"/>
      <c r="E9233"/>
    </row>
    <row r="9234" spans="1:5" ht="11.25" customHeight="1" x14ac:dyDescent="0.25">
      <c r="A9234"/>
      <c r="B9234"/>
      <c r="C9234"/>
      <c r="D9234"/>
      <c r="E9234"/>
    </row>
    <row r="9235" spans="1:5" ht="11.25" customHeight="1" x14ac:dyDescent="0.25">
      <c r="A9235"/>
      <c r="B9235"/>
      <c r="C9235"/>
      <c r="D9235"/>
      <c r="E9235"/>
    </row>
    <row r="9236" spans="1:5" ht="11.25" customHeight="1" x14ac:dyDescent="0.25">
      <c r="A9236"/>
      <c r="B9236"/>
      <c r="C9236"/>
      <c r="D9236"/>
      <c r="E9236"/>
    </row>
    <row r="9237" spans="1:5" ht="11.25" customHeight="1" x14ac:dyDescent="0.25">
      <c r="A9237"/>
      <c r="B9237"/>
      <c r="C9237"/>
      <c r="D9237"/>
      <c r="E9237"/>
    </row>
    <row r="9238" spans="1:5" ht="11.25" customHeight="1" x14ac:dyDescent="0.25">
      <c r="A9238"/>
      <c r="B9238"/>
      <c r="C9238"/>
      <c r="D9238"/>
      <c r="E9238"/>
    </row>
    <row r="9239" spans="1:5" ht="11.25" customHeight="1" x14ac:dyDescent="0.25">
      <c r="A9239"/>
      <c r="B9239"/>
      <c r="C9239"/>
      <c r="D9239"/>
      <c r="E9239"/>
    </row>
    <row r="9240" spans="1:5" ht="11.25" customHeight="1" x14ac:dyDescent="0.25">
      <c r="A9240"/>
      <c r="B9240"/>
      <c r="C9240"/>
      <c r="D9240"/>
      <c r="E9240"/>
    </row>
    <row r="9241" spans="1:5" ht="11.25" customHeight="1" x14ac:dyDescent="0.25">
      <c r="A9241"/>
      <c r="B9241"/>
      <c r="C9241"/>
      <c r="D9241"/>
      <c r="E9241"/>
    </row>
    <row r="9242" spans="1:5" ht="11.25" customHeight="1" x14ac:dyDescent="0.25">
      <c r="A9242"/>
      <c r="B9242"/>
      <c r="C9242"/>
      <c r="D9242"/>
      <c r="E9242"/>
    </row>
    <row r="9243" spans="1:5" ht="11.25" customHeight="1" x14ac:dyDescent="0.25">
      <c r="A9243"/>
      <c r="B9243"/>
      <c r="C9243"/>
      <c r="D9243"/>
      <c r="E9243"/>
    </row>
    <row r="9244" spans="1:5" ht="11.25" customHeight="1" x14ac:dyDescent="0.25">
      <c r="A9244"/>
      <c r="B9244"/>
      <c r="C9244"/>
      <c r="D9244"/>
      <c r="E9244"/>
    </row>
    <row r="9245" spans="1:5" ht="11.25" customHeight="1" x14ac:dyDescent="0.25">
      <c r="A9245"/>
      <c r="B9245"/>
      <c r="C9245"/>
      <c r="D9245"/>
      <c r="E9245"/>
    </row>
    <row r="9246" spans="1:5" ht="11.25" customHeight="1" x14ac:dyDescent="0.25">
      <c r="A9246"/>
      <c r="B9246"/>
      <c r="C9246"/>
      <c r="D9246"/>
      <c r="E9246"/>
    </row>
    <row r="9247" spans="1:5" ht="11.25" customHeight="1" x14ac:dyDescent="0.25">
      <c r="A9247"/>
      <c r="B9247"/>
      <c r="C9247"/>
      <c r="D9247"/>
      <c r="E9247"/>
    </row>
    <row r="9248" spans="1:5" ht="11.25" customHeight="1" x14ac:dyDescent="0.25">
      <c r="A9248"/>
      <c r="B9248"/>
      <c r="C9248"/>
      <c r="D9248"/>
      <c r="E9248"/>
    </row>
    <row r="9249" spans="1:5" ht="11.25" customHeight="1" x14ac:dyDescent="0.25">
      <c r="A9249"/>
      <c r="B9249"/>
      <c r="C9249"/>
      <c r="D9249"/>
      <c r="E9249"/>
    </row>
    <row r="9250" spans="1:5" ht="11.25" customHeight="1" x14ac:dyDescent="0.25">
      <c r="A9250"/>
      <c r="B9250"/>
      <c r="C9250"/>
      <c r="D9250"/>
      <c r="E9250"/>
    </row>
    <row r="9251" spans="1:5" ht="11.25" customHeight="1" x14ac:dyDescent="0.25">
      <c r="A9251"/>
      <c r="B9251"/>
      <c r="C9251"/>
      <c r="D9251"/>
      <c r="E9251"/>
    </row>
    <row r="9252" spans="1:5" ht="11.25" customHeight="1" x14ac:dyDescent="0.25">
      <c r="A9252"/>
      <c r="B9252"/>
      <c r="C9252"/>
      <c r="D9252"/>
      <c r="E9252"/>
    </row>
    <row r="9253" spans="1:5" ht="11.25" customHeight="1" x14ac:dyDescent="0.25">
      <c r="A9253"/>
      <c r="B9253"/>
      <c r="C9253"/>
      <c r="D9253"/>
      <c r="E9253"/>
    </row>
    <row r="9254" spans="1:5" ht="11.25" customHeight="1" x14ac:dyDescent="0.25">
      <c r="A9254"/>
      <c r="B9254"/>
      <c r="C9254"/>
      <c r="D9254"/>
      <c r="E9254"/>
    </row>
    <row r="9255" spans="1:5" ht="11.25" customHeight="1" x14ac:dyDescent="0.25">
      <c r="A9255"/>
      <c r="B9255"/>
      <c r="C9255"/>
      <c r="D9255"/>
      <c r="E9255"/>
    </row>
    <row r="9256" spans="1:5" ht="11.25" customHeight="1" x14ac:dyDescent="0.25">
      <c r="A9256"/>
      <c r="B9256"/>
      <c r="C9256"/>
      <c r="D9256"/>
      <c r="E9256"/>
    </row>
    <row r="9257" spans="1:5" ht="11.25" customHeight="1" x14ac:dyDescent="0.25">
      <c r="A9257"/>
      <c r="B9257"/>
      <c r="C9257"/>
      <c r="D9257"/>
      <c r="E9257"/>
    </row>
    <row r="9258" spans="1:5" ht="11.25" customHeight="1" x14ac:dyDescent="0.25">
      <c r="A9258"/>
      <c r="B9258"/>
      <c r="C9258"/>
      <c r="D9258"/>
      <c r="E9258"/>
    </row>
    <row r="9259" spans="1:5" ht="11.25" customHeight="1" x14ac:dyDescent="0.25">
      <c r="A9259"/>
      <c r="B9259"/>
      <c r="C9259"/>
      <c r="D9259"/>
      <c r="E9259"/>
    </row>
    <row r="9260" spans="1:5" ht="11.25" customHeight="1" x14ac:dyDescent="0.25">
      <c r="A9260"/>
      <c r="B9260"/>
      <c r="C9260"/>
      <c r="D9260"/>
      <c r="E9260"/>
    </row>
    <row r="9261" spans="1:5" ht="11.25" customHeight="1" x14ac:dyDescent="0.25">
      <c r="A9261"/>
      <c r="B9261"/>
      <c r="C9261"/>
      <c r="D9261"/>
      <c r="E9261"/>
    </row>
    <row r="9262" spans="1:5" ht="11.25" customHeight="1" x14ac:dyDescent="0.25">
      <c r="A9262"/>
      <c r="B9262"/>
      <c r="C9262"/>
      <c r="D9262"/>
      <c r="E9262"/>
    </row>
    <row r="9263" spans="1:5" ht="11.25" customHeight="1" x14ac:dyDescent="0.25">
      <c r="A9263"/>
      <c r="B9263"/>
      <c r="C9263"/>
      <c r="D9263"/>
      <c r="E9263"/>
    </row>
    <row r="9264" spans="1:5" ht="11.25" customHeight="1" x14ac:dyDescent="0.25">
      <c r="A9264"/>
      <c r="B9264"/>
      <c r="C9264"/>
      <c r="D9264"/>
      <c r="E9264"/>
    </row>
    <row r="9265" spans="1:5" ht="11.25" customHeight="1" x14ac:dyDescent="0.25">
      <c r="A9265"/>
      <c r="B9265"/>
      <c r="C9265"/>
      <c r="D9265"/>
      <c r="E9265"/>
    </row>
    <row r="9266" spans="1:5" ht="11.25" customHeight="1" x14ac:dyDescent="0.25">
      <c r="A9266"/>
      <c r="B9266"/>
      <c r="C9266"/>
      <c r="D9266"/>
      <c r="E9266"/>
    </row>
    <row r="9267" spans="1:5" ht="11.25" customHeight="1" x14ac:dyDescent="0.25">
      <c r="A9267"/>
      <c r="B9267"/>
      <c r="C9267"/>
      <c r="D9267"/>
      <c r="E9267"/>
    </row>
    <row r="9268" spans="1:5" ht="11.25" customHeight="1" x14ac:dyDescent="0.25">
      <c r="A9268"/>
      <c r="B9268"/>
      <c r="C9268"/>
      <c r="D9268"/>
      <c r="E9268"/>
    </row>
    <row r="9269" spans="1:5" ht="11.25" customHeight="1" x14ac:dyDescent="0.25">
      <c r="A9269"/>
      <c r="B9269"/>
      <c r="C9269"/>
      <c r="D9269"/>
      <c r="E9269"/>
    </row>
    <row r="9270" spans="1:5" ht="11.25" customHeight="1" x14ac:dyDescent="0.25">
      <c r="A9270"/>
      <c r="B9270"/>
      <c r="C9270"/>
      <c r="D9270"/>
      <c r="E9270"/>
    </row>
    <row r="9271" spans="1:5" ht="11.25" customHeight="1" x14ac:dyDescent="0.25">
      <c r="A9271"/>
      <c r="B9271"/>
      <c r="C9271"/>
      <c r="D9271"/>
      <c r="E9271"/>
    </row>
    <row r="9272" spans="1:5" ht="11.25" customHeight="1" x14ac:dyDescent="0.25">
      <c r="A9272"/>
      <c r="B9272"/>
      <c r="C9272"/>
      <c r="D9272"/>
      <c r="E9272"/>
    </row>
    <row r="9273" spans="1:5" ht="11.25" customHeight="1" x14ac:dyDescent="0.25">
      <c r="A9273"/>
      <c r="B9273"/>
      <c r="C9273"/>
      <c r="D9273"/>
      <c r="E9273"/>
    </row>
    <row r="9274" spans="1:5" ht="11.25" customHeight="1" x14ac:dyDescent="0.25">
      <c r="A9274"/>
      <c r="B9274"/>
      <c r="C9274"/>
      <c r="D9274"/>
      <c r="E9274"/>
    </row>
    <row r="9275" spans="1:5" ht="11.25" customHeight="1" x14ac:dyDescent="0.25">
      <c r="A9275"/>
      <c r="B9275"/>
      <c r="C9275"/>
      <c r="D9275"/>
      <c r="E9275"/>
    </row>
    <row r="9276" spans="1:5" ht="11.25" customHeight="1" x14ac:dyDescent="0.25">
      <c r="A9276"/>
      <c r="B9276"/>
      <c r="C9276"/>
      <c r="D9276"/>
      <c r="E9276"/>
    </row>
    <row r="9277" spans="1:5" ht="11.25" customHeight="1" x14ac:dyDescent="0.25">
      <c r="A9277"/>
      <c r="B9277"/>
      <c r="C9277"/>
      <c r="D9277"/>
      <c r="E9277"/>
    </row>
    <row r="9278" spans="1:5" ht="11.25" customHeight="1" x14ac:dyDescent="0.25">
      <c r="A9278"/>
      <c r="B9278"/>
      <c r="C9278"/>
      <c r="D9278"/>
      <c r="E9278"/>
    </row>
    <row r="9279" spans="1:5" ht="11.25" customHeight="1" x14ac:dyDescent="0.25">
      <c r="A9279"/>
      <c r="B9279"/>
      <c r="C9279"/>
      <c r="D9279"/>
      <c r="E9279"/>
    </row>
    <row r="9280" spans="1:5" ht="11.25" customHeight="1" x14ac:dyDescent="0.25">
      <c r="A9280"/>
      <c r="B9280"/>
      <c r="C9280"/>
      <c r="D9280"/>
      <c r="E9280"/>
    </row>
    <row r="9281" spans="1:5" ht="11.25" customHeight="1" x14ac:dyDescent="0.25">
      <c r="A9281"/>
      <c r="B9281"/>
      <c r="C9281"/>
      <c r="D9281"/>
      <c r="E9281"/>
    </row>
    <row r="9282" spans="1:5" ht="11.25" customHeight="1" x14ac:dyDescent="0.25">
      <c r="A9282"/>
      <c r="B9282"/>
      <c r="C9282"/>
      <c r="D9282"/>
      <c r="E9282"/>
    </row>
    <row r="9283" spans="1:5" ht="11.25" customHeight="1" x14ac:dyDescent="0.25">
      <c r="A9283"/>
      <c r="B9283"/>
      <c r="C9283"/>
      <c r="D9283"/>
      <c r="E9283"/>
    </row>
    <row r="9284" spans="1:5" ht="11.25" customHeight="1" x14ac:dyDescent="0.25">
      <c r="A9284"/>
      <c r="B9284"/>
      <c r="C9284"/>
      <c r="D9284"/>
      <c r="E9284"/>
    </row>
    <row r="9285" spans="1:5" ht="11.25" customHeight="1" x14ac:dyDescent="0.25">
      <c r="A9285"/>
      <c r="B9285"/>
      <c r="C9285"/>
      <c r="D9285"/>
      <c r="E9285"/>
    </row>
    <row r="9286" spans="1:5" ht="11.25" customHeight="1" x14ac:dyDescent="0.25">
      <c r="A9286"/>
      <c r="B9286"/>
      <c r="C9286"/>
      <c r="D9286"/>
      <c r="E9286"/>
    </row>
    <row r="9287" spans="1:5" ht="11.25" customHeight="1" x14ac:dyDescent="0.25">
      <c r="A9287"/>
      <c r="B9287"/>
      <c r="C9287"/>
      <c r="D9287"/>
      <c r="E9287"/>
    </row>
    <row r="9288" spans="1:5" ht="11.25" customHeight="1" x14ac:dyDescent="0.25">
      <c r="A9288"/>
      <c r="B9288"/>
      <c r="C9288"/>
      <c r="D9288"/>
      <c r="E9288"/>
    </row>
    <row r="9289" spans="1:5" ht="11.25" customHeight="1" x14ac:dyDescent="0.25">
      <c r="A9289"/>
      <c r="B9289"/>
      <c r="C9289"/>
      <c r="D9289"/>
      <c r="E9289"/>
    </row>
    <row r="9290" spans="1:5" ht="11.25" customHeight="1" x14ac:dyDescent="0.25">
      <c r="A9290"/>
      <c r="B9290"/>
      <c r="C9290"/>
      <c r="D9290"/>
      <c r="E9290"/>
    </row>
    <row r="9291" spans="1:5" ht="11.25" customHeight="1" x14ac:dyDescent="0.25">
      <c r="A9291"/>
      <c r="B9291"/>
      <c r="C9291"/>
      <c r="D9291"/>
      <c r="E9291"/>
    </row>
    <row r="9292" spans="1:5" ht="11.25" customHeight="1" x14ac:dyDescent="0.25">
      <c r="A9292"/>
      <c r="B9292"/>
      <c r="C9292"/>
      <c r="D9292"/>
      <c r="E9292"/>
    </row>
    <row r="9293" spans="1:5" ht="11.25" customHeight="1" x14ac:dyDescent="0.25">
      <c r="A9293"/>
      <c r="B9293"/>
      <c r="C9293"/>
      <c r="D9293"/>
      <c r="E9293"/>
    </row>
    <row r="9294" spans="1:5" ht="11.25" customHeight="1" x14ac:dyDescent="0.25">
      <c r="A9294"/>
      <c r="B9294"/>
      <c r="C9294"/>
      <c r="D9294"/>
      <c r="E9294"/>
    </row>
    <row r="9295" spans="1:5" ht="11.25" customHeight="1" x14ac:dyDescent="0.25">
      <c r="A9295"/>
      <c r="B9295"/>
      <c r="C9295"/>
      <c r="D9295"/>
      <c r="E9295"/>
    </row>
    <row r="9296" spans="1:5" ht="11.25" customHeight="1" x14ac:dyDescent="0.25">
      <c r="A9296"/>
      <c r="B9296"/>
      <c r="C9296"/>
      <c r="D9296"/>
      <c r="E9296"/>
    </row>
    <row r="9297" spans="1:5" ht="11.25" customHeight="1" x14ac:dyDescent="0.25">
      <c r="A9297"/>
      <c r="B9297"/>
      <c r="C9297"/>
      <c r="D9297"/>
      <c r="E9297"/>
    </row>
    <row r="9298" spans="1:5" ht="11.25" customHeight="1" x14ac:dyDescent="0.25">
      <c r="A9298"/>
      <c r="B9298"/>
      <c r="C9298"/>
      <c r="D9298"/>
      <c r="E9298"/>
    </row>
    <row r="9299" spans="1:5" ht="11.25" customHeight="1" x14ac:dyDescent="0.25">
      <c r="A9299"/>
      <c r="B9299"/>
      <c r="C9299"/>
      <c r="D9299"/>
      <c r="E9299"/>
    </row>
    <row r="9300" spans="1:5" ht="11.25" customHeight="1" x14ac:dyDescent="0.25">
      <c r="A9300"/>
      <c r="B9300"/>
      <c r="C9300"/>
      <c r="D9300"/>
      <c r="E9300"/>
    </row>
    <row r="9301" spans="1:5" ht="11.25" customHeight="1" x14ac:dyDescent="0.25">
      <c r="A9301"/>
      <c r="B9301"/>
      <c r="C9301"/>
      <c r="D9301"/>
      <c r="E9301"/>
    </row>
    <row r="9302" spans="1:5" ht="11.25" customHeight="1" x14ac:dyDescent="0.25">
      <c r="A9302"/>
      <c r="B9302"/>
      <c r="C9302"/>
      <c r="D9302"/>
      <c r="E9302"/>
    </row>
    <row r="9303" spans="1:5" ht="11.25" customHeight="1" x14ac:dyDescent="0.25">
      <c r="A9303"/>
      <c r="B9303"/>
      <c r="C9303"/>
      <c r="D9303"/>
      <c r="E9303"/>
    </row>
    <row r="9304" spans="1:5" ht="11.25" customHeight="1" x14ac:dyDescent="0.25">
      <c r="A9304"/>
      <c r="B9304"/>
      <c r="C9304"/>
      <c r="D9304"/>
      <c r="E9304"/>
    </row>
    <row r="9305" spans="1:5" ht="11.25" customHeight="1" x14ac:dyDescent="0.25">
      <c r="A9305"/>
      <c r="B9305"/>
      <c r="C9305"/>
      <c r="D9305"/>
      <c r="E9305"/>
    </row>
    <row r="9306" spans="1:5" ht="11.25" customHeight="1" x14ac:dyDescent="0.25">
      <c r="A9306"/>
      <c r="B9306"/>
      <c r="C9306"/>
      <c r="D9306"/>
      <c r="E9306"/>
    </row>
    <row r="9307" spans="1:5" ht="11.25" customHeight="1" x14ac:dyDescent="0.25">
      <c r="A9307"/>
      <c r="B9307"/>
      <c r="C9307"/>
      <c r="D9307"/>
      <c r="E9307"/>
    </row>
    <row r="9308" spans="1:5" ht="11.25" customHeight="1" x14ac:dyDescent="0.25">
      <c r="A9308"/>
      <c r="B9308"/>
      <c r="C9308"/>
      <c r="D9308"/>
      <c r="E9308"/>
    </row>
    <row r="9309" spans="1:5" ht="11.25" customHeight="1" x14ac:dyDescent="0.25">
      <c r="A9309"/>
      <c r="B9309"/>
      <c r="C9309"/>
      <c r="D9309"/>
      <c r="E9309"/>
    </row>
    <row r="9310" spans="1:5" ht="11.25" customHeight="1" x14ac:dyDescent="0.25">
      <c r="A9310"/>
      <c r="B9310"/>
      <c r="C9310"/>
      <c r="D9310"/>
      <c r="E9310"/>
    </row>
    <row r="9311" spans="1:5" ht="11.25" customHeight="1" x14ac:dyDescent="0.25">
      <c r="A9311"/>
      <c r="B9311"/>
      <c r="C9311"/>
      <c r="D9311"/>
      <c r="E9311"/>
    </row>
    <row r="9312" spans="1:5" ht="11.25" customHeight="1" x14ac:dyDescent="0.25">
      <c r="A9312"/>
      <c r="B9312"/>
      <c r="C9312"/>
      <c r="D9312"/>
      <c r="E9312"/>
    </row>
    <row r="9313" spans="1:5" ht="11.25" customHeight="1" x14ac:dyDescent="0.25">
      <c r="A9313"/>
      <c r="B9313"/>
      <c r="C9313"/>
      <c r="D9313"/>
      <c r="E9313"/>
    </row>
    <row r="9314" spans="1:5" ht="11.25" customHeight="1" x14ac:dyDescent="0.25">
      <c r="A9314"/>
      <c r="B9314"/>
      <c r="C9314"/>
      <c r="D9314"/>
      <c r="E9314"/>
    </row>
    <row r="9315" spans="1:5" ht="11.25" customHeight="1" x14ac:dyDescent="0.25">
      <c r="A9315"/>
      <c r="B9315"/>
      <c r="C9315"/>
      <c r="D9315"/>
      <c r="E9315"/>
    </row>
    <row r="9316" spans="1:5" ht="11.25" customHeight="1" x14ac:dyDescent="0.25">
      <c r="A9316"/>
      <c r="B9316"/>
      <c r="C9316"/>
      <c r="D9316"/>
      <c r="E9316"/>
    </row>
    <row r="9317" spans="1:5" ht="11.25" customHeight="1" x14ac:dyDescent="0.25">
      <c r="A9317"/>
      <c r="B9317"/>
      <c r="C9317"/>
      <c r="D9317"/>
      <c r="E9317"/>
    </row>
    <row r="9318" spans="1:5" ht="11.25" customHeight="1" x14ac:dyDescent="0.25">
      <c r="A9318"/>
      <c r="B9318"/>
      <c r="C9318"/>
      <c r="D9318"/>
      <c r="E9318"/>
    </row>
    <row r="9319" spans="1:5" ht="11.25" customHeight="1" x14ac:dyDescent="0.25">
      <c r="A9319"/>
      <c r="B9319"/>
      <c r="C9319"/>
      <c r="D9319"/>
      <c r="E9319"/>
    </row>
    <row r="9320" spans="1:5" ht="11.25" customHeight="1" x14ac:dyDescent="0.25">
      <c r="A9320"/>
      <c r="B9320"/>
      <c r="C9320"/>
      <c r="D9320"/>
      <c r="E9320"/>
    </row>
    <row r="9321" spans="1:5" ht="11.25" customHeight="1" x14ac:dyDescent="0.25">
      <c r="A9321"/>
      <c r="B9321"/>
      <c r="C9321"/>
      <c r="D9321"/>
      <c r="E9321"/>
    </row>
    <row r="9322" spans="1:5" ht="11.25" customHeight="1" x14ac:dyDescent="0.25">
      <c r="A9322"/>
      <c r="B9322"/>
      <c r="C9322"/>
      <c r="D9322"/>
      <c r="E9322"/>
    </row>
    <row r="9323" spans="1:5" ht="11.25" customHeight="1" x14ac:dyDescent="0.25">
      <c r="A9323"/>
      <c r="B9323"/>
      <c r="C9323"/>
      <c r="D9323"/>
      <c r="E9323"/>
    </row>
    <row r="9324" spans="1:5" ht="11.25" customHeight="1" x14ac:dyDescent="0.25">
      <c r="A9324"/>
      <c r="B9324"/>
      <c r="C9324"/>
      <c r="D9324"/>
      <c r="E9324"/>
    </row>
    <row r="9325" spans="1:5" ht="11.25" customHeight="1" x14ac:dyDescent="0.25">
      <c r="A9325"/>
      <c r="B9325"/>
      <c r="C9325"/>
      <c r="D9325"/>
      <c r="E9325"/>
    </row>
    <row r="9326" spans="1:5" ht="11.25" customHeight="1" x14ac:dyDescent="0.25">
      <c r="A9326"/>
      <c r="B9326"/>
      <c r="C9326"/>
      <c r="D9326"/>
      <c r="E9326"/>
    </row>
    <row r="9327" spans="1:5" ht="11.25" customHeight="1" x14ac:dyDescent="0.25">
      <c r="A9327"/>
      <c r="B9327"/>
      <c r="C9327"/>
      <c r="D9327"/>
      <c r="E9327"/>
    </row>
    <row r="9328" spans="1:5" ht="11.25" customHeight="1" x14ac:dyDescent="0.25">
      <c r="A9328"/>
      <c r="B9328"/>
      <c r="C9328"/>
      <c r="D9328"/>
      <c r="E9328"/>
    </row>
    <row r="9329" spans="1:5" ht="11.25" customHeight="1" x14ac:dyDescent="0.25">
      <c r="A9329"/>
      <c r="B9329"/>
      <c r="C9329"/>
      <c r="D9329"/>
      <c r="E9329"/>
    </row>
    <row r="9330" spans="1:5" ht="11.25" customHeight="1" x14ac:dyDescent="0.25">
      <c r="A9330"/>
      <c r="B9330"/>
      <c r="C9330"/>
      <c r="D9330"/>
      <c r="E9330"/>
    </row>
    <row r="9331" spans="1:5" ht="11.25" customHeight="1" x14ac:dyDescent="0.25">
      <c r="A9331"/>
      <c r="B9331"/>
      <c r="C9331"/>
      <c r="D9331"/>
      <c r="E9331"/>
    </row>
    <row r="9332" spans="1:5" ht="11.25" customHeight="1" x14ac:dyDescent="0.25">
      <c r="A9332"/>
      <c r="B9332"/>
      <c r="C9332"/>
      <c r="D9332"/>
      <c r="E9332"/>
    </row>
    <row r="9333" spans="1:5" ht="11.25" customHeight="1" x14ac:dyDescent="0.25">
      <c r="A9333"/>
      <c r="B9333"/>
      <c r="C9333"/>
      <c r="D9333"/>
      <c r="E9333"/>
    </row>
    <row r="9334" spans="1:5" ht="11.25" customHeight="1" x14ac:dyDescent="0.25">
      <c r="A9334"/>
      <c r="B9334"/>
      <c r="C9334"/>
      <c r="D9334"/>
      <c r="E9334"/>
    </row>
    <row r="9335" spans="1:5" ht="11.25" customHeight="1" x14ac:dyDescent="0.25">
      <c r="A9335"/>
      <c r="B9335"/>
      <c r="C9335"/>
      <c r="D9335"/>
      <c r="E9335"/>
    </row>
    <row r="9336" spans="1:5" ht="11.25" customHeight="1" x14ac:dyDescent="0.25">
      <c r="A9336"/>
      <c r="B9336"/>
      <c r="C9336"/>
      <c r="D9336"/>
      <c r="E9336"/>
    </row>
    <row r="9337" spans="1:5" ht="11.25" customHeight="1" x14ac:dyDescent="0.25">
      <c r="A9337"/>
      <c r="B9337"/>
      <c r="C9337"/>
      <c r="D9337"/>
      <c r="E9337"/>
    </row>
    <row r="9338" spans="1:5" ht="11.25" customHeight="1" x14ac:dyDescent="0.25">
      <c r="A9338"/>
      <c r="B9338"/>
      <c r="C9338"/>
      <c r="D9338"/>
      <c r="E9338"/>
    </row>
    <row r="9339" spans="1:5" ht="11.25" customHeight="1" x14ac:dyDescent="0.25">
      <c r="A9339"/>
      <c r="B9339"/>
      <c r="C9339"/>
      <c r="D9339"/>
      <c r="E9339"/>
    </row>
    <row r="9340" spans="1:5" ht="11.25" customHeight="1" x14ac:dyDescent="0.25">
      <c r="A9340"/>
      <c r="B9340"/>
      <c r="C9340"/>
      <c r="D9340"/>
      <c r="E9340"/>
    </row>
    <row r="9341" spans="1:5" ht="11.25" customHeight="1" x14ac:dyDescent="0.25">
      <c r="A9341"/>
      <c r="B9341"/>
      <c r="C9341"/>
      <c r="D9341"/>
      <c r="E9341"/>
    </row>
    <row r="9342" spans="1:5" ht="11.25" customHeight="1" x14ac:dyDescent="0.25">
      <c r="A9342"/>
      <c r="B9342"/>
      <c r="C9342"/>
      <c r="D9342"/>
      <c r="E9342"/>
    </row>
    <row r="9343" spans="1:5" ht="11.25" customHeight="1" x14ac:dyDescent="0.25">
      <c r="A9343"/>
      <c r="B9343"/>
      <c r="C9343"/>
      <c r="D9343"/>
      <c r="E9343"/>
    </row>
    <row r="9344" spans="1:5" ht="11.25" customHeight="1" x14ac:dyDescent="0.25">
      <c r="A9344"/>
      <c r="B9344"/>
      <c r="C9344"/>
      <c r="D9344"/>
      <c r="E9344"/>
    </row>
    <row r="9345" spans="1:5" ht="11.25" customHeight="1" x14ac:dyDescent="0.25">
      <c r="A9345"/>
      <c r="B9345"/>
      <c r="C9345"/>
      <c r="D9345"/>
      <c r="E9345"/>
    </row>
    <row r="9346" spans="1:5" ht="11.25" customHeight="1" x14ac:dyDescent="0.25">
      <c r="A9346"/>
      <c r="B9346"/>
      <c r="C9346"/>
      <c r="D9346"/>
      <c r="E9346"/>
    </row>
    <row r="9347" spans="1:5" ht="11.25" customHeight="1" x14ac:dyDescent="0.25">
      <c r="A9347"/>
      <c r="B9347"/>
      <c r="C9347"/>
      <c r="D9347"/>
      <c r="E9347"/>
    </row>
    <row r="9348" spans="1:5" ht="11.25" customHeight="1" x14ac:dyDescent="0.25">
      <c r="A9348"/>
      <c r="B9348"/>
      <c r="C9348"/>
      <c r="D9348"/>
      <c r="E9348"/>
    </row>
    <row r="9349" spans="1:5" ht="11.25" customHeight="1" x14ac:dyDescent="0.25">
      <c r="A9349"/>
      <c r="B9349"/>
      <c r="C9349"/>
      <c r="D9349"/>
      <c r="E9349"/>
    </row>
    <row r="9350" spans="1:5" ht="11.25" customHeight="1" x14ac:dyDescent="0.25">
      <c r="A9350"/>
      <c r="B9350"/>
      <c r="C9350"/>
      <c r="D9350"/>
      <c r="E9350"/>
    </row>
    <row r="9351" spans="1:5" ht="11.25" customHeight="1" x14ac:dyDescent="0.25">
      <c r="A9351"/>
      <c r="B9351"/>
      <c r="C9351"/>
      <c r="D9351"/>
      <c r="E9351"/>
    </row>
    <row r="9352" spans="1:5" ht="11.25" customHeight="1" x14ac:dyDescent="0.25">
      <c r="A9352"/>
      <c r="B9352"/>
      <c r="C9352"/>
      <c r="D9352"/>
      <c r="E9352"/>
    </row>
    <row r="9353" spans="1:5" ht="11.25" customHeight="1" x14ac:dyDescent="0.25">
      <c r="A9353"/>
      <c r="B9353"/>
      <c r="C9353"/>
      <c r="D9353"/>
      <c r="E9353"/>
    </row>
    <row r="9354" spans="1:5" ht="11.25" customHeight="1" x14ac:dyDescent="0.25">
      <c r="A9354"/>
      <c r="B9354"/>
      <c r="C9354"/>
      <c r="D9354"/>
      <c r="E9354"/>
    </row>
    <row r="9355" spans="1:5" ht="11.25" customHeight="1" x14ac:dyDescent="0.25">
      <c r="A9355"/>
      <c r="B9355"/>
      <c r="C9355"/>
      <c r="D9355"/>
      <c r="E9355"/>
    </row>
    <row r="9356" spans="1:5" ht="11.25" customHeight="1" x14ac:dyDescent="0.25">
      <c r="A9356"/>
      <c r="B9356"/>
      <c r="C9356"/>
      <c r="D9356"/>
      <c r="E9356"/>
    </row>
    <row r="9357" spans="1:5" ht="11.25" customHeight="1" x14ac:dyDescent="0.25">
      <c r="A9357"/>
      <c r="B9357"/>
      <c r="C9357"/>
      <c r="D9357"/>
      <c r="E9357"/>
    </row>
    <row r="9358" spans="1:5" ht="11.25" customHeight="1" x14ac:dyDescent="0.25">
      <c r="A9358"/>
      <c r="B9358"/>
      <c r="C9358"/>
      <c r="D9358"/>
      <c r="E9358"/>
    </row>
    <row r="9359" spans="1:5" ht="11.25" customHeight="1" x14ac:dyDescent="0.25">
      <c r="A9359"/>
      <c r="B9359"/>
      <c r="C9359"/>
      <c r="D9359"/>
      <c r="E9359"/>
    </row>
    <row r="9360" spans="1:5" ht="11.25" customHeight="1" x14ac:dyDescent="0.25">
      <c r="A9360"/>
      <c r="B9360"/>
      <c r="C9360"/>
      <c r="D9360"/>
      <c r="E9360"/>
    </row>
    <row r="9361" spans="1:5" ht="11.25" customHeight="1" x14ac:dyDescent="0.25">
      <c r="A9361"/>
      <c r="B9361"/>
      <c r="C9361"/>
      <c r="D9361"/>
      <c r="E9361"/>
    </row>
    <row r="9362" spans="1:5" ht="11.25" customHeight="1" x14ac:dyDescent="0.25">
      <c r="A9362"/>
      <c r="B9362"/>
      <c r="C9362"/>
      <c r="D9362"/>
      <c r="E9362"/>
    </row>
    <row r="9363" spans="1:5" ht="11.25" customHeight="1" x14ac:dyDescent="0.25">
      <c r="A9363"/>
      <c r="B9363"/>
      <c r="C9363"/>
      <c r="D9363"/>
      <c r="E9363"/>
    </row>
    <row r="9364" spans="1:5" ht="11.25" customHeight="1" x14ac:dyDescent="0.25">
      <c r="A9364"/>
      <c r="B9364"/>
      <c r="C9364"/>
      <c r="D9364"/>
      <c r="E9364"/>
    </row>
    <row r="9365" spans="1:5" ht="11.25" customHeight="1" x14ac:dyDescent="0.25">
      <c r="A9365"/>
      <c r="B9365"/>
      <c r="C9365"/>
      <c r="D9365"/>
      <c r="E9365"/>
    </row>
    <row r="9366" spans="1:5" ht="11.25" customHeight="1" x14ac:dyDescent="0.25">
      <c r="A9366"/>
      <c r="B9366"/>
      <c r="C9366"/>
      <c r="D9366"/>
      <c r="E9366"/>
    </row>
    <row r="9367" spans="1:5" ht="11.25" customHeight="1" x14ac:dyDescent="0.25">
      <c r="A9367"/>
      <c r="B9367"/>
      <c r="C9367"/>
      <c r="D9367"/>
      <c r="E9367"/>
    </row>
    <row r="9368" spans="1:5" ht="11.25" customHeight="1" x14ac:dyDescent="0.25">
      <c r="A9368"/>
      <c r="B9368"/>
      <c r="C9368"/>
      <c r="D9368"/>
      <c r="E9368"/>
    </row>
    <row r="9369" spans="1:5" ht="11.25" customHeight="1" x14ac:dyDescent="0.25">
      <c r="A9369"/>
      <c r="B9369"/>
      <c r="C9369"/>
      <c r="D9369"/>
      <c r="E9369"/>
    </row>
    <row r="9370" spans="1:5" ht="11.25" customHeight="1" x14ac:dyDescent="0.25">
      <c r="A9370"/>
      <c r="B9370"/>
      <c r="C9370"/>
      <c r="D9370"/>
      <c r="E9370"/>
    </row>
    <row r="9371" spans="1:5" ht="11.25" customHeight="1" x14ac:dyDescent="0.25">
      <c r="A9371"/>
      <c r="B9371"/>
      <c r="C9371"/>
      <c r="D9371"/>
      <c r="E9371"/>
    </row>
    <row r="9372" spans="1:5" ht="11.25" customHeight="1" x14ac:dyDescent="0.25">
      <c r="A9372"/>
      <c r="B9372"/>
      <c r="C9372"/>
      <c r="D9372"/>
      <c r="E9372"/>
    </row>
    <row r="9373" spans="1:5" ht="11.25" customHeight="1" x14ac:dyDescent="0.25">
      <c r="A9373"/>
      <c r="B9373"/>
      <c r="C9373"/>
      <c r="D9373"/>
      <c r="E9373"/>
    </row>
    <row r="9374" spans="1:5" ht="11.25" customHeight="1" x14ac:dyDescent="0.25">
      <c r="A9374"/>
      <c r="B9374"/>
      <c r="C9374"/>
      <c r="D9374"/>
      <c r="E9374"/>
    </row>
    <row r="9375" spans="1:5" ht="11.25" customHeight="1" x14ac:dyDescent="0.25">
      <c r="A9375"/>
      <c r="B9375"/>
      <c r="C9375"/>
      <c r="D9375"/>
      <c r="E9375"/>
    </row>
    <row r="9376" spans="1:5" ht="11.25" customHeight="1" x14ac:dyDescent="0.25">
      <c r="A9376"/>
      <c r="B9376"/>
      <c r="C9376"/>
      <c r="D9376"/>
      <c r="E9376"/>
    </row>
    <row r="9377" spans="1:5" ht="11.25" customHeight="1" x14ac:dyDescent="0.25">
      <c r="A9377"/>
      <c r="B9377"/>
      <c r="C9377"/>
      <c r="D9377"/>
      <c r="E9377"/>
    </row>
    <row r="9378" spans="1:5" ht="11.25" customHeight="1" x14ac:dyDescent="0.25">
      <c r="A9378"/>
      <c r="B9378"/>
      <c r="C9378"/>
      <c r="D9378"/>
      <c r="E9378"/>
    </row>
    <row r="9379" spans="1:5" ht="11.25" customHeight="1" x14ac:dyDescent="0.25">
      <c r="A9379"/>
      <c r="B9379"/>
      <c r="C9379"/>
      <c r="D9379"/>
      <c r="E9379"/>
    </row>
    <row r="9380" spans="1:5" ht="11.25" customHeight="1" x14ac:dyDescent="0.25">
      <c r="A9380"/>
      <c r="B9380"/>
      <c r="C9380"/>
      <c r="D9380"/>
      <c r="E9380"/>
    </row>
    <row r="9381" spans="1:5" ht="11.25" customHeight="1" x14ac:dyDescent="0.25">
      <c r="A9381"/>
      <c r="B9381"/>
      <c r="C9381"/>
      <c r="D9381"/>
      <c r="E9381"/>
    </row>
    <row r="9382" spans="1:5" ht="11.25" customHeight="1" x14ac:dyDescent="0.25">
      <c r="A9382"/>
      <c r="B9382"/>
      <c r="C9382"/>
      <c r="D9382"/>
      <c r="E9382"/>
    </row>
    <row r="9383" spans="1:5" ht="11.25" customHeight="1" x14ac:dyDescent="0.25">
      <c r="A9383"/>
      <c r="B9383"/>
      <c r="C9383"/>
      <c r="D9383"/>
      <c r="E9383"/>
    </row>
    <row r="9384" spans="1:5" ht="11.25" customHeight="1" x14ac:dyDescent="0.25">
      <c r="A9384"/>
      <c r="B9384"/>
      <c r="C9384"/>
      <c r="D9384"/>
      <c r="E9384"/>
    </row>
    <row r="9385" spans="1:5" ht="11.25" customHeight="1" x14ac:dyDescent="0.25">
      <c r="A9385"/>
      <c r="B9385"/>
      <c r="C9385"/>
      <c r="D9385"/>
      <c r="E9385"/>
    </row>
    <row r="9386" spans="1:5" ht="11.25" customHeight="1" x14ac:dyDescent="0.25">
      <c r="A9386"/>
      <c r="B9386"/>
      <c r="C9386"/>
      <c r="D9386"/>
      <c r="E9386"/>
    </row>
    <row r="9387" spans="1:5" ht="11.25" customHeight="1" x14ac:dyDescent="0.25">
      <c r="A9387"/>
      <c r="B9387"/>
      <c r="C9387"/>
      <c r="D9387"/>
      <c r="E9387"/>
    </row>
    <row r="9388" spans="1:5" ht="11.25" customHeight="1" x14ac:dyDescent="0.25">
      <c r="A9388"/>
      <c r="B9388"/>
      <c r="C9388"/>
      <c r="D9388"/>
      <c r="E9388"/>
    </row>
    <row r="9389" spans="1:5" ht="11.25" customHeight="1" x14ac:dyDescent="0.25">
      <c r="A9389"/>
      <c r="B9389"/>
      <c r="C9389"/>
      <c r="D9389"/>
      <c r="E9389"/>
    </row>
    <row r="9390" spans="1:5" ht="11.25" customHeight="1" x14ac:dyDescent="0.25">
      <c r="A9390"/>
      <c r="B9390"/>
      <c r="C9390"/>
      <c r="D9390"/>
      <c r="E9390"/>
    </row>
    <row r="9391" spans="1:5" ht="11.25" customHeight="1" x14ac:dyDescent="0.25">
      <c r="A9391"/>
      <c r="B9391"/>
      <c r="C9391"/>
      <c r="D9391"/>
      <c r="E9391"/>
    </row>
    <row r="9392" spans="1:5" ht="11.25" customHeight="1" x14ac:dyDescent="0.25">
      <c r="A9392"/>
      <c r="B9392"/>
      <c r="C9392"/>
      <c r="D9392"/>
      <c r="E9392"/>
    </row>
    <row r="9393" spans="1:5" ht="11.25" customHeight="1" x14ac:dyDescent="0.25">
      <c r="A9393"/>
      <c r="B9393"/>
      <c r="C9393"/>
      <c r="D9393"/>
      <c r="E9393"/>
    </row>
    <row r="9394" spans="1:5" ht="11.25" customHeight="1" x14ac:dyDescent="0.25">
      <c r="A9394"/>
      <c r="B9394"/>
      <c r="C9394"/>
      <c r="D9394"/>
      <c r="E9394"/>
    </row>
    <row r="9395" spans="1:5" ht="11.25" customHeight="1" x14ac:dyDescent="0.25">
      <c r="A9395"/>
      <c r="B9395"/>
      <c r="C9395"/>
      <c r="D9395"/>
      <c r="E9395"/>
    </row>
    <row r="9396" spans="1:5" ht="11.25" customHeight="1" x14ac:dyDescent="0.25">
      <c r="A9396"/>
      <c r="B9396"/>
      <c r="C9396"/>
      <c r="D9396"/>
      <c r="E9396"/>
    </row>
    <row r="9397" spans="1:5" ht="11.25" customHeight="1" x14ac:dyDescent="0.25">
      <c r="A9397"/>
      <c r="B9397"/>
      <c r="C9397"/>
      <c r="D9397"/>
      <c r="E9397"/>
    </row>
    <row r="9398" spans="1:5" ht="11.25" customHeight="1" x14ac:dyDescent="0.25">
      <c r="A9398"/>
      <c r="B9398"/>
      <c r="C9398"/>
      <c r="D9398"/>
      <c r="E9398"/>
    </row>
    <row r="9399" spans="1:5" ht="11.25" customHeight="1" x14ac:dyDescent="0.25">
      <c r="A9399"/>
      <c r="B9399"/>
      <c r="C9399"/>
      <c r="D9399"/>
      <c r="E9399"/>
    </row>
    <row r="9400" spans="1:5" ht="11.25" customHeight="1" x14ac:dyDescent="0.25">
      <c r="A9400"/>
      <c r="B9400"/>
      <c r="C9400"/>
      <c r="D9400"/>
      <c r="E9400"/>
    </row>
    <row r="9401" spans="1:5" ht="11.25" customHeight="1" x14ac:dyDescent="0.25">
      <c r="A9401"/>
      <c r="B9401"/>
      <c r="C9401"/>
      <c r="D9401"/>
      <c r="E9401"/>
    </row>
    <row r="9402" spans="1:5" ht="11.25" customHeight="1" x14ac:dyDescent="0.25">
      <c r="A9402"/>
      <c r="B9402"/>
      <c r="C9402"/>
      <c r="D9402"/>
      <c r="E9402"/>
    </row>
    <row r="9403" spans="1:5" ht="11.25" customHeight="1" x14ac:dyDescent="0.25">
      <c r="A9403"/>
      <c r="B9403"/>
      <c r="C9403"/>
      <c r="D9403"/>
      <c r="E9403"/>
    </row>
    <row r="9404" spans="1:5" ht="11.25" customHeight="1" x14ac:dyDescent="0.25">
      <c r="A9404"/>
      <c r="B9404"/>
      <c r="C9404"/>
      <c r="D9404"/>
      <c r="E9404"/>
    </row>
    <row r="9405" spans="1:5" ht="11.25" customHeight="1" x14ac:dyDescent="0.25">
      <c r="A9405"/>
      <c r="B9405"/>
      <c r="C9405"/>
      <c r="D9405"/>
      <c r="E9405"/>
    </row>
    <row r="9406" spans="1:5" ht="11.25" customHeight="1" x14ac:dyDescent="0.25">
      <c r="A9406"/>
      <c r="B9406"/>
      <c r="C9406"/>
      <c r="D9406"/>
      <c r="E9406"/>
    </row>
    <row r="9407" spans="1:5" ht="11.25" customHeight="1" x14ac:dyDescent="0.25">
      <c r="A9407"/>
      <c r="B9407"/>
      <c r="C9407"/>
      <c r="D9407"/>
      <c r="E9407"/>
    </row>
    <row r="9408" spans="1:5" ht="11.25" customHeight="1" x14ac:dyDescent="0.25">
      <c r="A9408"/>
      <c r="B9408"/>
      <c r="C9408"/>
      <c r="D9408"/>
      <c r="E9408"/>
    </row>
    <row r="9409" spans="1:5" ht="11.25" customHeight="1" x14ac:dyDescent="0.25">
      <c r="A9409"/>
      <c r="B9409"/>
      <c r="C9409"/>
      <c r="D9409"/>
      <c r="E9409"/>
    </row>
    <row r="9410" spans="1:5" ht="11.25" customHeight="1" x14ac:dyDescent="0.25">
      <c r="A9410"/>
      <c r="B9410"/>
      <c r="C9410"/>
      <c r="D9410"/>
      <c r="E9410"/>
    </row>
    <row r="9411" spans="1:5" ht="11.25" customHeight="1" x14ac:dyDescent="0.25">
      <c r="A9411"/>
      <c r="B9411"/>
      <c r="C9411"/>
      <c r="D9411"/>
      <c r="E9411"/>
    </row>
    <row r="9412" spans="1:5" ht="11.25" customHeight="1" x14ac:dyDescent="0.25">
      <c r="A9412"/>
      <c r="B9412"/>
      <c r="C9412"/>
      <c r="D9412"/>
      <c r="E9412"/>
    </row>
    <row r="9413" spans="1:5" ht="11.25" customHeight="1" x14ac:dyDescent="0.25">
      <c r="A9413"/>
      <c r="B9413"/>
      <c r="C9413"/>
      <c r="D9413"/>
      <c r="E9413"/>
    </row>
    <row r="9414" spans="1:5" ht="11.25" customHeight="1" x14ac:dyDescent="0.25">
      <c r="A9414"/>
      <c r="B9414"/>
      <c r="C9414"/>
      <c r="D9414"/>
      <c r="E9414"/>
    </row>
    <row r="9415" spans="1:5" ht="11.25" customHeight="1" x14ac:dyDescent="0.25">
      <c r="A9415"/>
      <c r="B9415"/>
      <c r="C9415"/>
      <c r="D9415"/>
      <c r="E9415"/>
    </row>
    <row r="9416" spans="1:5" ht="11.25" customHeight="1" x14ac:dyDescent="0.25">
      <c r="A9416"/>
      <c r="B9416"/>
      <c r="C9416"/>
      <c r="D9416"/>
      <c r="E9416"/>
    </row>
    <row r="9417" spans="1:5" ht="11.25" customHeight="1" x14ac:dyDescent="0.25">
      <c r="A9417"/>
      <c r="B9417"/>
      <c r="C9417"/>
      <c r="D9417"/>
      <c r="E9417"/>
    </row>
    <row r="9418" spans="1:5" ht="11.25" customHeight="1" x14ac:dyDescent="0.25">
      <c r="A9418"/>
      <c r="B9418"/>
      <c r="C9418"/>
      <c r="D9418"/>
      <c r="E9418"/>
    </row>
    <row r="9419" spans="1:5" ht="11.25" customHeight="1" x14ac:dyDescent="0.25">
      <c r="A9419"/>
      <c r="B9419"/>
      <c r="C9419"/>
      <c r="D9419"/>
      <c r="E9419"/>
    </row>
    <row r="9420" spans="1:5" ht="11.25" customHeight="1" x14ac:dyDescent="0.25">
      <c r="A9420"/>
      <c r="B9420"/>
      <c r="C9420"/>
      <c r="D9420"/>
      <c r="E9420"/>
    </row>
    <row r="9421" spans="1:5" ht="11.25" customHeight="1" x14ac:dyDescent="0.25">
      <c r="A9421"/>
      <c r="B9421"/>
      <c r="C9421"/>
      <c r="D9421"/>
      <c r="E9421"/>
    </row>
    <row r="9422" spans="1:5" ht="11.25" customHeight="1" x14ac:dyDescent="0.25">
      <c r="A9422"/>
      <c r="B9422"/>
      <c r="C9422"/>
      <c r="D9422"/>
      <c r="E9422"/>
    </row>
    <row r="9423" spans="1:5" ht="11.25" customHeight="1" x14ac:dyDescent="0.25">
      <c r="A9423"/>
      <c r="B9423"/>
      <c r="C9423"/>
      <c r="D9423"/>
      <c r="E9423"/>
    </row>
    <row r="9424" spans="1:5" ht="11.25" customHeight="1" x14ac:dyDescent="0.25">
      <c r="A9424"/>
      <c r="B9424"/>
      <c r="C9424"/>
      <c r="D9424"/>
      <c r="E9424"/>
    </row>
    <row r="9425" spans="1:5" ht="11.25" customHeight="1" x14ac:dyDescent="0.25">
      <c r="A9425"/>
      <c r="B9425"/>
      <c r="C9425"/>
      <c r="D9425"/>
      <c r="E9425"/>
    </row>
    <row r="9426" spans="1:5" ht="11.25" customHeight="1" x14ac:dyDescent="0.25">
      <c r="A9426"/>
      <c r="B9426"/>
      <c r="C9426"/>
      <c r="D9426"/>
      <c r="E9426"/>
    </row>
    <row r="9427" spans="1:5" ht="11.25" customHeight="1" x14ac:dyDescent="0.25">
      <c r="A9427"/>
      <c r="B9427"/>
      <c r="C9427"/>
      <c r="D9427"/>
      <c r="E9427"/>
    </row>
    <row r="9428" spans="1:5" ht="11.25" customHeight="1" x14ac:dyDescent="0.25">
      <c r="A9428"/>
      <c r="B9428"/>
      <c r="C9428"/>
      <c r="D9428"/>
      <c r="E9428"/>
    </row>
    <row r="9429" spans="1:5" ht="11.25" customHeight="1" x14ac:dyDescent="0.25">
      <c r="A9429"/>
      <c r="B9429"/>
      <c r="C9429"/>
      <c r="D9429"/>
      <c r="E9429"/>
    </row>
    <row r="9430" spans="1:5" ht="11.25" customHeight="1" x14ac:dyDescent="0.25">
      <c r="A9430"/>
      <c r="B9430"/>
      <c r="C9430"/>
      <c r="D9430"/>
      <c r="E9430"/>
    </row>
    <row r="9431" spans="1:5" ht="11.25" customHeight="1" x14ac:dyDescent="0.25">
      <c r="A9431"/>
      <c r="B9431"/>
      <c r="C9431"/>
      <c r="D9431"/>
      <c r="E9431"/>
    </row>
    <row r="9432" spans="1:5" ht="11.25" customHeight="1" x14ac:dyDescent="0.25">
      <c r="A9432"/>
      <c r="B9432"/>
      <c r="C9432"/>
      <c r="D9432"/>
      <c r="E9432"/>
    </row>
    <row r="9433" spans="1:5" ht="11.25" customHeight="1" x14ac:dyDescent="0.25">
      <c r="A9433"/>
      <c r="B9433"/>
      <c r="C9433"/>
      <c r="D9433"/>
      <c r="E9433"/>
    </row>
    <row r="9434" spans="1:5" ht="11.25" customHeight="1" x14ac:dyDescent="0.25">
      <c r="A9434"/>
      <c r="B9434"/>
      <c r="C9434"/>
      <c r="D9434"/>
      <c r="E9434"/>
    </row>
    <row r="9435" spans="1:5" ht="11.25" customHeight="1" x14ac:dyDescent="0.25">
      <c r="A9435"/>
      <c r="B9435"/>
      <c r="C9435"/>
      <c r="D9435"/>
      <c r="E9435"/>
    </row>
    <row r="9436" spans="1:5" ht="11.25" customHeight="1" x14ac:dyDescent="0.25">
      <c r="A9436"/>
      <c r="B9436"/>
      <c r="C9436"/>
      <c r="D9436"/>
      <c r="E9436"/>
    </row>
    <row r="9437" spans="1:5" ht="11.25" customHeight="1" x14ac:dyDescent="0.25">
      <c r="A9437"/>
      <c r="B9437"/>
      <c r="C9437"/>
      <c r="D9437"/>
      <c r="E9437"/>
    </row>
    <row r="9438" spans="1:5" ht="11.25" customHeight="1" x14ac:dyDescent="0.25">
      <c r="A9438"/>
      <c r="B9438"/>
      <c r="C9438"/>
      <c r="D9438"/>
      <c r="E9438"/>
    </row>
    <row r="9439" spans="1:5" ht="11.25" customHeight="1" x14ac:dyDescent="0.25">
      <c r="A9439"/>
      <c r="B9439"/>
      <c r="C9439"/>
      <c r="D9439"/>
      <c r="E9439"/>
    </row>
    <row r="9440" spans="1:5" ht="11.25" customHeight="1" x14ac:dyDescent="0.25">
      <c r="A9440"/>
      <c r="B9440"/>
      <c r="C9440"/>
      <c r="D9440"/>
      <c r="E9440"/>
    </row>
    <row r="9441" spans="1:5" ht="11.25" customHeight="1" x14ac:dyDescent="0.25">
      <c r="A9441"/>
      <c r="B9441"/>
      <c r="C9441"/>
      <c r="D9441"/>
      <c r="E9441"/>
    </row>
    <row r="9442" spans="1:5" ht="11.25" customHeight="1" x14ac:dyDescent="0.25">
      <c r="A9442"/>
      <c r="B9442"/>
      <c r="C9442"/>
      <c r="D9442"/>
      <c r="E9442"/>
    </row>
    <row r="9443" spans="1:5" ht="11.25" customHeight="1" x14ac:dyDescent="0.25">
      <c r="A9443"/>
      <c r="B9443"/>
      <c r="C9443"/>
      <c r="D9443"/>
      <c r="E9443"/>
    </row>
    <row r="9444" spans="1:5" ht="11.25" customHeight="1" x14ac:dyDescent="0.25">
      <c r="A9444"/>
      <c r="B9444"/>
      <c r="C9444"/>
      <c r="D9444"/>
      <c r="E9444"/>
    </row>
    <row r="9445" spans="1:5" ht="11.25" customHeight="1" x14ac:dyDescent="0.25">
      <c r="A9445"/>
      <c r="B9445"/>
      <c r="C9445"/>
      <c r="D9445"/>
      <c r="E9445"/>
    </row>
    <row r="9446" spans="1:5" ht="11.25" customHeight="1" x14ac:dyDescent="0.25">
      <c r="A9446"/>
      <c r="B9446"/>
      <c r="C9446"/>
      <c r="D9446"/>
      <c r="E9446"/>
    </row>
    <row r="9447" spans="1:5" ht="11.25" customHeight="1" x14ac:dyDescent="0.25">
      <c r="A9447"/>
      <c r="B9447"/>
      <c r="C9447"/>
      <c r="D9447"/>
      <c r="E9447"/>
    </row>
    <row r="9448" spans="1:5" ht="11.25" customHeight="1" x14ac:dyDescent="0.25">
      <c r="A9448"/>
      <c r="B9448"/>
      <c r="C9448"/>
      <c r="D9448"/>
      <c r="E9448"/>
    </row>
    <row r="9449" spans="1:5" ht="11.25" customHeight="1" x14ac:dyDescent="0.25">
      <c r="A9449"/>
      <c r="B9449"/>
      <c r="C9449"/>
      <c r="D9449"/>
      <c r="E9449"/>
    </row>
    <row r="9450" spans="1:5" ht="11.25" customHeight="1" x14ac:dyDescent="0.25">
      <c r="A9450"/>
      <c r="B9450"/>
      <c r="C9450"/>
      <c r="D9450"/>
      <c r="E9450"/>
    </row>
    <row r="9451" spans="1:5" ht="11.25" customHeight="1" x14ac:dyDescent="0.25">
      <c r="A9451"/>
      <c r="B9451"/>
      <c r="C9451"/>
      <c r="D9451"/>
      <c r="E9451"/>
    </row>
    <row r="9452" spans="1:5" ht="11.25" customHeight="1" x14ac:dyDescent="0.25">
      <c r="A9452"/>
      <c r="B9452"/>
      <c r="C9452"/>
      <c r="D9452"/>
      <c r="E9452"/>
    </row>
    <row r="9453" spans="1:5" ht="11.25" customHeight="1" x14ac:dyDescent="0.25">
      <c r="A9453"/>
      <c r="B9453"/>
      <c r="C9453"/>
      <c r="D9453"/>
      <c r="E9453"/>
    </row>
    <row r="9454" spans="1:5" ht="11.25" customHeight="1" x14ac:dyDescent="0.25">
      <c r="A9454"/>
      <c r="B9454"/>
      <c r="C9454"/>
      <c r="D9454"/>
      <c r="E9454"/>
    </row>
    <row r="9455" spans="1:5" ht="11.25" customHeight="1" x14ac:dyDescent="0.25">
      <c r="A9455"/>
      <c r="B9455"/>
      <c r="C9455"/>
      <c r="D9455"/>
      <c r="E9455"/>
    </row>
    <row r="9456" spans="1:5" ht="11.25" customHeight="1" x14ac:dyDescent="0.25">
      <c r="A9456"/>
      <c r="B9456"/>
      <c r="C9456"/>
      <c r="D9456"/>
      <c r="E9456"/>
    </row>
    <row r="9457" spans="1:5" ht="11.25" customHeight="1" x14ac:dyDescent="0.25">
      <c r="A9457"/>
      <c r="B9457"/>
      <c r="C9457"/>
      <c r="D9457"/>
      <c r="E9457"/>
    </row>
    <row r="9458" spans="1:5" ht="11.25" customHeight="1" x14ac:dyDescent="0.25">
      <c r="A9458"/>
      <c r="B9458"/>
      <c r="C9458"/>
      <c r="D9458"/>
      <c r="E9458"/>
    </row>
    <row r="9459" spans="1:5" ht="11.25" customHeight="1" x14ac:dyDescent="0.25">
      <c r="A9459"/>
      <c r="B9459"/>
      <c r="C9459"/>
      <c r="D9459"/>
      <c r="E9459"/>
    </row>
    <row r="9460" spans="1:5" ht="11.25" customHeight="1" x14ac:dyDescent="0.25">
      <c r="A9460"/>
      <c r="B9460"/>
      <c r="C9460"/>
      <c r="D9460"/>
      <c r="E9460"/>
    </row>
    <row r="9461" spans="1:5" ht="11.25" customHeight="1" x14ac:dyDescent="0.25">
      <c r="A9461"/>
      <c r="B9461"/>
      <c r="C9461"/>
      <c r="D9461"/>
      <c r="E9461"/>
    </row>
    <row r="9462" spans="1:5" ht="11.25" customHeight="1" x14ac:dyDescent="0.25">
      <c r="A9462"/>
      <c r="B9462"/>
      <c r="C9462"/>
      <c r="D9462"/>
      <c r="E9462"/>
    </row>
    <row r="9463" spans="1:5" ht="11.25" customHeight="1" x14ac:dyDescent="0.25">
      <c r="A9463"/>
      <c r="B9463"/>
      <c r="C9463"/>
      <c r="D9463"/>
      <c r="E9463"/>
    </row>
    <row r="9464" spans="1:5" ht="11.25" customHeight="1" x14ac:dyDescent="0.25">
      <c r="A9464"/>
      <c r="B9464"/>
      <c r="C9464"/>
      <c r="D9464"/>
      <c r="E9464"/>
    </row>
    <row r="9465" spans="1:5" ht="11.25" customHeight="1" x14ac:dyDescent="0.25">
      <c r="A9465"/>
      <c r="B9465"/>
      <c r="C9465"/>
      <c r="D9465"/>
      <c r="E9465"/>
    </row>
    <row r="9466" spans="1:5" ht="11.25" customHeight="1" x14ac:dyDescent="0.25">
      <c r="A9466"/>
      <c r="B9466"/>
      <c r="C9466"/>
      <c r="D9466"/>
      <c r="E9466"/>
    </row>
    <row r="9467" spans="1:5" ht="11.25" customHeight="1" x14ac:dyDescent="0.25">
      <c r="A9467"/>
      <c r="B9467"/>
      <c r="C9467"/>
      <c r="D9467"/>
      <c r="E9467"/>
    </row>
    <row r="9468" spans="1:5" ht="11.25" customHeight="1" x14ac:dyDescent="0.25">
      <c r="A9468"/>
      <c r="B9468"/>
      <c r="C9468"/>
      <c r="D9468"/>
      <c r="E9468"/>
    </row>
    <row r="9469" spans="1:5" ht="11.25" customHeight="1" x14ac:dyDescent="0.25">
      <c r="A9469"/>
      <c r="B9469"/>
      <c r="C9469"/>
      <c r="D9469"/>
      <c r="E9469"/>
    </row>
    <row r="9470" spans="1:5" ht="11.25" customHeight="1" x14ac:dyDescent="0.25">
      <c r="A9470"/>
      <c r="B9470"/>
      <c r="C9470"/>
      <c r="D9470"/>
      <c r="E9470"/>
    </row>
    <row r="9471" spans="1:5" ht="11.25" customHeight="1" x14ac:dyDescent="0.25">
      <c r="A9471"/>
      <c r="B9471"/>
      <c r="C9471"/>
      <c r="D9471"/>
      <c r="E9471"/>
    </row>
    <row r="9472" spans="1:5" ht="11.25" customHeight="1" x14ac:dyDescent="0.25">
      <c r="A9472"/>
      <c r="B9472"/>
      <c r="C9472"/>
      <c r="D9472"/>
      <c r="E9472"/>
    </row>
    <row r="9473" spans="1:5" ht="11.25" customHeight="1" x14ac:dyDescent="0.25">
      <c r="A9473"/>
      <c r="B9473"/>
      <c r="C9473"/>
      <c r="D9473"/>
      <c r="E9473"/>
    </row>
    <row r="9474" spans="1:5" ht="11.25" customHeight="1" x14ac:dyDescent="0.25">
      <c r="A9474"/>
      <c r="B9474"/>
      <c r="C9474"/>
      <c r="D9474"/>
      <c r="E9474"/>
    </row>
    <row r="9475" spans="1:5" ht="11.25" customHeight="1" x14ac:dyDescent="0.25">
      <c r="A9475"/>
      <c r="B9475"/>
      <c r="C9475"/>
      <c r="D9475"/>
      <c r="E9475"/>
    </row>
    <row r="9476" spans="1:5" ht="11.25" customHeight="1" x14ac:dyDescent="0.25">
      <c r="A9476"/>
      <c r="B9476"/>
      <c r="C9476"/>
      <c r="D9476"/>
      <c r="E9476"/>
    </row>
    <row r="9477" spans="1:5" ht="11.25" customHeight="1" x14ac:dyDescent="0.25">
      <c r="A9477"/>
      <c r="B9477"/>
      <c r="C9477"/>
      <c r="D9477"/>
      <c r="E9477"/>
    </row>
    <row r="9478" spans="1:5" ht="11.25" customHeight="1" x14ac:dyDescent="0.25">
      <c r="A9478"/>
      <c r="B9478"/>
      <c r="C9478"/>
      <c r="D9478"/>
      <c r="E9478"/>
    </row>
    <row r="9479" spans="1:5" ht="11.25" customHeight="1" x14ac:dyDescent="0.25">
      <c r="A9479"/>
      <c r="B9479"/>
      <c r="C9479"/>
      <c r="D9479"/>
      <c r="E9479"/>
    </row>
    <row r="9480" spans="1:5" ht="11.25" customHeight="1" x14ac:dyDescent="0.25">
      <c r="A9480"/>
      <c r="B9480"/>
      <c r="C9480"/>
      <c r="D9480"/>
      <c r="E9480"/>
    </row>
    <row r="9481" spans="1:5" ht="11.25" customHeight="1" x14ac:dyDescent="0.25">
      <c r="A9481"/>
      <c r="B9481"/>
      <c r="C9481"/>
      <c r="D9481"/>
      <c r="E9481"/>
    </row>
    <row r="9482" spans="1:5" ht="11.25" customHeight="1" x14ac:dyDescent="0.25">
      <c r="A9482"/>
      <c r="B9482"/>
      <c r="C9482"/>
      <c r="D9482"/>
      <c r="E9482"/>
    </row>
    <row r="9483" spans="1:5" ht="11.25" customHeight="1" x14ac:dyDescent="0.25">
      <c r="A9483"/>
      <c r="B9483"/>
      <c r="C9483"/>
      <c r="D9483"/>
      <c r="E9483"/>
    </row>
    <row r="9484" spans="1:5" ht="11.25" customHeight="1" x14ac:dyDescent="0.25">
      <c r="A9484"/>
      <c r="B9484"/>
      <c r="C9484"/>
      <c r="D9484"/>
      <c r="E9484"/>
    </row>
    <row r="9485" spans="1:5" ht="11.25" customHeight="1" x14ac:dyDescent="0.25">
      <c r="A9485"/>
      <c r="B9485"/>
      <c r="C9485"/>
      <c r="D9485"/>
      <c r="E9485"/>
    </row>
    <row r="9486" spans="1:5" ht="11.25" customHeight="1" x14ac:dyDescent="0.25">
      <c r="A9486"/>
      <c r="B9486"/>
      <c r="C9486"/>
      <c r="D9486"/>
      <c r="E9486"/>
    </row>
    <row r="9487" spans="1:5" ht="11.25" customHeight="1" x14ac:dyDescent="0.25">
      <c r="A9487"/>
      <c r="B9487"/>
      <c r="C9487"/>
      <c r="D9487"/>
      <c r="E9487"/>
    </row>
    <row r="9488" spans="1:5" ht="11.25" customHeight="1" x14ac:dyDescent="0.25">
      <c r="A9488"/>
      <c r="B9488"/>
      <c r="C9488"/>
      <c r="D9488"/>
      <c r="E9488"/>
    </row>
    <row r="9489" spans="1:5" ht="11.25" customHeight="1" x14ac:dyDescent="0.25">
      <c r="A9489"/>
      <c r="B9489"/>
      <c r="C9489"/>
      <c r="D9489"/>
      <c r="E9489"/>
    </row>
    <row r="9490" spans="1:5" ht="11.25" customHeight="1" x14ac:dyDescent="0.25">
      <c r="A9490"/>
      <c r="B9490"/>
      <c r="C9490"/>
      <c r="D9490"/>
      <c r="E9490"/>
    </row>
    <row r="9491" spans="1:5" ht="11.25" customHeight="1" x14ac:dyDescent="0.25">
      <c r="A9491"/>
      <c r="B9491"/>
      <c r="C9491"/>
      <c r="D9491"/>
      <c r="E9491"/>
    </row>
    <row r="9492" spans="1:5" ht="11.25" customHeight="1" x14ac:dyDescent="0.25">
      <c r="A9492"/>
      <c r="B9492"/>
      <c r="C9492"/>
      <c r="D9492"/>
      <c r="E9492"/>
    </row>
    <row r="9493" spans="1:5" ht="11.25" customHeight="1" x14ac:dyDescent="0.25">
      <c r="A9493"/>
      <c r="B9493"/>
      <c r="C9493"/>
      <c r="D9493"/>
      <c r="E9493"/>
    </row>
    <row r="9494" spans="1:5" ht="11.25" customHeight="1" x14ac:dyDescent="0.25">
      <c r="A9494"/>
      <c r="B9494"/>
      <c r="C9494"/>
      <c r="D9494"/>
      <c r="E9494"/>
    </row>
    <row r="9495" spans="1:5" ht="11.25" customHeight="1" x14ac:dyDescent="0.25">
      <c r="A9495"/>
      <c r="B9495"/>
      <c r="C9495"/>
      <c r="D9495"/>
      <c r="E9495"/>
    </row>
    <row r="9496" spans="1:5" ht="11.25" customHeight="1" x14ac:dyDescent="0.25">
      <c r="A9496"/>
      <c r="B9496"/>
      <c r="C9496"/>
      <c r="D9496"/>
      <c r="E9496"/>
    </row>
    <row r="9497" spans="1:5" ht="11.25" customHeight="1" x14ac:dyDescent="0.25">
      <c r="A9497"/>
      <c r="B9497"/>
      <c r="C9497"/>
      <c r="D9497"/>
      <c r="E9497"/>
    </row>
    <row r="9498" spans="1:5" ht="11.25" customHeight="1" x14ac:dyDescent="0.25">
      <c r="A9498"/>
      <c r="B9498"/>
      <c r="C9498"/>
      <c r="D9498"/>
      <c r="E9498"/>
    </row>
    <row r="9499" spans="1:5" ht="11.25" customHeight="1" x14ac:dyDescent="0.25">
      <c r="A9499"/>
      <c r="B9499"/>
      <c r="C9499"/>
      <c r="D9499"/>
      <c r="E9499"/>
    </row>
    <row r="9500" spans="1:5" ht="11.25" customHeight="1" x14ac:dyDescent="0.25">
      <c r="A9500"/>
      <c r="B9500"/>
      <c r="C9500"/>
      <c r="D9500"/>
      <c r="E9500"/>
    </row>
    <row r="9501" spans="1:5" ht="11.25" customHeight="1" x14ac:dyDescent="0.25">
      <c r="A9501"/>
      <c r="B9501"/>
      <c r="C9501"/>
      <c r="D9501"/>
      <c r="E9501"/>
    </row>
    <row r="9502" spans="1:5" ht="11.25" customHeight="1" x14ac:dyDescent="0.25">
      <c r="A9502"/>
      <c r="B9502"/>
      <c r="C9502"/>
      <c r="D9502"/>
      <c r="E9502"/>
    </row>
    <row r="9503" spans="1:5" ht="11.25" customHeight="1" x14ac:dyDescent="0.25">
      <c r="A9503"/>
      <c r="B9503"/>
      <c r="C9503"/>
      <c r="D9503"/>
      <c r="E9503"/>
    </row>
    <row r="9504" spans="1:5" ht="11.25" customHeight="1" x14ac:dyDescent="0.25">
      <c r="A9504"/>
      <c r="B9504"/>
      <c r="C9504"/>
      <c r="D9504"/>
      <c r="E9504"/>
    </row>
    <row r="9505" spans="1:5" ht="11.25" customHeight="1" x14ac:dyDescent="0.25">
      <c r="A9505"/>
      <c r="B9505"/>
      <c r="C9505"/>
      <c r="D9505"/>
      <c r="E9505"/>
    </row>
    <row r="9506" spans="1:5" ht="11.25" customHeight="1" x14ac:dyDescent="0.25">
      <c r="A9506"/>
      <c r="B9506"/>
      <c r="C9506"/>
      <c r="D9506"/>
      <c r="E9506"/>
    </row>
    <row r="9507" spans="1:5" ht="11.25" customHeight="1" x14ac:dyDescent="0.25">
      <c r="A9507"/>
      <c r="B9507"/>
      <c r="C9507"/>
      <c r="D9507"/>
      <c r="E9507"/>
    </row>
    <row r="9508" spans="1:5" ht="11.25" customHeight="1" x14ac:dyDescent="0.25">
      <c r="A9508"/>
      <c r="B9508"/>
      <c r="C9508"/>
      <c r="D9508"/>
      <c r="E9508"/>
    </row>
    <row r="9509" spans="1:5" ht="11.25" customHeight="1" x14ac:dyDescent="0.25">
      <c r="A9509"/>
      <c r="B9509"/>
      <c r="C9509"/>
      <c r="D9509"/>
      <c r="E9509"/>
    </row>
    <row r="9510" spans="1:5" ht="11.25" customHeight="1" x14ac:dyDescent="0.25">
      <c r="A9510"/>
      <c r="B9510"/>
      <c r="C9510"/>
      <c r="D9510"/>
      <c r="E9510"/>
    </row>
    <row r="9511" spans="1:5" ht="11.25" customHeight="1" x14ac:dyDescent="0.25">
      <c r="A9511"/>
      <c r="B9511"/>
      <c r="C9511"/>
      <c r="D9511"/>
      <c r="E9511"/>
    </row>
    <row r="9512" spans="1:5" ht="11.25" customHeight="1" x14ac:dyDescent="0.25">
      <c r="A9512"/>
      <c r="B9512"/>
      <c r="C9512"/>
      <c r="D9512"/>
      <c r="E9512"/>
    </row>
    <row r="9513" spans="1:5" ht="11.25" customHeight="1" x14ac:dyDescent="0.25">
      <c r="A9513"/>
      <c r="B9513"/>
      <c r="C9513"/>
      <c r="D9513"/>
      <c r="E9513"/>
    </row>
    <row r="9514" spans="1:5" ht="11.25" customHeight="1" x14ac:dyDescent="0.25">
      <c r="A9514"/>
      <c r="B9514"/>
      <c r="C9514"/>
      <c r="D9514"/>
      <c r="E9514"/>
    </row>
    <row r="9515" spans="1:5" ht="11.25" customHeight="1" x14ac:dyDescent="0.25">
      <c r="A9515"/>
      <c r="B9515"/>
      <c r="C9515"/>
      <c r="D9515"/>
      <c r="E9515"/>
    </row>
    <row r="9516" spans="1:5" ht="11.25" customHeight="1" x14ac:dyDescent="0.25">
      <c r="A9516"/>
      <c r="B9516"/>
      <c r="C9516"/>
      <c r="D9516"/>
      <c r="E9516"/>
    </row>
    <row r="9517" spans="1:5" ht="11.25" customHeight="1" x14ac:dyDescent="0.25">
      <c r="A9517"/>
      <c r="B9517"/>
      <c r="C9517"/>
      <c r="D9517"/>
      <c r="E9517"/>
    </row>
    <row r="9518" spans="1:5" ht="11.25" customHeight="1" x14ac:dyDescent="0.25">
      <c r="A9518"/>
      <c r="B9518"/>
      <c r="C9518"/>
      <c r="D9518"/>
      <c r="E9518"/>
    </row>
    <row r="9519" spans="1:5" ht="11.25" customHeight="1" x14ac:dyDescent="0.25">
      <c r="A9519"/>
      <c r="B9519"/>
      <c r="C9519"/>
      <c r="D9519"/>
      <c r="E9519"/>
    </row>
    <row r="9520" spans="1:5" ht="11.25" customHeight="1" x14ac:dyDescent="0.25">
      <c r="A9520"/>
      <c r="B9520"/>
      <c r="C9520"/>
      <c r="D9520"/>
      <c r="E9520"/>
    </row>
    <row r="9521" spans="1:5" ht="11.25" customHeight="1" x14ac:dyDescent="0.25">
      <c r="A9521"/>
      <c r="B9521"/>
      <c r="C9521"/>
      <c r="D9521"/>
      <c r="E9521"/>
    </row>
    <row r="9522" spans="1:5" ht="11.25" customHeight="1" x14ac:dyDescent="0.25">
      <c r="A9522"/>
      <c r="B9522"/>
      <c r="C9522"/>
      <c r="D9522"/>
      <c r="E9522"/>
    </row>
    <row r="9523" spans="1:5" ht="11.25" customHeight="1" x14ac:dyDescent="0.25">
      <c r="A9523"/>
      <c r="B9523"/>
      <c r="C9523"/>
      <c r="D9523"/>
      <c r="E9523"/>
    </row>
    <row r="9524" spans="1:5" ht="11.25" customHeight="1" x14ac:dyDescent="0.25">
      <c r="A9524"/>
      <c r="B9524"/>
      <c r="C9524"/>
      <c r="D9524"/>
      <c r="E9524"/>
    </row>
    <row r="9525" spans="1:5" ht="11.25" customHeight="1" x14ac:dyDescent="0.25">
      <c r="A9525"/>
      <c r="B9525"/>
      <c r="C9525"/>
      <c r="D9525"/>
      <c r="E9525"/>
    </row>
    <row r="9526" spans="1:5" ht="11.25" customHeight="1" x14ac:dyDescent="0.25">
      <c r="A9526"/>
      <c r="B9526"/>
      <c r="C9526"/>
      <c r="D9526"/>
      <c r="E9526"/>
    </row>
    <row r="9527" spans="1:5" ht="11.25" customHeight="1" x14ac:dyDescent="0.25">
      <c r="A9527"/>
      <c r="B9527"/>
      <c r="C9527"/>
      <c r="D9527"/>
      <c r="E9527"/>
    </row>
    <row r="9528" spans="1:5" ht="11.25" customHeight="1" x14ac:dyDescent="0.25">
      <c r="A9528"/>
      <c r="B9528"/>
      <c r="C9528"/>
      <c r="D9528"/>
      <c r="E9528"/>
    </row>
    <row r="9529" spans="1:5" ht="11.25" customHeight="1" x14ac:dyDescent="0.25">
      <c r="A9529"/>
      <c r="B9529"/>
      <c r="C9529"/>
      <c r="D9529"/>
      <c r="E9529"/>
    </row>
    <row r="9530" spans="1:5" ht="11.25" customHeight="1" x14ac:dyDescent="0.25">
      <c r="A9530"/>
      <c r="B9530"/>
      <c r="C9530"/>
      <c r="D9530"/>
      <c r="E9530"/>
    </row>
    <row r="9531" spans="1:5" ht="11.25" customHeight="1" x14ac:dyDescent="0.25">
      <c r="A9531"/>
      <c r="B9531"/>
      <c r="C9531"/>
      <c r="D9531"/>
      <c r="E9531"/>
    </row>
    <row r="9532" spans="1:5" ht="11.25" customHeight="1" x14ac:dyDescent="0.25">
      <c r="A9532"/>
      <c r="B9532"/>
      <c r="C9532"/>
      <c r="D9532"/>
      <c r="E9532"/>
    </row>
    <row r="9533" spans="1:5" ht="11.25" customHeight="1" x14ac:dyDescent="0.25">
      <c r="A9533"/>
      <c r="B9533"/>
      <c r="C9533"/>
      <c r="D9533"/>
      <c r="E9533"/>
    </row>
    <row r="9534" spans="1:5" ht="11.25" customHeight="1" x14ac:dyDescent="0.25">
      <c r="A9534"/>
      <c r="B9534"/>
      <c r="C9534"/>
      <c r="D9534"/>
      <c r="E9534"/>
    </row>
    <row r="9535" spans="1:5" ht="11.25" customHeight="1" x14ac:dyDescent="0.25">
      <c r="A9535"/>
      <c r="B9535"/>
      <c r="C9535"/>
      <c r="D9535"/>
      <c r="E9535"/>
    </row>
    <row r="9536" spans="1:5" ht="11.25" customHeight="1" x14ac:dyDescent="0.25">
      <c r="A9536"/>
      <c r="B9536"/>
      <c r="C9536"/>
      <c r="D9536"/>
      <c r="E9536"/>
    </row>
    <row r="9537" spans="1:5" ht="11.25" customHeight="1" x14ac:dyDescent="0.25">
      <c r="A9537"/>
      <c r="B9537"/>
      <c r="C9537"/>
      <c r="D9537"/>
      <c r="E9537"/>
    </row>
    <row r="9538" spans="1:5" ht="11.25" customHeight="1" x14ac:dyDescent="0.25">
      <c r="A9538"/>
      <c r="B9538"/>
      <c r="C9538"/>
      <c r="D9538"/>
      <c r="E9538"/>
    </row>
    <row r="9539" spans="1:5" ht="11.25" customHeight="1" x14ac:dyDescent="0.25">
      <c r="A9539"/>
      <c r="B9539"/>
      <c r="C9539"/>
      <c r="D9539"/>
      <c r="E9539"/>
    </row>
    <row r="9540" spans="1:5" ht="11.25" customHeight="1" x14ac:dyDescent="0.25">
      <c r="A9540"/>
      <c r="B9540"/>
      <c r="C9540"/>
      <c r="D9540"/>
      <c r="E9540"/>
    </row>
    <row r="9541" spans="1:5" ht="11.25" customHeight="1" x14ac:dyDescent="0.25">
      <c r="A9541"/>
      <c r="B9541"/>
      <c r="C9541"/>
      <c r="D9541"/>
      <c r="E9541"/>
    </row>
    <row r="9542" spans="1:5" ht="11.25" customHeight="1" x14ac:dyDescent="0.25">
      <c r="A9542"/>
      <c r="B9542"/>
      <c r="C9542"/>
      <c r="D9542"/>
      <c r="E9542"/>
    </row>
    <row r="9543" spans="1:5" ht="11.25" customHeight="1" x14ac:dyDescent="0.25">
      <c r="A9543"/>
      <c r="B9543"/>
      <c r="C9543"/>
      <c r="D9543"/>
      <c r="E9543"/>
    </row>
    <row r="9544" spans="1:5" ht="11.25" customHeight="1" x14ac:dyDescent="0.25">
      <c r="A9544"/>
      <c r="B9544"/>
      <c r="C9544"/>
      <c r="D9544"/>
      <c r="E9544"/>
    </row>
    <row r="9545" spans="1:5" ht="11.25" customHeight="1" x14ac:dyDescent="0.25">
      <c r="A9545"/>
      <c r="B9545"/>
      <c r="C9545"/>
      <c r="D9545"/>
      <c r="E9545"/>
    </row>
    <row r="9546" spans="1:5" ht="11.25" customHeight="1" x14ac:dyDescent="0.25">
      <c r="A9546"/>
      <c r="B9546"/>
      <c r="C9546"/>
      <c r="D9546"/>
      <c r="E9546"/>
    </row>
    <row r="9547" spans="1:5" ht="11.25" customHeight="1" x14ac:dyDescent="0.25">
      <c r="A9547"/>
      <c r="B9547"/>
      <c r="C9547"/>
      <c r="D9547"/>
      <c r="E9547"/>
    </row>
    <row r="9548" spans="1:5" ht="11.25" customHeight="1" x14ac:dyDescent="0.25">
      <c r="A9548"/>
      <c r="B9548"/>
      <c r="C9548"/>
      <c r="D9548"/>
      <c r="E9548"/>
    </row>
    <row r="9549" spans="1:5" ht="11.25" customHeight="1" x14ac:dyDescent="0.25">
      <c r="A9549"/>
      <c r="B9549"/>
      <c r="C9549"/>
      <c r="D9549"/>
      <c r="E9549"/>
    </row>
    <row r="9550" spans="1:5" ht="11.25" customHeight="1" x14ac:dyDescent="0.25">
      <c r="A9550"/>
      <c r="B9550"/>
      <c r="C9550"/>
      <c r="D9550"/>
      <c r="E9550"/>
    </row>
    <row r="9551" spans="1:5" ht="11.25" customHeight="1" x14ac:dyDescent="0.25">
      <c r="A9551"/>
      <c r="B9551"/>
      <c r="C9551"/>
      <c r="D9551"/>
      <c r="E9551"/>
    </row>
    <row r="9552" spans="1:5" ht="11.25" customHeight="1" x14ac:dyDescent="0.25">
      <c r="A9552"/>
      <c r="B9552"/>
      <c r="C9552"/>
      <c r="D9552"/>
      <c r="E9552"/>
    </row>
    <row r="9553" spans="1:5" ht="11.25" customHeight="1" x14ac:dyDescent="0.25">
      <c r="A9553"/>
      <c r="B9553"/>
      <c r="C9553"/>
      <c r="D9553"/>
      <c r="E9553"/>
    </row>
    <row r="9554" spans="1:5" ht="11.25" customHeight="1" x14ac:dyDescent="0.25">
      <c r="A9554"/>
      <c r="B9554"/>
      <c r="C9554"/>
      <c r="D9554"/>
      <c r="E9554"/>
    </row>
    <row r="9555" spans="1:5" ht="11.25" customHeight="1" x14ac:dyDescent="0.25">
      <c r="A9555"/>
      <c r="B9555"/>
      <c r="C9555"/>
      <c r="D9555"/>
      <c r="E9555"/>
    </row>
    <row r="9556" spans="1:5" ht="11.25" customHeight="1" x14ac:dyDescent="0.25">
      <c r="A9556"/>
      <c r="B9556"/>
      <c r="C9556"/>
      <c r="D9556"/>
      <c r="E9556"/>
    </row>
    <row r="9557" spans="1:5" ht="11.25" customHeight="1" x14ac:dyDescent="0.25">
      <c r="A9557"/>
      <c r="B9557"/>
      <c r="C9557"/>
      <c r="D9557"/>
      <c r="E9557"/>
    </row>
    <row r="9558" spans="1:5" ht="11.25" customHeight="1" x14ac:dyDescent="0.25">
      <c r="A9558"/>
      <c r="B9558"/>
      <c r="C9558"/>
      <c r="D9558"/>
      <c r="E9558"/>
    </row>
    <row r="9559" spans="1:5" ht="11.25" customHeight="1" x14ac:dyDescent="0.25">
      <c r="A9559"/>
      <c r="B9559"/>
      <c r="C9559"/>
      <c r="D9559"/>
      <c r="E9559"/>
    </row>
    <row r="9560" spans="1:5" ht="11.25" customHeight="1" x14ac:dyDescent="0.25">
      <c r="A9560"/>
      <c r="B9560"/>
      <c r="C9560"/>
      <c r="D9560"/>
      <c r="E9560"/>
    </row>
    <row r="9561" spans="1:5" ht="11.25" customHeight="1" x14ac:dyDescent="0.25">
      <c r="A9561"/>
      <c r="B9561"/>
      <c r="C9561"/>
      <c r="D9561"/>
      <c r="E9561"/>
    </row>
    <row r="9562" spans="1:5" ht="11.25" customHeight="1" x14ac:dyDescent="0.25">
      <c r="A9562"/>
      <c r="B9562"/>
      <c r="C9562"/>
      <c r="D9562"/>
      <c r="E9562"/>
    </row>
    <row r="9563" spans="1:5" ht="11.25" customHeight="1" x14ac:dyDescent="0.25">
      <c r="A9563"/>
      <c r="B9563"/>
      <c r="C9563"/>
      <c r="D9563"/>
      <c r="E9563"/>
    </row>
    <row r="9564" spans="1:5" ht="11.25" customHeight="1" x14ac:dyDescent="0.25">
      <c r="A9564"/>
      <c r="B9564"/>
      <c r="C9564"/>
      <c r="D9564"/>
      <c r="E9564"/>
    </row>
    <row r="9565" spans="1:5" ht="11.25" customHeight="1" x14ac:dyDescent="0.25">
      <c r="A9565"/>
      <c r="B9565"/>
      <c r="C9565"/>
      <c r="D9565"/>
      <c r="E9565"/>
    </row>
    <row r="9566" spans="1:5" ht="11.25" customHeight="1" x14ac:dyDescent="0.25">
      <c r="A9566"/>
      <c r="B9566"/>
      <c r="C9566"/>
      <c r="D9566"/>
      <c r="E9566"/>
    </row>
    <row r="9567" spans="1:5" ht="11.25" customHeight="1" x14ac:dyDescent="0.25">
      <c r="A9567"/>
      <c r="B9567"/>
      <c r="C9567"/>
      <c r="D9567"/>
      <c r="E9567"/>
    </row>
    <row r="9568" spans="1:5" ht="11.25" customHeight="1" x14ac:dyDescent="0.25">
      <c r="A9568"/>
      <c r="B9568"/>
      <c r="C9568"/>
      <c r="D9568"/>
      <c r="E9568"/>
    </row>
    <row r="9569" spans="1:5" ht="11.25" customHeight="1" x14ac:dyDescent="0.25">
      <c r="A9569"/>
      <c r="B9569"/>
      <c r="C9569"/>
      <c r="D9569"/>
      <c r="E9569"/>
    </row>
    <row r="9570" spans="1:5" ht="11.25" customHeight="1" x14ac:dyDescent="0.25">
      <c r="A9570"/>
      <c r="B9570"/>
      <c r="C9570"/>
      <c r="D9570"/>
      <c r="E9570"/>
    </row>
    <row r="9571" spans="1:5" ht="11.25" customHeight="1" x14ac:dyDescent="0.25">
      <c r="A9571"/>
      <c r="B9571"/>
      <c r="C9571"/>
      <c r="D9571"/>
      <c r="E9571"/>
    </row>
    <row r="9572" spans="1:5" ht="11.25" customHeight="1" x14ac:dyDescent="0.25">
      <c r="A9572"/>
      <c r="B9572"/>
      <c r="C9572"/>
      <c r="D9572"/>
      <c r="E9572"/>
    </row>
    <row r="9573" spans="1:5" ht="11.25" customHeight="1" x14ac:dyDescent="0.25">
      <c r="A9573"/>
      <c r="B9573"/>
      <c r="C9573"/>
      <c r="D9573"/>
      <c r="E9573"/>
    </row>
    <row r="9574" spans="1:5" ht="11.25" customHeight="1" x14ac:dyDescent="0.25">
      <c r="A9574"/>
      <c r="B9574"/>
      <c r="C9574"/>
      <c r="D9574"/>
      <c r="E9574"/>
    </row>
    <row r="9575" spans="1:5" ht="11.25" customHeight="1" x14ac:dyDescent="0.25">
      <c r="A9575"/>
      <c r="B9575"/>
      <c r="C9575"/>
      <c r="D9575"/>
      <c r="E9575"/>
    </row>
    <row r="9576" spans="1:5" ht="11.25" customHeight="1" x14ac:dyDescent="0.25">
      <c r="A9576"/>
      <c r="B9576"/>
      <c r="C9576"/>
      <c r="D9576"/>
      <c r="E9576"/>
    </row>
    <row r="9577" spans="1:5" ht="11.25" customHeight="1" x14ac:dyDescent="0.25">
      <c r="A9577"/>
      <c r="B9577"/>
      <c r="C9577"/>
      <c r="D9577"/>
      <c r="E9577"/>
    </row>
    <row r="9578" spans="1:5" ht="11.25" customHeight="1" x14ac:dyDescent="0.25">
      <c r="A9578"/>
      <c r="B9578"/>
      <c r="C9578"/>
      <c r="D9578"/>
      <c r="E9578"/>
    </row>
    <row r="9579" spans="1:5" ht="11.25" customHeight="1" x14ac:dyDescent="0.25">
      <c r="A9579"/>
      <c r="B9579"/>
      <c r="C9579"/>
      <c r="D9579"/>
      <c r="E9579"/>
    </row>
    <row r="9580" spans="1:5" ht="11.25" customHeight="1" x14ac:dyDescent="0.25">
      <c r="A9580"/>
      <c r="B9580"/>
      <c r="C9580"/>
      <c r="D9580"/>
      <c r="E9580"/>
    </row>
    <row r="9581" spans="1:5" ht="11.25" customHeight="1" x14ac:dyDescent="0.25">
      <c r="A9581"/>
      <c r="B9581"/>
      <c r="C9581"/>
      <c r="D9581"/>
      <c r="E9581"/>
    </row>
    <row r="9582" spans="1:5" ht="11.25" customHeight="1" x14ac:dyDescent="0.25">
      <c r="A9582"/>
      <c r="B9582"/>
      <c r="C9582"/>
      <c r="D9582"/>
      <c r="E9582"/>
    </row>
    <row r="9583" spans="1:5" ht="11.25" customHeight="1" x14ac:dyDescent="0.25">
      <c r="A9583"/>
      <c r="B9583"/>
      <c r="C9583"/>
      <c r="D9583"/>
      <c r="E9583"/>
    </row>
    <row r="9584" spans="1:5" ht="11.25" customHeight="1" x14ac:dyDescent="0.25">
      <c r="A9584"/>
      <c r="B9584"/>
      <c r="C9584"/>
      <c r="D9584"/>
      <c r="E9584"/>
    </row>
    <row r="9585" spans="1:5" ht="11.25" customHeight="1" x14ac:dyDescent="0.25">
      <c r="A9585"/>
      <c r="B9585"/>
      <c r="C9585"/>
      <c r="D9585"/>
      <c r="E9585"/>
    </row>
    <row r="9586" spans="1:5" ht="11.25" customHeight="1" x14ac:dyDescent="0.25">
      <c r="A9586"/>
      <c r="B9586"/>
      <c r="C9586"/>
      <c r="D9586"/>
      <c r="E9586"/>
    </row>
    <row r="9587" spans="1:5" ht="11.25" customHeight="1" x14ac:dyDescent="0.25">
      <c r="A9587"/>
      <c r="B9587"/>
      <c r="C9587"/>
      <c r="D9587"/>
      <c r="E9587"/>
    </row>
    <row r="9588" spans="1:5" ht="11.25" customHeight="1" x14ac:dyDescent="0.25">
      <c r="A9588"/>
      <c r="B9588"/>
      <c r="C9588"/>
      <c r="D9588"/>
      <c r="E9588"/>
    </row>
    <row r="9589" spans="1:5" ht="11.25" customHeight="1" x14ac:dyDescent="0.25">
      <c r="A9589"/>
      <c r="B9589"/>
      <c r="C9589"/>
      <c r="D9589"/>
      <c r="E9589"/>
    </row>
    <row r="9590" spans="1:5" ht="11.25" customHeight="1" x14ac:dyDescent="0.25">
      <c r="A9590"/>
      <c r="B9590"/>
      <c r="C9590"/>
      <c r="D9590"/>
      <c r="E9590"/>
    </row>
    <row r="9591" spans="1:5" ht="11.25" customHeight="1" x14ac:dyDescent="0.25">
      <c r="A9591"/>
      <c r="B9591"/>
      <c r="C9591"/>
      <c r="D9591"/>
      <c r="E9591"/>
    </row>
    <row r="9592" spans="1:5" ht="11.25" customHeight="1" x14ac:dyDescent="0.25">
      <c r="A9592"/>
      <c r="B9592"/>
      <c r="C9592"/>
      <c r="D9592"/>
      <c r="E9592"/>
    </row>
    <row r="9593" spans="1:5" ht="11.25" customHeight="1" x14ac:dyDescent="0.25">
      <c r="A9593"/>
      <c r="B9593"/>
      <c r="C9593"/>
      <c r="D9593"/>
      <c r="E9593"/>
    </row>
    <row r="9594" spans="1:5" ht="11.25" customHeight="1" x14ac:dyDescent="0.25">
      <c r="A9594"/>
      <c r="B9594"/>
      <c r="C9594"/>
      <c r="D9594"/>
      <c r="E9594"/>
    </row>
    <row r="9595" spans="1:5" ht="11.25" customHeight="1" x14ac:dyDescent="0.25">
      <c r="A9595"/>
      <c r="B9595"/>
      <c r="C9595"/>
      <c r="D9595"/>
      <c r="E9595"/>
    </row>
    <row r="9596" spans="1:5" ht="11.25" customHeight="1" x14ac:dyDescent="0.25">
      <c r="A9596"/>
      <c r="B9596"/>
      <c r="C9596"/>
      <c r="D9596"/>
      <c r="E9596"/>
    </row>
    <row r="9597" spans="1:5" ht="11.25" customHeight="1" x14ac:dyDescent="0.25">
      <c r="A9597"/>
      <c r="B9597"/>
      <c r="C9597"/>
      <c r="D9597"/>
      <c r="E9597"/>
    </row>
    <row r="9598" spans="1:5" ht="11.25" customHeight="1" x14ac:dyDescent="0.25">
      <c r="A9598"/>
      <c r="B9598"/>
      <c r="C9598"/>
      <c r="D9598"/>
      <c r="E9598"/>
    </row>
    <row r="9599" spans="1:5" ht="11.25" customHeight="1" x14ac:dyDescent="0.25">
      <c r="A9599"/>
      <c r="B9599"/>
      <c r="C9599"/>
      <c r="D9599"/>
      <c r="E9599"/>
    </row>
    <row r="9600" spans="1:5" ht="11.25" customHeight="1" x14ac:dyDescent="0.25">
      <c r="A9600"/>
      <c r="B9600"/>
      <c r="C9600"/>
      <c r="D9600"/>
      <c r="E9600"/>
    </row>
    <row r="9601" spans="1:5" ht="11.25" customHeight="1" x14ac:dyDescent="0.25">
      <c r="A9601"/>
      <c r="B9601"/>
      <c r="C9601"/>
      <c r="D9601"/>
      <c r="E9601"/>
    </row>
    <row r="9602" spans="1:5" ht="11.25" customHeight="1" x14ac:dyDescent="0.25">
      <c r="A9602"/>
      <c r="B9602"/>
      <c r="C9602"/>
      <c r="D9602"/>
      <c r="E9602"/>
    </row>
    <row r="9603" spans="1:5" ht="11.25" customHeight="1" x14ac:dyDescent="0.25">
      <c r="A9603"/>
      <c r="B9603"/>
      <c r="C9603"/>
      <c r="D9603"/>
      <c r="E9603"/>
    </row>
    <row r="9604" spans="1:5" ht="11.25" customHeight="1" x14ac:dyDescent="0.25">
      <c r="A9604"/>
      <c r="B9604"/>
      <c r="C9604"/>
      <c r="D9604"/>
      <c r="E9604"/>
    </row>
    <row r="9605" spans="1:5" ht="11.25" customHeight="1" x14ac:dyDescent="0.25">
      <c r="A9605"/>
      <c r="B9605"/>
      <c r="C9605"/>
      <c r="D9605"/>
      <c r="E9605"/>
    </row>
    <row r="9606" spans="1:5" ht="11.25" customHeight="1" x14ac:dyDescent="0.25">
      <c r="A9606"/>
      <c r="B9606"/>
      <c r="C9606"/>
      <c r="D9606"/>
      <c r="E9606"/>
    </row>
    <row r="9607" spans="1:5" ht="11.25" customHeight="1" x14ac:dyDescent="0.25">
      <c r="A9607"/>
      <c r="B9607"/>
      <c r="C9607"/>
      <c r="D9607"/>
      <c r="E9607"/>
    </row>
    <row r="9608" spans="1:5" ht="11.25" customHeight="1" x14ac:dyDescent="0.25">
      <c r="A9608"/>
      <c r="B9608"/>
      <c r="C9608"/>
      <c r="D9608"/>
      <c r="E9608"/>
    </row>
    <row r="9609" spans="1:5" ht="11.25" customHeight="1" x14ac:dyDescent="0.25">
      <c r="A9609"/>
      <c r="B9609"/>
      <c r="C9609"/>
      <c r="D9609"/>
      <c r="E9609"/>
    </row>
    <row r="9610" spans="1:5" ht="11.25" customHeight="1" x14ac:dyDescent="0.25">
      <c r="A9610"/>
      <c r="B9610"/>
      <c r="C9610"/>
      <c r="D9610"/>
      <c r="E9610"/>
    </row>
    <row r="9611" spans="1:5" ht="11.25" customHeight="1" x14ac:dyDescent="0.25">
      <c r="A9611"/>
      <c r="B9611"/>
      <c r="C9611"/>
      <c r="D9611"/>
      <c r="E9611"/>
    </row>
    <row r="9612" spans="1:5" ht="11.25" customHeight="1" x14ac:dyDescent="0.25">
      <c r="A9612"/>
      <c r="B9612"/>
      <c r="C9612"/>
      <c r="D9612"/>
      <c r="E9612"/>
    </row>
    <row r="9613" spans="1:5" ht="11.25" customHeight="1" x14ac:dyDescent="0.25">
      <c r="A9613"/>
      <c r="B9613"/>
      <c r="C9613"/>
      <c r="D9613"/>
      <c r="E9613"/>
    </row>
    <row r="9614" spans="1:5" ht="11.25" customHeight="1" x14ac:dyDescent="0.25">
      <c r="A9614"/>
      <c r="B9614"/>
      <c r="C9614"/>
      <c r="D9614"/>
      <c r="E9614"/>
    </row>
    <row r="9615" spans="1:5" ht="11.25" customHeight="1" x14ac:dyDescent="0.25">
      <c r="A9615"/>
      <c r="B9615"/>
      <c r="C9615"/>
      <c r="D9615"/>
      <c r="E9615"/>
    </row>
    <row r="9616" spans="1:5" ht="11.25" customHeight="1" x14ac:dyDescent="0.25">
      <c r="A9616"/>
      <c r="B9616"/>
      <c r="C9616"/>
      <c r="D9616"/>
      <c r="E9616"/>
    </row>
    <row r="9617" spans="1:5" ht="11.25" customHeight="1" x14ac:dyDescent="0.25">
      <c r="A9617"/>
      <c r="B9617"/>
      <c r="C9617"/>
      <c r="D9617"/>
      <c r="E9617"/>
    </row>
    <row r="9618" spans="1:5" ht="11.25" customHeight="1" x14ac:dyDescent="0.25">
      <c r="A9618"/>
      <c r="B9618"/>
      <c r="C9618"/>
      <c r="D9618"/>
      <c r="E9618"/>
    </row>
    <row r="9619" spans="1:5" ht="11.25" customHeight="1" x14ac:dyDescent="0.25">
      <c r="A9619"/>
      <c r="B9619"/>
      <c r="C9619"/>
      <c r="D9619"/>
      <c r="E9619"/>
    </row>
    <row r="9620" spans="1:5" ht="11.25" customHeight="1" x14ac:dyDescent="0.25">
      <c r="A9620"/>
      <c r="B9620"/>
      <c r="C9620"/>
      <c r="D9620"/>
      <c r="E9620"/>
    </row>
    <row r="9621" spans="1:5" ht="11.25" customHeight="1" x14ac:dyDescent="0.25">
      <c r="A9621"/>
      <c r="B9621"/>
      <c r="C9621"/>
      <c r="D9621"/>
      <c r="E9621"/>
    </row>
    <row r="9622" spans="1:5" ht="11.25" customHeight="1" x14ac:dyDescent="0.25">
      <c r="A9622"/>
      <c r="B9622"/>
      <c r="C9622"/>
      <c r="D9622"/>
      <c r="E9622"/>
    </row>
    <row r="9623" spans="1:5" ht="11.25" customHeight="1" x14ac:dyDescent="0.25">
      <c r="A9623"/>
      <c r="B9623"/>
      <c r="C9623"/>
      <c r="D9623"/>
      <c r="E9623"/>
    </row>
    <row r="9624" spans="1:5" ht="11.25" customHeight="1" x14ac:dyDescent="0.25">
      <c r="A9624"/>
      <c r="B9624"/>
      <c r="C9624"/>
      <c r="D9624"/>
      <c r="E9624"/>
    </row>
    <row r="9625" spans="1:5" ht="11.25" customHeight="1" x14ac:dyDescent="0.25">
      <c r="A9625"/>
      <c r="B9625"/>
      <c r="C9625"/>
      <c r="D9625"/>
      <c r="E9625"/>
    </row>
    <row r="9626" spans="1:5" ht="11.25" customHeight="1" x14ac:dyDescent="0.25">
      <c r="A9626"/>
      <c r="B9626"/>
      <c r="C9626"/>
      <c r="D9626"/>
      <c r="E9626"/>
    </row>
    <row r="9627" spans="1:5" ht="11.25" customHeight="1" x14ac:dyDescent="0.25">
      <c r="A9627"/>
      <c r="B9627"/>
      <c r="C9627"/>
      <c r="D9627"/>
      <c r="E9627"/>
    </row>
    <row r="9628" spans="1:5" ht="11.25" customHeight="1" x14ac:dyDescent="0.25">
      <c r="A9628"/>
      <c r="B9628"/>
      <c r="C9628"/>
      <c r="D9628"/>
      <c r="E9628"/>
    </row>
    <row r="9629" spans="1:5" ht="11.25" customHeight="1" x14ac:dyDescent="0.25">
      <c r="A9629"/>
      <c r="B9629"/>
      <c r="C9629"/>
      <c r="D9629"/>
      <c r="E9629"/>
    </row>
    <row r="9630" spans="1:5" ht="11.25" customHeight="1" x14ac:dyDescent="0.25">
      <c r="A9630"/>
      <c r="B9630"/>
      <c r="C9630"/>
      <c r="D9630"/>
      <c r="E9630"/>
    </row>
    <row r="9631" spans="1:5" ht="11.25" customHeight="1" x14ac:dyDescent="0.25">
      <c r="A9631"/>
      <c r="B9631"/>
      <c r="C9631"/>
      <c r="D9631"/>
      <c r="E9631"/>
    </row>
    <row r="9632" spans="1:5" ht="11.25" customHeight="1" x14ac:dyDescent="0.25">
      <c r="A9632"/>
      <c r="B9632"/>
      <c r="C9632"/>
      <c r="D9632"/>
      <c r="E9632"/>
    </row>
    <row r="9633" spans="1:5" ht="11.25" customHeight="1" x14ac:dyDescent="0.25">
      <c r="A9633"/>
      <c r="B9633"/>
      <c r="C9633"/>
      <c r="D9633"/>
      <c r="E9633"/>
    </row>
    <row r="9634" spans="1:5" ht="11.25" customHeight="1" x14ac:dyDescent="0.25">
      <c r="A9634"/>
      <c r="B9634"/>
      <c r="C9634"/>
      <c r="D9634"/>
      <c r="E9634"/>
    </row>
    <row r="9635" spans="1:5" ht="11.25" customHeight="1" x14ac:dyDescent="0.25">
      <c r="A9635"/>
      <c r="B9635"/>
      <c r="C9635"/>
      <c r="D9635"/>
      <c r="E9635"/>
    </row>
    <row r="9636" spans="1:5" ht="11.25" customHeight="1" x14ac:dyDescent="0.25">
      <c r="A9636"/>
      <c r="B9636"/>
      <c r="C9636"/>
      <c r="D9636"/>
      <c r="E9636"/>
    </row>
    <row r="9637" spans="1:5" ht="11.25" customHeight="1" x14ac:dyDescent="0.25">
      <c r="A9637"/>
      <c r="B9637"/>
      <c r="C9637"/>
      <c r="D9637"/>
      <c r="E9637"/>
    </row>
    <row r="9638" spans="1:5" ht="11.25" customHeight="1" x14ac:dyDescent="0.25">
      <c r="A9638"/>
      <c r="B9638"/>
      <c r="C9638"/>
      <c r="D9638"/>
      <c r="E9638"/>
    </row>
    <row r="9639" spans="1:5" ht="11.25" customHeight="1" x14ac:dyDescent="0.25">
      <c r="A9639"/>
      <c r="B9639"/>
      <c r="C9639"/>
      <c r="D9639"/>
      <c r="E9639"/>
    </row>
    <row r="9640" spans="1:5" ht="11.25" customHeight="1" x14ac:dyDescent="0.25">
      <c r="A9640"/>
      <c r="B9640"/>
      <c r="C9640"/>
      <c r="D9640"/>
      <c r="E9640"/>
    </row>
    <row r="9641" spans="1:5" ht="11.25" customHeight="1" x14ac:dyDescent="0.25">
      <c r="A9641"/>
      <c r="B9641"/>
      <c r="C9641"/>
      <c r="D9641"/>
      <c r="E9641"/>
    </row>
    <row r="9642" spans="1:5" ht="11.25" customHeight="1" x14ac:dyDescent="0.25">
      <c r="A9642"/>
      <c r="B9642"/>
      <c r="C9642"/>
      <c r="D9642"/>
      <c r="E9642"/>
    </row>
    <row r="9643" spans="1:5" ht="11.25" customHeight="1" x14ac:dyDescent="0.25">
      <c r="A9643"/>
      <c r="B9643"/>
      <c r="C9643"/>
      <c r="D9643"/>
      <c r="E9643"/>
    </row>
    <row r="9644" spans="1:5" ht="11.25" customHeight="1" x14ac:dyDescent="0.25">
      <c r="A9644"/>
      <c r="B9644"/>
      <c r="C9644"/>
      <c r="D9644"/>
      <c r="E9644"/>
    </row>
    <row r="9645" spans="1:5" ht="11.25" customHeight="1" x14ac:dyDescent="0.25">
      <c r="A9645"/>
      <c r="B9645"/>
      <c r="C9645"/>
      <c r="D9645"/>
      <c r="E9645"/>
    </row>
    <row r="9646" spans="1:5" ht="11.25" customHeight="1" x14ac:dyDescent="0.25">
      <c r="A9646"/>
      <c r="B9646"/>
      <c r="C9646"/>
      <c r="D9646"/>
      <c r="E9646"/>
    </row>
    <row r="9647" spans="1:5" ht="11.25" customHeight="1" x14ac:dyDescent="0.25">
      <c r="A9647"/>
      <c r="B9647"/>
      <c r="C9647"/>
      <c r="D9647"/>
      <c r="E9647"/>
    </row>
    <row r="9648" spans="1:5" ht="11.25" customHeight="1" x14ac:dyDescent="0.25">
      <c r="A9648"/>
      <c r="B9648"/>
      <c r="C9648"/>
      <c r="D9648"/>
      <c r="E9648"/>
    </row>
    <row r="9649" spans="1:5" ht="11.25" customHeight="1" x14ac:dyDescent="0.25">
      <c r="A9649"/>
      <c r="B9649"/>
      <c r="C9649"/>
      <c r="D9649"/>
      <c r="E9649"/>
    </row>
    <row r="9650" spans="1:5" ht="11.25" customHeight="1" x14ac:dyDescent="0.25">
      <c r="A9650"/>
      <c r="B9650"/>
      <c r="C9650"/>
      <c r="D9650"/>
      <c r="E9650"/>
    </row>
    <row r="9651" spans="1:5" ht="11.25" customHeight="1" x14ac:dyDescent="0.25">
      <c r="A9651"/>
      <c r="B9651"/>
      <c r="C9651"/>
      <c r="D9651"/>
      <c r="E9651"/>
    </row>
    <row r="9652" spans="1:5" ht="11.25" customHeight="1" x14ac:dyDescent="0.25">
      <c r="A9652"/>
      <c r="B9652"/>
      <c r="C9652"/>
      <c r="D9652"/>
      <c r="E9652"/>
    </row>
    <row r="9653" spans="1:5" ht="11.25" customHeight="1" x14ac:dyDescent="0.25">
      <c r="A9653"/>
      <c r="B9653"/>
      <c r="C9653"/>
      <c r="D9653"/>
      <c r="E9653"/>
    </row>
    <row r="9654" spans="1:5" ht="11.25" customHeight="1" x14ac:dyDescent="0.25">
      <c r="A9654"/>
      <c r="B9654"/>
      <c r="C9654"/>
      <c r="D9654"/>
      <c r="E9654"/>
    </row>
    <row r="9655" spans="1:5" ht="11.25" customHeight="1" x14ac:dyDescent="0.25">
      <c r="A9655"/>
      <c r="B9655"/>
      <c r="C9655"/>
      <c r="D9655"/>
      <c r="E9655"/>
    </row>
    <row r="9656" spans="1:5" ht="11.25" customHeight="1" x14ac:dyDescent="0.25">
      <c r="A9656"/>
      <c r="B9656"/>
      <c r="C9656"/>
      <c r="D9656"/>
      <c r="E9656"/>
    </row>
    <row r="9657" spans="1:5" ht="11.25" customHeight="1" x14ac:dyDescent="0.25">
      <c r="A9657"/>
      <c r="B9657"/>
      <c r="C9657"/>
      <c r="D9657"/>
      <c r="E9657"/>
    </row>
    <row r="9658" spans="1:5" ht="11.25" customHeight="1" x14ac:dyDescent="0.25">
      <c r="A9658"/>
      <c r="B9658"/>
      <c r="C9658"/>
      <c r="D9658"/>
      <c r="E9658"/>
    </row>
    <row r="9659" spans="1:5" ht="11.25" customHeight="1" x14ac:dyDescent="0.25">
      <c r="A9659"/>
      <c r="B9659"/>
      <c r="C9659"/>
      <c r="D9659"/>
      <c r="E9659"/>
    </row>
    <row r="9660" spans="1:5" ht="11.25" customHeight="1" x14ac:dyDescent="0.25">
      <c r="A9660"/>
      <c r="B9660"/>
      <c r="C9660"/>
      <c r="D9660"/>
      <c r="E9660"/>
    </row>
    <row r="9661" spans="1:5" ht="11.25" customHeight="1" x14ac:dyDescent="0.25">
      <c r="A9661"/>
      <c r="B9661"/>
      <c r="C9661"/>
      <c r="D9661"/>
      <c r="E9661"/>
    </row>
    <row r="9662" spans="1:5" ht="11.25" customHeight="1" x14ac:dyDescent="0.25">
      <c r="A9662"/>
      <c r="B9662"/>
      <c r="C9662"/>
      <c r="D9662"/>
      <c r="E9662"/>
    </row>
    <row r="9663" spans="1:5" ht="11.25" customHeight="1" x14ac:dyDescent="0.25">
      <c r="A9663"/>
      <c r="B9663"/>
      <c r="C9663"/>
      <c r="D9663"/>
      <c r="E9663"/>
    </row>
    <row r="9664" spans="1:5" ht="11.25" customHeight="1" x14ac:dyDescent="0.25">
      <c r="A9664"/>
      <c r="B9664"/>
      <c r="C9664"/>
      <c r="D9664"/>
      <c r="E9664"/>
    </row>
    <row r="9665" spans="1:5" ht="11.25" customHeight="1" x14ac:dyDescent="0.25">
      <c r="A9665"/>
      <c r="B9665"/>
      <c r="C9665"/>
      <c r="D9665"/>
      <c r="E9665"/>
    </row>
    <row r="9666" spans="1:5" ht="11.25" customHeight="1" x14ac:dyDescent="0.25">
      <c r="A9666"/>
      <c r="B9666"/>
      <c r="C9666"/>
      <c r="D9666"/>
      <c r="E9666"/>
    </row>
    <row r="9667" spans="1:5" ht="11.25" customHeight="1" x14ac:dyDescent="0.25">
      <c r="A9667"/>
      <c r="B9667"/>
      <c r="C9667"/>
      <c r="D9667"/>
      <c r="E9667"/>
    </row>
    <row r="9668" spans="1:5" ht="11.25" customHeight="1" x14ac:dyDescent="0.25">
      <c r="A9668"/>
      <c r="B9668"/>
      <c r="C9668"/>
      <c r="D9668"/>
      <c r="E9668"/>
    </row>
    <row r="9669" spans="1:5" ht="11.25" customHeight="1" x14ac:dyDescent="0.25">
      <c r="A9669"/>
      <c r="B9669"/>
      <c r="C9669"/>
      <c r="D9669"/>
      <c r="E9669"/>
    </row>
    <row r="9670" spans="1:5" ht="11.25" customHeight="1" x14ac:dyDescent="0.25">
      <c r="A9670"/>
      <c r="B9670"/>
      <c r="C9670"/>
      <c r="D9670"/>
      <c r="E9670"/>
    </row>
    <row r="9671" spans="1:5" ht="11.25" customHeight="1" x14ac:dyDescent="0.25">
      <c r="A9671"/>
      <c r="B9671"/>
      <c r="C9671"/>
      <c r="D9671"/>
      <c r="E9671"/>
    </row>
    <row r="9672" spans="1:5" ht="11.25" customHeight="1" x14ac:dyDescent="0.25">
      <c r="A9672"/>
      <c r="B9672"/>
      <c r="C9672"/>
      <c r="D9672"/>
      <c r="E9672"/>
    </row>
    <row r="9673" spans="1:5" ht="11.25" customHeight="1" x14ac:dyDescent="0.25">
      <c r="A9673"/>
      <c r="B9673"/>
      <c r="C9673"/>
      <c r="D9673"/>
      <c r="E9673"/>
    </row>
    <row r="9674" spans="1:5" ht="11.25" customHeight="1" x14ac:dyDescent="0.25">
      <c r="A9674"/>
      <c r="B9674"/>
      <c r="C9674"/>
      <c r="D9674"/>
      <c r="E9674"/>
    </row>
    <row r="9675" spans="1:5" ht="11.25" customHeight="1" x14ac:dyDescent="0.25">
      <c r="A9675"/>
      <c r="B9675"/>
      <c r="C9675"/>
      <c r="D9675"/>
      <c r="E9675"/>
    </row>
    <row r="9676" spans="1:5" ht="11.25" customHeight="1" x14ac:dyDescent="0.25">
      <c r="A9676"/>
      <c r="B9676"/>
      <c r="C9676"/>
      <c r="D9676"/>
      <c r="E9676"/>
    </row>
    <row r="9677" spans="1:5" ht="11.25" customHeight="1" x14ac:dyDescent="0.25">
      <c r="A9677"/>
      <c r="B9677"/>
      <c r="C9677"/>
      <c r="D9677"/>
      <c r="E9677"/>
    </row>
    <row r="9678" spans="1:5" ht="11.25" customHeight="1" x14ac:dyDescent="0.25">
      <c r="A9678"/>
      <c r="B9678"/>
      <c r="C9678"/>
      <c r="D9678"/>
      <c r="E9678"/>
    </row>
    <row r="9679" spans="1:5" ht="11.25" customHeight="1" x14ac:dyDescent="0.25">
      <c r="A9679"/>
      <c r="B9679"/>
      <c r="C9679"/>
      <c r="D9679"/>
      <c r="E9679"/>
    </row>
    <row r="9680" spans="1:5" ht="11.25" customHeight="1" x14ac:dyDescent="0.25">
      <c r="A9680"/>
      <c r="B9680"/>
      <c r="C9680"/>
      <c r="D9680"/>
      <c r="E9680"/>
    </row>
    <row r="9681" spans="1:5" ht="11.25" customHeight="1" x14ac:dyDescent="0.25">
      <c r="A9681"/>
      <c r="B9681"/>
      <c r="C9681"/>
      <c r="D9681"/>
      <c r="E9681"/>
    </row>
    <row r="9682" spans="1:5" ht="11.25" customHeight="1" x14ac:dyDescent="0.25">
      <c r="A9682"/>
      <c r="B9682"/>
      <c r="C9682"/>
      <c r="D9682"/>
      <c r="E9682"/>
    </row>
    <row r="9683" spans="1:5" ht="11.25" customHeight="1" x14ac:dyDescent="0.25">
      <c r="A9683"/>
      <c r="B9683"/>
      <c r="C9683"/>
      <c r="D9683"/>
      <c r="E9683"/>
    </row>
    <row r="9684" spans="1:5" ht="11.25" customHeight="1" x14ac:dyDescent="0.25">
      <c r="A9684"/>
      <c r="B9684"/>
      <c r="C9684"/>
      <c r="D9684"/>
      <c r="E9684"/>
    </row>
    <row r="9685" spans="1:5" ht="11.25" customHeight="1" x14ac:dyDescent="0.25">
      <c r="A9685"/>
      <c r="B9685"/>
      <c r="C9685"/>
      <c r="D9685"/>
      <c r="E9685"/>
    </row>
    <row r="9686" spans="1:5" ht="11.25" customHeight="1" x14ac:dyDescent="0.25">
      <c r="A9686"/>
      <c r="B9686"/>
      <c r="C9686"/>
      <c r="D9686"/>
      <c r="E9686"/>
    </row>
    <row r="9687" spans="1:5" ht="11.25" customHeight="1" x14ac:dyDescent="0.25">
      <c r="A9687"/>
      <c r="B9687"/>
      <c r="C9687"/>
      <c r="D9687"/>
      <c r="E9687"/>
    </row>
    <row r="9688" spans="1:5" ht="11.25" customHeight="1" x14ac:dyDescent="0.25">
      <c r="A9688"/>
      <c r="B9688"/>
      <c r="C9688"/>
      <c r="D9688"/>
      <c r="E9688"/>
    </row>
    <row r="9689" spans="1:5" ht="11.25" customHeight="1" x14ac:dyDescent="0.25">
      <c r="A9689"/>
      <c r="B9689"/>
      <c r="C9689"/>
      <c r="D9689"/>
      <c r="E9689"/>
    </row>
    <row r="9690" spans="1:5" ht="11.25" customHeight="1" x14ac:dyDescent="0.25">
      <c r="A9690"/>
      <c r="B9690"/>
      <c r="C9690"/>
      <c r="D9690"/>
      <c r="E9690"/>
    </row>
    <row r="9691" spans="1:5" ht="11.25" customHeight="1" x14ac:dyDescent="0.25">
      <c r="A9691"/>
      <c r="B9691"/>
      <c r="C9691"/>
      <c r="D9691"/>
      <c r="E9691"/>
    </row>
    <row r="9692" spans="1:5" ht="11.25" customHeight="1" x14ac:dyDescent="0.25">
      <c r="A9692"/>
      <c r="B9692"/>
      <c r="C9692"/>
      <c r="D9692"/>
      <c r="E9692"/>
    </row>
    <row r="9693" spans="1:5" ht="11.25" customHeight="1" x14ac:dyDescent="0.25">
      <c r="A9693"/>
      <c r="B9693"/>
      <c r="C9693"/>
      <c r="D9693"/>
      <c r="E9693"/>
    </row>
    <row r="9694" spans="1:5" ht="11.25" customHeight="1" x14ac:dyDescent="0.25">
      <c r="A9694"/>
      <c r="B9694"/>
      <c r="C9694"/>
      <c r="D9694"/>
      <c r="E9694"/>
    </row>
    <row r="9695" spans="1:5" ht="11.25" customHeight="1" x14ac:dyDescent="0.25">
      <c r="A9695"/>
      <c r="B9695"/>
      <c r="C9695"/>
      <c r="D9695"/>
      <c r="E9695"/>
    </row>
    <row r="9696" spans="1:5" ht="11.25" customHeight="1" x14ac:dyDescent="0.25">
      <c r="A9696"/>
      <c r="B9696"/>
      <c r="C9696"/>
      <c r="D9696"/>
      <c r="E9696"/>
    </row>
    <row r="9697" spans="1:5" ht="11.25" customHeight="1" x14ac:dyDescent="0.25">
      <c r="A9697"/>
      <c r="B9697"/>
      <c r="C9697"/>
      <c r="D9697"/>
      <c r="E9697"/>
    </row>
    <row r="9698" spans="1:5" ht="11.25" customHeight="1" x14ac:dyDescent="0.25">
      <c r="A9698"/>
      <c r="B9698"/>
      <c r="C9698"/>
      <c r="D9698"/>
      <c r="E9698"/>
    </row>
    <row r="9699" spans="1:5" ht="11.25" customHeight="1" x14ac:dyDescent="0.25">
      <c r="A9699"/>
      <c r="B9699"/>
      <c r="C9699"/>
      <c r="D9699"/>
      <c r="E9699"/>
    </row>
    <row r="9700" spans="1:5" ht="11.25" customHeight="1" x14ac:dyDescent="0.25">
      <c r="A9700"/>
      <c r="B9700"/>
      <c r="C9700"/>
      <c r="D9700"/>
      <c r="E9700"/>
    </row>
    <row r="9701" spans="1:5" ht="11.25" customHeight="1" x14ac:dyDescent="0.25">
      <c r="A9701"/>
      <c r="B9701"/>
      <c r="C9701"/>
      <c r="D9701"/>
      <c r="E9701"/>
    </row>
    <row r="9702" spans="1:5" ht="11.25" customHeight="1" x14ac:dyDescent="0.25">
      <c r="A9702"/>
      <c r="B9702"/>
      <c r="C9702"/>
      <c r="D9702"/>
      <c r="E9702"/>
    </row>
    <row r="9703" spans="1:5" ht="11.25" customHeight="1" x14ac:dyDescent="0.25">
      <c r="A9703"/>
      <c r="B9703"/>
      <c r="C9703"/>
      <c r="D9703"/>
      <c r="E9703"/>
    </row>
    <row r="9704" spans="1:5" ht="11.25" customHeight="1" x14ac:dyDescent="0.25">
      <c r="A9704"/>
      <c r="B9704"/>
      <c r="C9704"/>
      <c r="D9704"/>
      <c r="E9704"/>
    </row>
    <row r="9705" spans="1:5" ht="11.25" customHeight="1" x14ac:dyDescent="0.25">
      <c r="A9705"/>
      <c r="B9705"/>
      <c r="C9705"/>
      <c r="D9705"/>
      <c r="E9705"/>
    </row>
    <row r="9706" spans="1:5" ht="11.25" customHeight="1" x14ac:dyDescent="0.25">
      <c r="A9706"/>
      <c r="B9706"/>
      <c r="C9706"/>
      <c r="D9706"/>
      <c r="E9706"/>
    </row>
    <row r="9707" spans="1:5" ht="11.25" customHeight="1" x14ac:dyDescent="0.25">
      <c r="A9707"/>
      <c r="B9707"/>
      <c r="C9707"/>
      <c r="D9707"/>
      <c r="E9707"/>
    </row>
    <row r="9708" spans="1:5" ht="11.25" customHeight="1" x14ac:dyDescent="0.25">
      <c r="A9708"/>
      <c r="B9708"/>
      <c r="C9708"/>
      <c r="D9708"/>
      <c r="E9708"/>
    </row>
    <row r="9709" spans="1:5" ht="11.25" customHeight="1" x14ac:dyDescent="0.25">
      <c r="A9709"/>
      <c r="B9709"/>
      <c r="C9709"/>
      <c r="D9709"/>
      <c r="E9709"/>
    </row>
    <row r="9710" spans="1:5" ht="11.25" customHeight="1" x14ac:dyDescent="0.25">
      <c r="A9710"/>
      <c r="B9710"/>
      <c r="C9710"/>
      <c r="D9710"/>
      <c r="E9710"/>
    </row>
    <row r="9711" spans="1:5" ht="11.25" customHeight="1" x14ac:dyDescent="0.25">
      <c r="A9711"/>
      <c r="B9711"/>
      <c r="C9711"/>
      <c r="D9711"/>
      <c r="E9711"/>
    </row>
    <row r="9712" spans="1:5" ht="11.25" customHeight="1" x14ac:dyDescent="0.25">
      <c r="A9712"/>
      <c r="B9712"/>
      <c r="C9712"/>
      <c r="D9712"/>
      <c r="E9712"/>
    </row>
    <row r="9713" spans="1:5" ht="11.25" customHeight="1" x14ac:dyDescent="0.25">
      <c r="A9713"/>
      <c r="B9713"/>
      <c r="C9713"/>
      <c r="D9713"/>
      <c r="E9713"/>
    </row>
    <row r="9714" spans="1:5" ht="11.25" customHeight="1" x14ac:dyDescent="0.25">
      <c r="A9714"/>
      <c r="B9714"/>
      <c r="C9714"/>
      <c r="D9714"/>
      <c r="E9714"/>
    </row>
    <row r="9715" spans="1:5" ht="11.25" customHeight="1" x14ac:dyDescent="0.25">
      <c r="A9715"/>
      <c r="B9715"/>
      <c r="C9715"/>
      <c r="D9715"/>
      <c r="E9715"/>
    </row>
    <row r="9716" spans="1:5" ht="11.25" customHeight="1" x14ac:dyDescent="0.25">
      <c r="A9716"/>
      <c r="B9716"/>
      <c r="C9716"/>
      <c r="D9716"/>
      <c r="E9716"/>
    </row>
    <row r="9717" spans="1:5" ht="11.25" customHeight="1" x14ac:dyDescent="0.25">
      <c r="A9717"/>
      <c r="B9717"/>
      <c r="C9717"/>
      <c r="D9717"/>
      <c r="E9717"/>
    </row>
    <row r="9718" spans="1:5" ht="11.25" customHeight="1" x14ac:dyDescent="0.25">
      <c r="A9718"/>
      <c r="B9718"/>
      <c r="C9718"/>
      <c r="D9718"/>
      <c r="E9718"/>
    </row>
    <row r="9719" spans="1:5" ht="11.25" customHeight="1" x14ac:dyDescent="0.25">
      <c r="A9719"/>
      <c r="B9719"/>
      <c r="C9719"/>
      <c r="D9719"/>
      <c r="E9719"/>
    </row>
    <row r="9720" spans="1:5" ht="11.25" customHeight="1" x14ac:dyDescent="0.25">
      <c r="A9720"/>
      <c r="B9720"/>
      <c r="C9720"/>
      <c r="D9720"/>
      <c r="E9720"/>
    </row>
    <row r="9721" spans="1:5" ht="11.25" customHeight="1" x14ac:dyDescent="0.25">
      <c r="A9721"/>
      <c r="B9721"/>
      <c r="C9721"/>
      <c r="D9721"/>
      <c r="E9721"/>
    </row>
    <row r="9722" spans="1:5" ht="11.25" customHeight="1" x14ac:dyDescent="0.25">
      <c r="A9722"/>
      <c r="B9722"/>
      <c r="C9722"/>
      <c r="D9722"/>
      <c r="E9722"/>
    </row>
    <row r="9723" spans="1:5" ht="11.25" customHeight="1" x14ac:dyDescent="0.25">
      <c r="A9723"/>
      <c r="B9723"/>
      <c r="C9723"/>
      <c r="D9723"/>
      <c r="E9723"/>
    </row>
    <row r="9724" spans="1:5" ht="11.25" customHeight="1" x14ac:dyDescent="0.25">
      <c r="A9724"/>
      <c r="B9724"/>
      <c r="C9724"/>
      <c r="D9724"/>
      <c r="E9724"/>
    </row>
    <row r="9725" spans="1:5" ht="11.25" customHeight="1" x14ac:dyDescent="0.25">
      <c r="A9725"/>
      <c r="B9725"/>
      <c r="C9725"/>
      <c r="D9725"/>
      <c r="E9725"/>
    </row>
    <row r="9726" spans="1:5" ht="11.25" customHeight="1" x14ac:dyDescent="0.25">
      <c r="A9726"/>
      <c r="B9726"/>
      <c r="C9726"/>
      <c r="D9726"/>
      <c r="E9726"/>
    </row>
    <row r="9727" spans="1:5" ht="11.25" customHeight="1" x14ac:dyDescent="0.25">
      <c r="A9727"/>
      <c r="B9727"/>
      <c r="C9727"/>
      <c r="D9727"/>
      <c r="E9727"/>
    </row>
    <row r="9728" spans="1:5" ht="11.25" customHeight="1" x14ac:dyDescent="0.25">
      <c r="A9728"/>
      <c r="B9728"/>
      <c r="C9728"/>
      <c r="D9728"/>
      <c r="E9728"/>
    </row>
    <row r="9729" spans="1:5" ht="11.25" customHeight="1" x14ac:dyDescent="0.25">
      <c r="A9729"/>
      <c r="B9729"/>
      <c r="C9729"/>
      <c r="D9729"/>
      <c r="E9729"/>
    </row>
    <row r="9730" spans="1:5" ht="11.25" customHeight="1" x14ac:dyDescent="0.25">
      <c r="A9730"/>
      <c r="B9730"/>
      <c r="C9730"/>
      <c r="D9730"/>
      <c r="E9730"/>
    </row>
    <row r="9731" spans="1:5" ht="11.25" customHeight="1" x14ac:dyDescent="0.25">
      <c r="A9731"/>
      <c r="B9731"/>
      <c r="C9731"/>
      <c r="D9731"/>
      <c r="E9731"/>
    </row>
    <row r="9732" spans="1:5" ht="11.25" customHeight="1" x14ac:dyDescent="0.25">
      <c r="A9732"/>
      <c r="B9732"/>
      <c r="C9732"/>
      <c r="D9732"/>
      <c r="E9732"/>
    </row>
    <row r="9733" spans="1:5" ht="11.25" customHeight="1" x14ac:dyDescent="0.25">
      <c r="A9733"/>
      <c r="B9733"/>
      <c r="C9733"/>
      <c r="D9733"/>
      <c r="E9733"/>
    </row>
    <row r="9734" spans="1:5" ht="11.25" customHeight="1" x14ac:dyDescent="0.25">
      <c r="A9734"/>
      <c r="B9734"/>
      <c r="C9734"/>
      <c r="D9734"/>
      <c r="E9734"/>
    </row>
    <row r="9735" spans="1:5" ht="11.25" customHeight="1" x14ac:dyDescent="0.25">
      <c r="A9735"/>
      <c r="B9735"/>
      <c r="C9735"/>
      <c r="D9735"/>
      <c r="E9735"/>
    </row>
    <row r="9736" spans="1:5" ht="11.25" customHeight="1" x14ac:dyDescent="0.25">
      <c r="A9736"/>
      <c r="B9736"/>
      <c r="C9736"/>
      <c r="D9736"/>
      <c r="E9736"/>
    </row>
    <row r="9737" spans="1:5" ht="11.25" customHeight="1" x14ac:dyDescent="0.25">
      <c r="A9737"/>
      <c r="B9737"/>
      <c r="C9737"/>
      <c r="D9737"/>
      <c r="E9737"/>
    </row>
    <row r="9738" spans="1:5" ht="11.25" customHeight="1" x14ac:dyDescent="0.25">
      <c r="A9738"/>
      <c r="B9738"/>
      <c r="C9738"/>
      <c r="D9738"/>
      <c r="E9738"/>
    </row>
    <row r="9739" spans="1:5" ht="11.25" customHeight="1" x14ac:dyDescent="0.25">
      <c r="A9739"/>
      <c r="B9739"/>
      <c r="C9739"/>
      <c r="D9739"/>
      <c r="E9739"/>
    </row>
    <row r="9740" spans="1:5" ht="11.25" customHeight="1" x14ac:dyDescent="0.25">
      <c r="A9740"/>
      <c r="B9740"/>
      <c r="C9740"/>
      <c r="D9740"/>
      <c r="E9740"/>
    </row>
    <row r="9741" spans="1:5" ht="11.25" customHeight="1" x14ac:dyDescent="0.25">
      <c r="A9741"/>
      <c r="B9741"/>
      <c r="C9741"/>
      <c r="D9741"/>
      <c r="E9741"/>
    </row>
    <row r="9742" spans="1:5" ht="11.25" customHeight="1" x14ac:dyDescent="0.25">
      <c r="A9742"/>
      <c r="B9742"/>
      <c r="C9742"/>
      <c r="D9742"/>
      <c r="E9742"/>
    </row>
    <row r="9743" spans="1:5" ht="11.25" customHeight="1" x14ac:dyDescent="0.25">
      <c r="A9743"/>
      <c r="B9743"/>
      <c r="C9743"/>
      <c r="D9743"/>
      <c r="E9743"/>
    </row>
    <row r="9744" spans="1:5" ht="11.25" customHeight="1" x14ac:dyDescent="0.25">
      <c r="A9744"/>
      <c r="B9744"/>
      <c r="C9744"/>
      <c r="D9744"/>
      <c r="E9744"/>
    </row>
    <row r="9745" spans="1:5" ht="11.25" customHeight="1" x14ac:dyDescent="0.25">
      <c r="A9745"/>
      <c r="B9745"/>
      <c r="C9745"/>
      <c r="D9745"/>
      <c r="E9745"/>
    </row>
    <row r="9746" spans="1:5" ht="11.25" customHeight="1" x14ac:dyDescent="0.25">
      <c r="A9746"/>
      <c r="B9746"/>
      <c r="C9746"/>
      <c r="D9746"/>
      <c r="E9746"/>
    </row>
    <row r="9747" spans="1:5" ht="11.25" customHeight="1" x14ac:dyDescent="0.25">
      <c r="A9747"/>
      <c r="B9747"/>
      <c r="C9747"/>
      <c r="D9747"/>
      <c r="E9747"/>
    </row>
    <row r="9748" spans="1:5" ht="11.25" customHeight="1" x14ac:dyDescent="0.25">
      <c r="A9748"/>
      <c r="B9748"/>
      <c r="C9748"/>
      <c r="D9748"/>
      <c r="E9748"/>
    </row>
    <row r="9749" spans="1:5" ht="11.25" customHeight="1" x14ac:dyDescent="0.25">
      <c r="A9749"/>
      <c r="B9749"/>
      <c r="C9749"/>
      <c r="D9749"/>
      <c r="E9749"/>
    </row>
    <row r="9750" spans="1:5" ht="11.25" customHeight="1" x14ac:dyDescent="0.25">
      <c r="A9750"/>
      <c r="B9750"/>
      <c r="C9750"/>
      <c r="D9750"/>
      <c r="E9750"/>
    </row>
    <row r="9751" spans="1:5" ht="11.25" customHeight="1" x14ac:dyDescent="0.25">
      <c r="A9751"/>
      <c r="B9751"/>
      <c r="C9751"/>
      <c r="D9751"/>
      <c r="E9751"/>
    </row>
    <row r="9752" spans="1:5" ht="11.25" customHeight="1" x14ac:dyDescent="0.25">
      <c r="A9752"/>
      <c r="B9752"/>
      <c r="C9752"/>
      <c r="D9752"/>
      <c r="E9752"/>
    </row>
    <row r="9753" spans="1:5" ht="11.25" customHeight="1" x14ac:dyDescent="0.25">
      <c r="A9753"/>
      <c r="B9753"/>
      <c r="C9753"/>
      <c r="D9753"/>
      <c r="E9753"/>
    </row>
    <row r="9754" spans="1:5" ht="11.25" customHeight="1" x14ac:dyDescent="0.25">
      <c r="A9754"/>
      <c r="B9754"/>
      <c r="C9754"/>
      <c r="D9754"/>
      <c r="E9754"/>
    </row>
    <row r="9755" spans="1:5" ht="11.25" customHeight="1" x14ac:dyDescent="0.25">
      <c r="A9755"/>
      <c r="B9755"/>
      <c r="C9755"/>
      <c r="D9755"/>
      <c r="E9755"/>
    </row>
    <row r="9756" spans="1:5" ht="11.25" customHeight="1" x14ac:dyDescent="0.25">
      <c r="A9756"/>
      <c r="B9756"/>
      <c r="C9756"/>
      <c r="D9756"/>
      <c r="E9756"/>
    </row>
    <row r="9757" spans="1:5" ht="11.25" customHeight="1" x14ac:dyDescent="0.25">
      <c r="A9757"/>
      <c r="B9757"/>
      <c r="C9757"/>
      <c r="D9757"/>
      <c r="E9757"/>
    </row>
    <row r="9758" spans="1:5" ht="11.25" customHeight="1" x14ac:dyDescent="0.25">
      <c r="A9758"/>
      <c r="B9758"/>
      <c r="C9758"/>
      <c r="D9758"/>
      <c r="E9758"/>
    </row>
    <row r="9759" spans="1:5" ht="11.25" customHeight="1" x14ac:dyDescent="0.25">
      <c r="A9759"/>
      <c r="B9759"/>
      <c r="C9759"/>
      <c r="D9759"/>
      <c r="E9759"/>
    </row>
    <row r="9760" spans="1:5" ht="11.25" customHeight="1" x14ac:dyDescent="0.25">
      <c r="A9760"/>
      <c r="B9760"/>
      <c r="C9760"/>
      <c r="D9760"/>
      <c r="E9760"/>
    </row>
    <row r="9761" spans="1:5" ht="11.25" customHeight="1" x14ac:dyDescent="0.25">
      <c r="A9761"/>
      <c r="B9761"/>
      <c r="C9761"/>
      <c r="D9761"/>
      <c r="E9761"/>
    </row>
    <row r="9762" spans="1:5" ht="11.25" customHeight="1" x14ac:dyDescent="0.25">
      <c r="A9762"/>
      <c r="B9762"/>
      <c r="C9762"/>
      <c r="D9762"/>
      <c r="E9762"/>
    </row>
    <row r="9763" spans="1:5" ht="11.25" customHeight="1" x14ac:dyDescent="0.25">
      <c r="A9763"/>
      <c r="B9763"/>
      <c r="C9763"/>
      <c r="D9763"/>
      <c r="E9763"/>
    </row>
    <row r="9764" spans="1:5" ht="11.25" customHeight="1" x14ac:dyDescent="0.25">
      <c r="A9764"/>
      <c r="B9764"/>
      <c r="C9764"/>
      <c r="D9764"/>
      <c r="E9764"/>
    </row>
    <row r="9765" spans="1:5" ht="11.25" customHeight="1" x14ac:dyDescent="0.25">
      <c r="A9765"/>
      <c r="B9765"/>
      <c r="C9765"/>
      <c r="D9765"/>
      <c r="E9765"/>
    </row>
    <row r="9766" spans="1:5" ht="11.25" customHeight="1" x14ac:dyDescent="0.25">
      <c r="A9766"/>
      <c r="B9766"/>
      <c r="C9766"/>
      <c r="D9766"/>
      <c r="E9766"/>
    </row>
    <row r="9767" spans="1:5" ht="11.25" customHeight="1" x14ac:dyDescent="0.25">
      <c r="A9767"/>
      <c r="B9767"/>
      <c r="C9767"/>
      <c r="D9767"/>
      <c r="E9767"/>
    </row>
    <row r="9768" spans="1:5" ht="11.25" customHeight="1" x14ac:dyDescent="0.25">
      <c r="A9768"/>
      <c r="B9768"/>
      <c r="C9768"/>
      <c r="D9768"/>
      <c r="E9768"/>
    </row>
    <row r="9769" spans="1:5" ht="11.25" customHeight="1" x14ac:dyDescent="0.25">
      <c r="A9769"/>
      <c r="B9769"/>
      <c r="C9769"/>
      <c r="D9769"/>
      <c r="E9769"/>
    </row>
    <row r="9770" spans="1:5" ht="11.25" customHeight="1" x14ac:dyDescent="0.25">
      <c r="A9770"/>
      <c r="B9770"/>
      <c r="C9770"/>
      <c r="D9770"/>
      <c r="E9770"/>
    </row>
    <row r="9771" spans="1:5" ht="11.25" customHeight="1" x14ac:dyDescent="0.25">
      <c r="A9771"/>
      <c r="B9771"/>
      <c r="C9771"/>
      <c r="D9771"/>
      <c r="E9771"/>
    </row>
    <row r="9772" spans="1:5" ht="11.25" customHeight="1" x14ac:dyDescent="0.25">
      <c r="A9772"/>
      <c r="B9772"/>
      <c r="C9772"/>
      <c r="D9772"/>
      <c r="E9772"/>
    </row>
    <row r="9773" spans="1:5" ht="11.25" customHeight="1" x14ac:dyDescent="0.25">
      <c r="A9773"/>
      <c r="B9773"/>
      <c r="C9773"/>
      <c r="D9773"/>
      <c r="E9773"/>
    </row>
    <row r="9774" spans="1:5" ht="11.25" customHeight="1" x14ac:dyDescent="0.25">
      <c r="A9774"/>
      <c r="B9774"/>
      <c r="C9774"/>
      <c r="D9774"/>
      <c r="E9774"/>
    </row>
    <row r="9775" spans="1:5" ht="11.25" customHeight="1" x14ac:dyDescent="0.25">
      <c r="A9775"/>
      <c r="B9775"/>
      <c r="C9775"/>
      <c r="D9775"/>
      <c r="E9775"/>
    </row>
    <row r="9776" spans="1:5" ht="11.25" customHeight="1" x14ac:dyDescent="0.25">
      <c r="A9776"/>
      <c r="B9776"/>
      <c r="C9776"/>
      <c r="D9776"/>
      <c r="E9776"/>
    </row>
    <row r="9777" spans="1:5" ht="11.25" customHeight="1" x14ac:dyDescent="0.25">
      <c r="A9777"/>
      <c r="B9777"/>
      <c r="C9777"/>
      <c r="D9777"/>
      <c r="E9777"/>
    </row>
    <row r="9778" spans="1:5" ht="11.25" customHeight="1" x14ac:dyDescent="0.25">
      <c r="A9778"/>
      <c r="B9778"/>
      <c r="C9778"/>
      <c r="D9778"/>
      <c r="E9778"/>
    </row>
    <row r="9779" spans="1:5" ht="11.25" customHeight="1" x14ac:dyDescent="0.25">
      <c r="A9779"/>
      <c r="B9779"/>
      <c r="C9779"/>
      <c r="D9779"/>
      <c r="E9779"/>
    </row>
    <row r="9780" spans="1:5" ht="11.25" customHeight="1" x14ac:dyDescent="0.25">
      <c r="A9780"/>
      <c r="B9780"/>
      <c r="C9780"/>
      <c r="D9780"/>
      <c r="E9780"/>
    </row>
    <row r="9781" spans="1:5" ht="11.25" customHeight="1" x14ac:dyDescent="0.25">
      <c r="A9781"/>
      <c r="B9781"/>
      <c r="C9781"/>
      <c r="D9781"/>
      <c r="E9781"/>
    </row>
    <row r="9782" spans="1:5" ht="11.25" customHeight="1" x14ac:dyDescent="0.25">
      <c r="A9782"/>
      <c r="B9782"/>
      <c r="C9782"/>
      <c r="D9782"/>
      <c r="E9782"/>
    </row>
    <row r="9783" spans="1:5" ht="11.25" customHeight="1" x14ac:dyDescent="0.25">
      <c r="A9783"/>
      <c r="B9783"/>
      <c r="C9783"/>
      <c r="D9783"/>
      <c r="E9783"/>
    </row>
    <row r="9784" spans="1:5" ht="11.25" customHeight="1" x14ac:dyDescent="0.25">
      <c r="A9784"/>
      <c r="B9784"/>
      <c r="C9784"/>
      <c r="D9784"/>
      <c r="E9784"/>
    </row>
    <row r="9785" spans="1:5" ht="11.25" customHeight="1" x14ac:dyDescent="0.25">
      <c r="A9785"/>
      <c r="B9785"/>
      <c r="C9785"/>
      <c r="D9785"/>
      <c r="E9785"/>
    </row>
    <row r="9786" spans="1:5" ht="11.25" customHeight="1" x14ac:dyDescent="0.25">
      <c r="A9786"/>
      <c r="B9786"/>
      <c r="C9786"/>
      <c r="D9786"/>
      <c r="E9786"/>
    </row>
    <row r="9787" spans="1:5" ht="11.25" customHeight="1" x14ac:dyDescent="0.25">
      <c r="A9787"/>
      <c r="B9787"/>
      <c r="C9787"/>
      <c r="D9787"/>
      <c r="E9787"/>
    </row>
    <row r="9788" spans="1:5" ht="11.25" customHeight="1" x14ac:dyDescent="0.25">
      <c r="A9788"/>
      <c r="B9788"/>
      <c r="C9788"/>
      <c r="D9788"/>
      <c r="E9788"/>
    </row>
    <row r="9789" spans="1:5" ht="11.25" customHeight="1" x14ac:dyDescent="0.25">
      <c r="A9789"/>
      <c r="B9789"/>
      <c r="C9789"/>
      <c r="D9789"/>
      <c r="E9789"/>
    </row>
    <row r="9790" spans="1:5" ht="11.25" customHeight="1" x14ac:dyDescent="0.25">
      <c r="A9790"/>
      <c r="B9790"/>
      <c r="C9790"/>
      <c r="D9790"/>
      <c r="E9790"/>
    </row>
    <row r="9791" spans="1:5" ht="11.25" customHeight="1" x14ac:dyDescent="0.25">
      <c r="A9791"/>
      <c r="B9791"/>
      <c r="C9791"/>
      <c r="D9791"/>
      <c r="E9791"/>
    </row>
    <row r="9792" spans="1:5" ht="11.25" customHeight="1" x14ac:dyDescent="0.25">
      <c r="A9792"/>
      <c r="B9792"/>
      <c r="C9792"/>
      <c r="D9792"/>
      <c r="E9792"/>
    </row>
    <row r="9793" spans="1:5" ht="11.25" customHeight="1" x14ac:dyDescent="0.25">
      <c r="A9793"/>
      <c r="B9793"/>
      <c r="C9793"/>
      <c r="D9793"/>
      <c r="E9793"/>
    </row>
    <row r="9794" spans="1:5" ht="11.25" customHeight="1" x14ac:dyDescent="0.25">
      <c r="A9794"/>
      <c r="B9794"/>
      <c r="C9794"/>
      <c r="D9794"/>
      <c r="E9794"/>
    </row>
    <row r="9795" spans="1:5" ht="11.25" customHeight="1" x14ac:dyDescent="0.25">
      <c r="A9795"/>
      <c r="B9795"/>
      <c r="C9795"/>
      <c r="D9795"/>
      <c r="E9795"/>
    </row>
    <row r="9796" spans="1:5" ht="11.25" customHeight="1" x14ac:dyDescent="0.25">
      <c r="A9796"/>
      <c r="B9796"/>
      <c r="C9796"/>
      <c r="D9796"/>
      <c r="E9796"/>
    </row>
    <row r="9797" spans="1:5" ht="11.25" customHeight="1" x14ac:dyDescent="0.25">
      <c r="A9797"/>
      <c r="B9797"/>
      <c r="C9797"/>
      <c r="D9797"/>
      <c r="E9797"/>
    </row>
    <row r="9798" spans="1:5" ht="11.25" customHeight="1" x14ac:dyDescent="0.25">
      <c r="A9798"/>
      <c r="B9798"/>
      <c r="C9798"/>
      <c r="D9798"/>
      <c r="E9798"/>
    </row>
    <row r="9799" spans="1:5" ht="11.25" customHeight="1" x14ac:dyDescent="0.25">
      <c r="A9799"/>
      <c r="B9799"/>
      <c r="C9799"/>
      <c r="D9799"/>
      <c r="E9799"/>
    </row>
    <row r="9800" spans="1:5" ht="11.25" customHeight="1" x14ac:dyDescent="0.25">
      <c r="A9800"/>
      <c r="B9800"/>
      <c r="C9800"/>
      <c r="D9800"/>
      <c r="E9800"/>
    </row>
    <row r="9801" spans="1:5" ht="11.25" customHeight="1" x14ac:dyDescent="0.25">
      <c r="A9801"/>
      <c r="B9801"/>
      <c r="C9801"/>
      <c r="D9801"/>
      <c r="E9801"/>
    </row>
    <row r="9802" spans="1:5" ht="11.25" customHeight="1" x14ac:dyDescent="0.25">
      <c r="A9802"/>
      <c r="B9802"/>
      <c r="C9802"/>
      <c r="D9802"/>
      <c r="E9802"/>
    </row>
    <row r="9803" spans="1:5" ht="11.25" customHeight="1" x14ac:dyDescent="0.25">
      <c r="A9803"/>
      <c r="B9803"/>
      <c r="C9803"/>
      <c r="D9803"/>
      <c r="E9803"/>
    </row>
    <row r="9804" spans="1:5" ht="11.25" customHeight="1" x14ac:dyDescent="0.25">
      <c r="A9804"/>
      <c r="B9804"/>
      <c r="C9804"/>
      <c r="D9804"/>
      <c r="E9804"/>
    </row>
    <row r="9805" spans="1:5" ht="11.25" customHeight="1" x14ac:dyDescent="0.25">
      <c r="A9805"/>
      <c r="B9805"/>
      <c r="C9805"/>
      <c r="D9805"/>
      <c r="E9805"/>
    </row>
    <row r="9806" spans="1:5" ht="11.25" customHeight="1" x14ac:dyDescent="0.25">
      <c r="A9806"/>
      <c r="B9806"/>
      <c r="C9806"/>
      <c r="D9806"/>
      <c r="E9806"/>
    </row>
    <row r="9807" spans="1:5" ht="11.25" customHeight="1" x14ac:dyDescent="0.25">
      <c r="A9807"/>
      <c r="B9807"/>
      <c r="C9807"/>
      <c r="D9807"/>
      <c r="E9807"/>
    </row>
    <row r="9808" spans="1:5" ht="11.25" customHeight="1" x14ac:dyDescent="0.25">
      <c r="A9808"/>
      <c r="B9808"/>
      <c r="C9808"/>
      <c r="D9808"/>
      <c r="E9808"/>
    </row>
    <row r="9809" spans="1:5" ht="11.25" customHeight="1" x14ac:dyDescent="0.25">
      <c r="A9809"/>
      <c r="B9809"/>
      <c r="C9809"/>
      <c r="D9809"/>
      <c r="E9809"/>
    </row>
    <row r="9810" spans="1:5" ht="11.25" customHeight="1" x14ac:dyDescent="0.25">
      <c r="A9810"/>
      <c r="B9810"/>
      <c r="C9810"/>
      <c r="D9810"/>
      <c r="E9810"/>
    </row>
    <row r="9811" spans="1:5" ht="11.25" customHeight="1" x14ac:dyDescent="0.25">
      <c r="A9811"/>
      <c r="B9811"/>
      <c r="C9811"/>
      <c r="D9811"/>
      <c r="E9811"/>
    </row>
    <row r="9812" spans="1:5" ht="11.25" customHeight="1" x14ac:dyDescent="0.25">
      <c r="A9812"/>
      <c r="B9812"/>
      <c r="C9812"/>
      <c r="D9812"/>
      <c r="E9812"/>
    </row>
    <row r="9813" spans="1:5" ht="11.25" customHeight="1" x14ac:dyDescent="0.25">
      <c r="A9813"/>
      <c r="B9813"/>
      <c r="C9813"/>
      <c r="D9813"/>
      <c r="E9813"/>
    </row>
    <row r="9814" spans="1:5" ht="11.25" customHeight="1" x14ac:dyDescent="0.25">
      <c r="A9814"/>
      <c r="B9814"/>
      <c r="C9814"/>
      <c r="D9814"/>
      <c r="E9814"/>
    </row>
    <row r="9815" spans="1:5" ht="11.25" customHeight="1" x14ac:dyDescent="0.25">
      <c r="A9815"/>
      <c r="B9815"/>
      <c r="C9815"/>
      <c r="D9815"/>
      <c r="E9815"/>
    </row>
    <row r="9816" spans="1:5" ht="11.25" customHeight="1" x14ac:dyDescent="0.25">
      <c r="A9816"/>
      <c r="B9816"/>
      <c r="C9816"/>
      <c r="D9816"/>
      <c r="E9816"/>
    </row>
    <row r="9817" spans="1:5" ht="11.25" customHeight="1" x14ac:dyDescent="0.25">
      <c r="A9817"/>
      <c r="B9817"/>
      <c r="C9817"/>
      <c r="D9817"/>
      <c r="E9817"/>
    </row>
    <row r="9818" spans="1:5" ht="11.25" customHeight="1" x14ac:dyDescent="0.25">
      <c r="A9818"/>
      <c r="B9818"/>
      <c r="C9818"/>
      <c r="D9818"/>
      <c r="E9818"/>
    </row>
    <row r="9819" spans="1:5" ht="11.25" customHeight="1" x14ac:dyDescent="0.25">
      <c r="A9819"/>
      <c r="B9819"/>
      <c r="C9819"/>
      <c r="D9819"/>
      <c r="E9819"/>
    </row>
    <row r="9820" spans="1:5" ht="11.25" customHeight="1" x14ac:dyDescent="0.25">
      <c r="A9820"/>
      <c r="B9820"/>
      <c r="C9820"/>
      <c r="D9820"/>
      <c r="E9820"/>
    </row>
    <row r="9821" spans="1:5" ht="11.25" customHeight="1" x14ac:dyDescent="0.25">
      <c r="A9821"/>
      <c r="B9821"/>
      <c r="C9821"/>
      <c r="D9821"/>
      <c r="E9821"/>
    </row>
    <row r="9822" spans="1:5" ht="11.25" customHeight="1" x14ac:dyDescent="0.25">
      <c r="A9822"/>
      <c r="B9822"/>
      <c r="C9822"/>
      <c r="D9822"/>
      <c r="E9822"/>
    </row>
    <row r="9823" spans="1:5" ht="11.25" customHeight="1" x14ac:dyDescent="0.25">
      <c r="A9823"/>
      <c r="B9823"/>
      <c r="C9823"/>
      <c r="D9823"/>
      <c r="E9823"/>
    </row>
    <row r="9824" spans="1:5" ht="11.25" customHeight="1" x14ac:dyDescent="0.25">
      <c r="A9824"/>
      <c r="B9824"/>
      <c r="C9824"/>
      <c r="D9824"/>
      <c r="E9824"/>
    </row>
    <row r="9825" spans="1:5" ht="11.25" customHeight="1" x14ac:dyDescent="0.25">
      <c r="A9825"/>
      <c r="B9825"/>
      <c r="C9825"/>
      <c r="D9825"/>
      <c r="E9825"/>
    </row>
    <row r="9826" spans="1:5" ht="11.25" customHeight="1" x14ac:dyDescent="0.25">
      <c r="A9826"/>
      <c r="B9826"/>
      <c r="C9826"/>
      <c r="D9826"/>
      <c r="E9826"/>
    </row>
    <row r="9827" spans="1:5" ht="11.25" customHeight="1" x14ac:dyDescent="0.25">
      <c r="A9827"/>
      <c r="B9827"/>
      <c r="C9827"/>
      <c r="D9827"/>
      <c r="E9827"/>
    </row>
    <row r="9828" spans="1:5" ht="11.25" customHeight="1" x14ac:dyDescent="0.25">
      <c r="A9828"/>
      <c r="B9828"/>
      <c r="C9828"/>
      <c r="D9828"/>
      <c r="E9828"/>
    </row>
    <row r="9829" spans="1:5" ht="11.25" customHeight="1" x14ac:dyDescent="0.25">
      <c r="A9829"/>
      <c r="B9829"/>
      <c r="C9829"/>
      <c r="D9829"/>
      <c r="E9829"/>
    </row>
    <row r="9830" spans="1:5" ht="11.25" customHeight="1" x14ac:dyDescent="0.25">
      <c r="A9830"/>
      <c r="B9830"/>
      <c r="C9830"/>
      <c r="D9830"/>
      <c r="E9830"/>
    </row>
    <row r="9831" spans="1:5" ht="11.25" customHeight="1" x14ac:dyDescent="0.25">
      <c r="A9831"/>
      <c r="B9831"/>
      <c r="C9831"/>
      <c r="D9831"/>
      <c r="E9831"/>
    </row>
    <row r="9832" spans="1:5" ht="11.25" customHeight="1" x14ac:dyDescent="0.25">
      <c r="A9832"/>
      <c r="B9832"/>
      <c r="C9832"/>
      <c r="D9832"/>
      <c r="E9832"/>
    </row>
    <row r="9833" spans="1:5" ht="11.25" customHeight="1" x14ac:dyDescent="0.25">
      <c r="A9833"/>
      <c r="B9833"/>
      <c r="C9833"/>
      <c r="D9833"/>
      <c r="E9833"/>
    </row>
    <row r="9834" spans="1:5" ht="11.25" customHeight="1" x14ac:dyDescent="0.25">
      <c r="A9834"/>
      <c r="B9834"/>
      <c r="C9834"/>
      <c r="D9834"/>
      <c r="E9834"/>
    </row>
    <row r="9835" spans="1:5" ht="11.25" customHeight="1" x14ac:dyDescent="0.25">
      <c r="A9835"/>
      <c r="B9835"/>
      <c r="C9835"/>
      <c r="D9835"/>
      <c r="E9835"/>
    </row>
    <row r="9836" spans="1:5" ht="11.25" customHeight="1" x14ac:dyDescent="0.25">
      <c r="A9836"/>
      <c r="B9836"/>
      <c r="C9836"/>
      <c r="D9836"/>
      <c r="E9836"/>
    </row>
    <row r="9837" spans="1:5" ht="11.25" customHeight="1" x14ac:dyDescent="0.25">
      <c r="A9837"/>
      <c r="B9837"/>
      <c r="C9837"/>
      <c r="D9837"/>
      <c r="E9837"/>
    </row>
    <row r="9838" spans="1:5" ht="11.25" customHeight="1" x14ac:dyDescent="0.25">
      <c r="A9838"/>
      <c r="B9838"/>
      <c r="C9838"/>
      <c r="D9838"/>
      <c r="E9838"/>
    </row>
    <row r="9839" spans="1:5" ht="11.25" customHeight="1" x14ac:dyDescent="0.25">
      <c r="A9839"/>
      <c r="B9839"/>
      <c r="C9839"/>
      <c r="D9839"/>
      <c r="E9839"/>
    </row>
    <row r="9840" spans="1:5" ht="11.25" customHeight="1" x14ac:dyDescent="0.25">
      <c r="A9840"/>
      <c r="B9840"/>
      <c r="C9840"/>
      <c r="D9840"/>
      <c r="E9840"/>
    </row>
    <row r="9841" spans="1:5" ht="11.25" customHeight="1" x14ac:dyDescent="0.25">
      <c r="A9841"/>
      <c r="B9841"/>
      <c r="C9841"/>
      <c r="D9841"/>
      <c r="E9841"/>
    </row>
    <row r="9842" spans="1:5" ht="11.25" customHeight="1" x14ac:dyDescent="0.25">
      <c r="A9842"/>
      <c r="B9842"/>
      <c r="C9842"/>
      <c r="D9842"/>
      <c r="E9842"/>
    </row>
    <row r="9843" spans="1:5" ht="11.25" customHeight="1" x14ac:dyDescent="0.25">
      <c r="A9843"/>
      <c r="B9843"/>
      <c r="C9843"/>
      <c r="D9843"/>
      <c r="E9843"/>
    </row>
    <row r="9844" spans="1:5" ht="11.25" customHeight="1" x14ac:dyDescent="0.25">
      <c r="A9844"/>
      <c r="B9844"/>
      <c r="C9844"/>
      <c r="D9844"/>
      <c r="E9844"/>
    </row>
    <row r="9845" spans="1:5" ht="11.25" customHeight="1" x14ac:dyDescent="0.25">
      <c r="A9845"/>
      <c r="B9845"/>
      <c r="C9845"/>
      <c r="D9845"/>
      <c r="E9845"/>
    </row>
    <row r="9846" spans="1:5" ht="11.25" customHeight="1" x14ac:dyDescent="0.25">
      <c r="A9846"/>
      <c r="B9846"/>
      <c r="C9846"/>
      <c r="D9846"/>
      <c r="E9846"/>
    </row>
    <row r="9847" spans="1:5" ht="11.25" customHeight="1" x14ac:dyDescent="0.25">
      <c r="A9847"/>
      <c r="B9847"/>
      <c r="C9847"/>
      <c r="D9847"/>
      <c r="E9847"/>
    </row>
    <row r="9848" spans="1:5" ht="11.25" customHeight="1" x14ac:dyDescent="0.25">
      <c r="A9848"/>
      <c r="B9848"/>
      <c r="C9848"/>
      <c r="D9848"/>
      <c r="E9848"/>
    </row>
    <row r="9849" spans="1:5" ht="11.25" customHeight="1" x14ac:dyDescent="0.25">
      <c r="A9849"/>
      <c r="B9849"/>
      <c r="C9849"/>
      <c r="D9849"/>
      <c r="E9849"/>
    </row>
    <row r="9850" spans="1:5" ht="11.25" customHeight="1" x14ac:dyDescent="0.25">
      <c r="A9850"/>
      <c r="B9850"/>
      <c r="C9850"/>
      <c r="D9850"/>
      <c r="E9850"/>
    </row>
    <row r="9851" spans="1:5" ht="11.25" customHeight="1" x14ac:dyDescent="0.25">
      <c r="A9851"/>
      <c r="B9851"/>
      <c r="C9851"/>
      <c r="D9851"/>
      <c r="E9851"/>
    </row>
    <row r="9852" spans="1:5" ht="11.25" customHeight="1" x14ac:dyDescent="0.25">
      <c r="A9852"/>
      <c r="B9852"/>
      <c r="C9852"/>
      <c r="D9852"/>
      <c r="E9852"/>
    </row>
    <row r="9853" spans="1:5" ht="11.25" customHeight="1" x14ac:dyDescent="0.25">
      <c r="A9853"/>
      <c r="B9853"/>
      <c r="C9853"/>
      <c r="D9853"/>
      <c r="E9853"/>
    </row>
    <row r="9854" spans="1:5" ht="11.25" customHeight="1" x14ac:dyDescent="0.25">
      <c r="A9854"/>
      <c r="B9854"/>
      <c r="C9854"/>
      <c r="D9854"/>
      <c r="E9854"/>
    </row>
    <row r="9855" spans="1:5" ht="11.25" customHeight="1" x14ac:dyDescent="0.25">
      <c r="A9855"/>
      <c r="B9855"/>
      <c r="C9855"/>
      <c r="D9855"/>
      <c r="E9855"/>
    </row>
    <row r="9856" spans="1:5" ht="11.25" customHeight="1" x14ac:dyDescent="0.25">
      <c r="A9856"/>
      <c r="B9856"/>
      <c r="C9856"/>
      <c r="D9856"/>
      <c r="E9856"/>
    </row>
    <row r="9857" spans="1:5" ht="11.25" customHeight="1" x14ac:dyDescent="0.25">
      <c r="A9857"/>
      <c r="B9857"/>
      <c r="C9857"/>
      <c r="D9857"/>
      <c r="E9857"/>
    </row>
    <row r="9858" spans="1:5" ht="11.25" customHeight="1" x14ac:dyDescent="0.25">
      <c r="A9858"/>
      <c r="B9858"/>
      <c r="C9858"/>
      <c r="D9858"/>
      <c r="E9858"/>
    </row>
    <row r="9859" spans="1:5" ht="11.25" customHeight="1" x14ac:dyDescent="0.25">
      <c r="A9859"/>
      <c r="B9859"/>
      <c r="C9859"/>
      <c r="D9859"/>
      <c r="E9859"/>
    </row>
    <row r="9860" spans="1:5" ht="11.25" customHeight="1" x14ac:dyDescent="0.25">
      <c r="A9860"/>
      <c r="B9860"/>
      <c r="C9860"/>
      <c r="D9860"/>
      <c r="E9860"/>
    </row>
    <row r="9861" spans="1:5" ht="11.25" customHeight="1" x14ac:dyDescent="0.25">
      <c r="A9861"/>
      <c r="B9861"/>
      <c r="C9861"/>
      <c r="D9861"/>
      <c r="E9861"/>
    </row>
    <row r="9862" spans="1:5" ht="11.25" customHeight="1" x14ac:dyDescent="0.25">
      <c r="A9862"/>
      <c r="B9862"/>
      <c r="C9862"/>
      <c r="D9862"/>
      <c r="E9862"/>
    </row>
    <row r="9863" spans="1:5" ht="11.25" customHeight="1" x14ac:dyDescent="0.25">
      <c r="A9863"/>
      <c r="B9863"/>
      <c r="C9863"/>
      <c r="D9863"/>
      <c r="E9863"/>
    </row>
    <row r="9864" spans="1:5" ht="11.25" customHeight="1" x14ac:dyDescent="0.25">
      <c r="A9864"/>
      <c r="B9864"/>
      <c r="C9864"/>
      <c r="D9864"/>
      <c r="E9864"/>
    </row>
    <row r="9865" spans="1:5" ht="11.25" customHeight="1" x14ac:dyDescent="0.25">
      <c r="A9865"/>
      <c r="B9865"/>
      <c r="C9865"/>
      <c r="D9865"/>
      <c r="E9865"/>
    </row>
    <row r="9866" spans="1:5" ht="11.25" customHeight="1" x14ac:dyDescent="0.25">
      <c r="A9866"/>
      <c r="B9866"/>
      <c r="C9866"/>
      <c r="D9866"/>
      <c r="E9866"/>
    </row>
    <row r="9867" spans="1:5" ht="11.25" customHeight="1" x14ac:dyDescent="0.25">
      <c r="A9867"/>
      <c r="B9867"/>
      <c r="C9867"/>
      <c r="D9867"/>
      <c r="E9867"/>
    </row>
    <row r="9868" spans="1:5" ht="11.25" customHeight="1" x14ac:dyDescent="0.25">
      <c r="A9868"/>
      <c r="B9868"/>
      <c r="C9868"/>
      <c r="D9868"/>
      <c r="E9868"/>
    </row>
    <row r="9869" spans="1:5" ht="11.25" customHeight="1" x14ac:dyDescent="0.25">
      <c r="A9869"/>
      <c r="B9869"/>
      <c r="C9869"/>
      <c r="D9869"/>
      <c r="E9869"/>
    </row>
    <row r="9870" spans="1:5" ht="11.25" customHeight="1" x14ac:dyDescent="0.25">
      <c r="A9870"/>
      <c r="B9870"/>
      <c r="C9870"/>
      <c r="D9870"/>
      <c r="E9870"/>
    </row>
    <row r="9871" spans="1:5" ht="11.25" customHeight="1" x14ac:dyDescent="0.25">
      <c r="A9871"/>
      <c r="B9871"/>
      <c r="C9871"/>
      <c r="D9871"/>
      <c r="E9871"/>
    </row>
    <row r="9872" spans="1:5" ht="11.25" customHeight="1" x14ac:dyDescent="0.25">
      <c r="A9872"/>
      <c r="B9872"/>
      <c r="C9872"/>
      <c r="D9872"/>
      <c r="E9872"/>
    </row>
    <row r="9873" spans="1:5" ht="11.25" customHeight="1" x14ac:dyDescent="0.25">
      <c r="A9873"/>
      <c r="B9873"/>
      <c r="C9873"/>
      <c r="D9873"/>
      <c r="E9873"/>
    </row>
    <row r="9874" spans="1:5" ht="11.25" customHeight="1" x14ac:dyDescent="0.25">
      <c r="A9874"/>
      <c r="B9874"/>
      <c r="C9874"/>
      <c r="D9874"/>
      <c r="E9874"/>
    </row>
    <row r="9875" spans="1:5" ht="11.25" customHeight="1" x14ac:dyDescent="0.25">
      <c r="A9875"/>
      <c r="B9875"/>
      <c r="C9875"/>
      <c r="D9875"/>
      <c r="E9875"/>
    </row>
    <row r="9876" spans="1:5" ht="11.25" customHeight="1" x14ac:dyDescent="0.25">
      <c r="A9876"/>
      <c r="B9876"/>
      <c r="C9876"/>
      <c r="D9876"/>
      <c r="E9876"/>
    </row>
    <row r="9877" spans="1:5" ht="11.25" customHeight="1" x14ac:dyDescent="0.25">
      <c r="A9877"/>
      <c r="B9877"/>
      <c r="C9877"/>
      <c r="D9877"/>
      <c r="E9877"/>
    </row>
    <row r="9878" spans="1:5" ht="11.25" customHeight="1" x14ac:dyDescent="0.25">
      <c r="A9878"/>
      <c r="B9878"/>
      <c r="C9878"/>
      <c r="D9878"/>
      <c r="E9878"/>
    </row>
    <row r="9879" spans="1:5" ht="11.25" customHeight="1" x14ac:dyDescent="0.25">
      <c r="A9879"/>
      <c r="B9879"/>
      <c r="C9879"/>
      <c r="D9879"/>
      <c r="E9879"/>
    </row>
    <row r="9880" spans="1:5" ht="11.25" customHeight="1" x14ac:dyDescent="0.25">
      <c r="A9880"/>
      <c r="B9880"/>
      <c r="C9880"/>
      <c r="D9880"/>
      <c r="E9880"/>
    </row>
    <row r="9881" spans="1:5" ht="11.25" customHeight="1" x14ac:dyDescent="0.25">
      <c r="A9881"/>
      <c r="B9881"/>
      <c r="C9881"/>
      <c r="D9881"/>
      <c r="E9881"/>
    </row>
    <row r="9882" spans="1:5" ht="11.25" customHeight="1" x14ac:dyDescent="0.25">
      <c r="A9882"/>
      <c r="B9882"/>
      <c r="C9882"/>
      <c r="D9882"/>
      <c r="E9882"/>
    </row>
    <row r="9883" spans="1:5" ht="11.25" customHeight="1" x14ac:dyDescent="0.25">
      <c r="A9883"/>
      <c r="B9883"/>
      <c r="C9883"/>
      <c r="D9883"/>
      <c r="E9883"/>
    </row>
    <row r="9884" spans="1:5" ht="11.25" customHeight="1" x14ac:dyDescent="0.25">
      <c r="A9884"/>
      <c r="B9884"/>
      <c r="C9884"/>
      <c r="D9884"/>
      <c r="E9884"/>
    </row>
    <row r="9885" spans="1:5" ht="11.25" customHeight="1" x14ac:dyDescent="0.25">
      <c r="A9885"/>
      <c r="B9885"/>
      <c r="C9885"/>
      <c r="D9885"/>
      <c r="E9885"/>
    </row>
    <row r="9886" spans="1:5" ht="11.25" customHeight="1" x14ac:dyDescent="0.25">
      <c r="A9886"/>
      <c r="B9886"/>
      <c r="C9886"/>
      <c r="D9886"/>
      <c r="E9886"/>
    </row>
    <row r="9887" spans="1:5" ht="11.25" customHeight="1" x14ac:dyDescent="0.25">
      <c r="A9887"/>
      <c r="B9887"/>
      <c r="C9887"/>
      <c r="D9887"/>
      <c r="E9887"/>
    </row>
    <row r="9888" spans="1:5" ht="11.25" customHeight="1" x14ac:dyDescent="0.25">
      <c r="A9888"/>
      <c r="B9888"/>
      <c r="C9888"/>
      <c r="D9888"/>
      <c r="E9888"/>
    </row>
    <row r="9889" spans="1:5" ht="11.25" customHeight="1" x14ac:dyDescent="0.25">
      <c r="A9889"/>
      <c r="B9889"/>
      <c r="C9889"/>
      <c r="D9889"/>
      <c r="E9889"/>
    </row>
    <row r="9890" spans="1:5" ht="11.25" customHeight="1" x14ac:dyDescent="0.25">
      <c r="A9890"/>
      <c r="B9890"/>
      <c r="C9890"/>
      <c r="D9890"/>
      <c r="E9890"/>
    </row>
    <row r="9891" spans="1:5" ht="11.25" customHeight="1" x14ac:dyDescent="0.25">
      <c r="A9891"/>
      <c r="B9891"/>
      <c r="C9891"/>
      <c r="D9891"/>
      <c r="E9891"/>
    </row>
    <row r="9892" spans="1:5" ht="11.25" customHeight="1" x14ac:dyDescent="0.25">
      <c r="A9892"/>
      <c r="B9892"/>
      <c r="C9892"/>
      <c r="D9892"/>
      <c r="E9892"/>
    </row>
    <row r="9893" spans="1:5" ht="11.25" customHeight="1" x14ac:dyDescent="0.25">
      <c r="A9893"/>
      <c r="B9893"/>
      <c r="C9893"/>
      <c r="D9893"/>
      <c r="E9893"/>
    </row>
    <row r="9894" spans="1:5" ht="11.25" customHeight="1" x14ac:dyDescent="0.25">
      <c r="A9894"/>
      <c r="B9894"/>
      <c r="C9894"/>
      <c r="D9894"/>
      <c r="E9894"/>
    </row>
    <row r="9895" spans="1:5" ht="11.25" customHeight="1" x14ac:dyDescent="0.25">
      <c r="A9895"/>
      <c r="B9895"/>
      <c r="C9895"/>
      <c r="D9895"/>
      <c r="E9895"/>
    </row>
    <row r="9896" spans="1:5" ht="11.25" customHeight="1" x14ac:dyDescent="0.25">
      <c r="A9896"/>
      <c r="B9896"/>
      <c r="C9896"/>
      <c r="D9896"/>
      <c r="E9896"/>
    </row>
    <row r="9897" spans="1:5" ht="11.25" customHeight="1" x14ac:dyDescent="0.25">
      <c r="A9897"/>
      <c r="B9897"/>
      <c r="C9897"/>
      <c r="D9897"/>
      <c r="E9897"/>
    </row>
    <row r="9898" spans="1:5" ht="11.25" customHeight="1" x14ac:dyDescent="0.25">
      <c r="A9898"/>
      <c r="B9898"/>
      <c r="C9898"/>
      <c r="D9898"/>
      <c r="E9898"/>
    </row>
    <row r="9899" spans="1:5" ht="11.25" customHeight="1" x14ac:dyDescent="0.25">
      <c r="A9899"/>
      <c r="B9899"/>
      <c r="C9899"/>
      <c r="D9899"/>
      <c r="E9899"/>
    </row>
    <row r="9900" spans="1:5" ht="11.25" customHeight="1" x14ac:dyDescent="0.25">
      <c r="A9900"/>
      <c r="B9900"/>
      <c r="C9900"/>
      <c r="D9900"/>
      <c r="E9900"/>
    </row>
    <row r="9901" spans="1:5" ht="11.25" customHeight="1" x14ac:dyDescent="0.25">
      <c r="A9901"/>
      <c r="B9901"/>
      <c r="C9901"/>
      <c r="D9901"/>
      <c r="E9901"/>
    </row>
    <row r="9902" spans="1:5" ht="11.25" customHeight="1" x14ac:dyDescent="0.25">
      <c r="A9902"/>
      <c r="B9902"/>
      <c r="C9902"/>
      <c r="D9902"/>
      <c r="E9902"/>
    </row>
    <row r="9903" spans="1:5" ht="11.25" customHeight="1" x14ac:dyDescent="0.25">
      <c r="A9903"/>
      <c r="B9903"/>
      <c r="C9903"/>
      <c r="D9903"/>
      <c r="E9903"/>
    </row>
    <row r="9904" spans="1:5" ht="11.25" customHeight="1" x14ac:dyDescent="0.25">
      <c r="A9904"/>
      <c r="B9904"/>
      <c r="C9904"/>
      <c r="D9904"/>
      <c r="E9904"/>
    </row>
    <row r="9905" spans="1:5" ht="11.25" customHeight="1" x14ac:dyDescent="0.25">
      <c r="A9905"/>
      <c r="B9905"/>
      <c r="C9905"/>
      <c r="D9905"/>
      <c r="E9905"/>
    </row>
    <row r="9906" spans="1:5" ht="11.25" customHeight="1" x14ac:dyDescent="0.25">
      <c r="A9906"/>
      <c r="B9906"/>
      <c r="C9906"/>
      <c r="D9906"/>
      <c r="E9906"/>
    </row>
    <row r="9907" spans="1:5" ht="11.25" customHeight="1" x14ac:dyDescent="0.25">
      <c r="A9907"/>
      <c r="B9907"/>
      <c r="C9907"/>
      <c r="D9907"/>
      <c r="E9907"/>
    </row>
    <row r="9908" spans="1:5" ht="11.25" customHeight="1" x14ac:dyDescent="0.25">
      <c r="A9908"/>
      <c r="B9908"/>
      <c r="C9908"/>
      <c r="D9908"/>
      <c r="E9908"/>
    </row>
    <row r="9909" spans="1:5" ht="11.25" customHeight="1" x14ac:dyDescent="0.25">
      <c r="A9909"/>
      <c r="B9909"/>
      <c r="C9909"/>
      <c r="D9909"/>
      <c r="E9909"/>
    </row>
    <row r="9910" spans="1:5" ht="11.25" customHeight="1" x14ac:dyDescent="0.25">
      <c r="A9910"/>
      <c r="B9910"/>
      <c r="C9910"/>
      <c r="D9910"/>
      <c r="E9910"/>
    </row>
    <row r="9911" spans="1:5" ht="11.25" customHeight="1" x14ac:dyDescent="0.25">
      <c r="A9911"/>
      <c r="B9911"/>
      <c r="C9911"/>
      <c r="D9911"/>
      <c r="E9911"/>
    </row>
    <row r="9912" spans="1:5" ht="11.25" customHeight="1" x14ac:dyDescent="0.25">
      <c r="A9912"/>
      <c r="B9912"/>
      <c r="C9912"/>
      <c r="D9912"/>
      <c r="E9912"/>
    </row>
    <row r="9913" spans="1:5" ht="11.25" customHeight="1" x14ac:dyDescent="0.25">
      <c r="A9913"/>
      <c r="B9913"/>
      <c r="C9913"/>
      <c r="D9913"/>
      <c r="E9913"/>
    </row>
    <row r="9914" spans="1:5" ht="11.25" customHeight="1" x14ac:dyDescent="0.25">
      <c r="A9914"/>
      <c r="B9914"/>
      <c r="C9914"/>
      <c r="D9914"/>
      <c r="E9914"/>
    </row>
    <row r="9915" spans="1:5" ht="11.25" customHeight="1" x14ac:dyDescent="0.25">
      <c r="A9915"/>
      <c r="B9915"/>
      <c r="C9915"/>
      <c r="D9915"/>
      <c r="E9915"/>
    </row>
    <row r="9916" spans="1:5" ht="11.25" customHeight="1" x14ac:dyDescent="0.25">
      <c r="A9916"/>
      <c r="B9916"/>
      <c r="C9916"/>
      <c r="D9916"/>
      <c r="E9916"/>
    </row>
    <row r="9917" spans="1:5" ht="11.25" customHeight="1" x14ac:dyDescent="0.25">
      <c r="A9917"/>
      <c r="B9917"/>
      <c r="C9917"/>
      <c r="D9917"/>
      <c r="E9917"/>
    </row>
    <row r="9918" spans="1:5" ht="11.25" customHeight="1" x14ac:dyDescent="0.25">
      <c r="A9918"/>
      <c r="B9918"/>
      <c r="C9918"/>
      <c r="D9918"/>
      <c r="E9918"/>
    </row>
    <row r="9919" spans="1:5" ht="11.25" customHeight="1" x14ac:dyDescent="0.25">
      <c r="A9919"/>
      <c r="B9919"/>
      <c r="C9919"/>
      <c r="D9919"/>
      <c r="E9919"/>
    </row>
    <row r="9920" spans="1:5" ht="11.25" customHeight="1" x14ac:dyDescent="0.25">
      <c r="A9920"/>
      <c r="B9920"/>
      <c r="C9920"/>
      <c r="D9920"/>
      <c r="E9920"/>
    </row>
    <row r="9921" spans="1:5" ht="11.25" customHeight="1" x14ac:dyDescent="0.25">
      <c r="A9921"/>
      <c r="B9921"/>
      <c r="C9921"/>
      <c r="D9921"/>
      <c r="E9921"/>
    </row>
    <row r="9922" spans="1:5" ht="11.25" customHeight="1" x14ac:dyDescent="0.25">
      <c r="A9922"/>
      <c r="B9922"/>
      <c r="C9922"/>
      <c r="D9922"/>
      <c r="E9922"/>
    </row>
    <row r="9923" spans="1:5" ht="11.25" customHeight="1" x14ac:dyDescent="0.25">
      <c r="A9923"/>
      <c r="B9923"/>
      <c r="C9923"/>
      <c r="D9923"/>
      <c r="E9923"/>
    </row>
    <row r="9924" spans="1:5" ht="11.25" customHeight="1" x14ac:dyDescent="0.25">
      <c r="A9924"/>
      <c r="B9924"/>
      <c r="C9924"/>
      <c r="D9924"/>
      <c r="E9924"/>
    </row>
    <row r="9925" spans="1:5" ht="11.25" customHeight="1" x14ac:dyDescent="0.25">
      <c r="A9925"/>
      <c r="B9925"/>
      <c r="C9925"/>
      <c r="D9925"/>
      <c r="E9925"/>
    </row>
    <row r="9926" spans="1:5" ht="11.25" customHeight="1" x14ac:dyDescent="0.25">
      <c r="A9926"/>
      <c r="B9926"/>
      <c r="C9926"/>
      <c r="D9926"/>
      <c r="E9926"/>
    </row>
    <row r="9927" spans="1:5" ht="11.25" customHeight="1" x14ac:dyDescent="0.25">
      <c r="A9927"/>
      <c r="B9927"/>
      <c r="C9927"/>
      <c r="D9927"/>
      <c r="E9927"/>
    </row>
    <row r="9928" spans="1:5" ht="11.25" customHeight="1" x14ac:dyDescent="0.25">
      <c r="A9928"/>
      <c r="B9928"/>
      <c r="C9928"/>
      <c r="D9928"/>
      <c r="E9928"/>
    </row>
    <row r="9929" spans="1:5" ht="11.25" customHeight="1" x14ac:dyDescent="0.25">
      <c r="A9929"/>
      <c r="B9929"/>
      <c r="C9929"/>
      <c r="D9929"/>
      <c r="E9929"/>
    </row>
    <row r="9930" spans="1:5" ht="11.25" customHeight="1" x14ac:dyDescent="0.25">
      <c r="A9930"/>
      <c r="B9930"/>
      <c r="C9930"/>
      <c r="D9930"/>
      <c r="E9930"/>
    </row>
    <row r="9931" spans="1:5" ht="11.25" customHeight="1" x14ac:dyDescent="0.25">
      <c r="A9931"/>
      <c r="B9931"/>
      <c r="C9931"/>
      <c r="D9931"/>
      <c r="E9931"/>
    </row>
    <row r="9932" spans="1:5" ht="11.25" customHeight="1" x14ac:dyDescent="0.25">
      <c r="A9932"/>
      <c r="B9932"/>
      <c r="C9932"/>
      <c r="D9932"/>
      <c r="E9932"/>
    </row>
    <row r="9933" spans="1:5" ht="11.25" customHeight="1" x14ac:dyDescent="0.25">
      <c r="A9933"/>
      <c r="B9933"/>
      <c r="C9933"/>
      <c r="D9933"/>
      <c r="E9933"/>
    </row>
    <row r="9934" spans="1:5" ht="11.25" customHeight="1" x14ac:dyDescent="0.25">
      <c r="A9934"/>
      <c r="B9934"/>
      <c r="C9934"/>
      <c r="D9934"/>
      <c r="E9934"/>
    </row>
    <row r="9935" spans="1:5" ht="11.25" customHeight="1" x14ac:dyDescent="0.25">
      <c r="A9935"/>
      <c r="B9935"/>
      <c r="C9935"/>
      <c r="D9935"/>
      <c r="E9935"/>
    </row>
    <row r="9936" spans="1:5" ht="11.25" customHeight="1" x14ac:dyDescent="0.25">
      <c r="A9936"/>
      <c r="B9936"/>
      <c r="C9936"/>
      <c r="D9936"/>
      <c r="E9936"/>
    </row>
    <row r="9937" spans="1:5" ht="11.25" customHeight="1" x14ac:dyDescent="0.25">
      <c r="A9937"/>
      <c r="B9937"/>
      <c r="C9937"/>
      <c r="D9937"/>
      <c r="E9937"/>
    </row>
    <row r="9938" spans="1:5" ht="11.25" customHeight="1" x14ac:dyDescent="0.25">
      <c r="A9938"/>
      <c r="B9938"/>
      <c r="C9938"/>
      <c r="D9938"/>
      <c r="E9938"/>
    </row>
    <row r="9939" spans="1:5" ht="11.25" customHeight="1" x14ac:dyDescent="0.25">
      <c r="A9939"/>
      <c r="B9939"/>
      <c r="C9939"/>
      <c r="D9939"/>
      <c r="E9939"/>
    </row>
    <row r="9940" spans="1:5" ht="11.25" customHeight="1" x14ac:dyDescent="0.25">
      <c r="A9940"/>
      <c r="B9940"/>
      <c r="C9940"/>
      <c r="D9940"/>
      <c r="E9940"/>
    </row>
    <row r="9941" spans="1:5" ht="11.25" customHeight="1" x14ac:dyDescent="0.25">
      <c r="A9941"/>
      <c r="B9941"/>
      <c r="C9941"/>
      <c r="D9941"/>
      <c r="E9941"/>
    </row>
    <row r="9942" spans="1:5" ht="11.25" customHeight="1" x14ac:dyDescent="0.25">
      <c r="A9942"/>
      <c r="B9942"/>
      <c r="C9942"/>
      <c r="D9942"/>
      <c r="E9942"/>
    </row>
    <row r="9943" spans="1:5" ht="11.25" customHeight="1" x14ac:dyDescent="0.25">
      <c r="A9943"/>
      <c r="B9943"/>
      <c r="C9943"/>
      <c r="D9943"/>
      <c r="E9943"/>
    </row>
    <row r="9944" spans="1:5" ht="11.25" customHeight="1" x14ac:dyDescent="0.25">
      <c r="A9944"/>
      <c r="B9944"/>
      <c r="C9944"/>
      <c r="D9944"/>
      <c r="E9944"/>
    </row>
    <row r="9945" spans="1:5" ht="11.25" customHeight="1" x14ac:dyDescent="0.25">
      <c r="A9945"/>
      <c r="B9945"/>
      <c r="C9945"/>
      <c r="D9945"/>
      <c r="E9945"/>
    </row>
    <row r="9946" spans="1:5" ht="11.25" customHeight="1" x14ac:dyDescent="0.25">
      <c r="A9946"/>
      <c r="B9946"/>
      <c r="C9946"/>
      <c r="D9946"/>
      <c r="E9946"/>
    </row>
    <row r="9947" spans="1:5" ht="11.25" customHeight="1" x14ac:dyDescent="0.25">
      <c r="A9947"/>
      <c r="B9947"/>
      <c r="C9947"/>
      <c r="D9947"/>
      <c r="E9947"/>
    </row>
    <row r="9948" spans="1:5" ht="11.25" customHeight="1" x14ac:dyDescent="0.25">
      <c r="A9948"/>
      <c r="B9948"/>
      <c r="C9948"/>
      <c r="D9948"/>
      <c r="E9948"/>
    </row>
    <row r="9949" spans="1:5" ht="11.25" customHeight="1" x14ac:dyDescent="0.25">
      <c r="A9949"/>
      <c r="B9949"/>
      <c r="C9949"/>
      <c r="D9949"/>
      <c r="E9949"/>
    </row>
    <row r="9950" spans="1:5" ht="11.25" customHeight="1" x14ac:dyDescent="0.25">
      <c r="A9950"/>
      <c r="B9950"/>
      <c r="C9950"/>
      <c r="D9950"/>
      <c r="E9950"/>
    </row>
    <row r="9951" spans="1:5" ht="11.25" customHeight="1" x14ac:dyDescent="0.25">
      <c r="A9951"/>
      <c r="B9951"/>
      <c r="C9951"/>
      <c r="D9951"/>
      <c r="E9951"/>
    </row>
    <row r="9952" spans="1:5" ht="11.25" customHeight="1" x14ac:dyDescent="0.25">
      <c r="A9952"/>
      <c r="B9952"/>
      <c r="C9952"/>
      <c r="D9952"/>
      <c r="E9952"/>
    </row>
    <row r="9953" spans="1:5" ht="11.25" customHeight="1" x14ac:dyDescent="0.25">
      <c r="A9953"/>
      <c r="B9953"/>
      <c r="C9953"/>
      <c r="D9953"/>
      <c r="E9953"/>
    </row>
    <row r="9954" spans="1:5" ht="11.25" customHeight="1" x14ac:dyDescent="0.25">
      <c r="A9954"/>
      <c r="B9954"/>
      <c r="C9954"/>
      <c r="D9954"/>
      <c r="E9954"/>
    </row>
    <row r="9955" spans="1:5" ht="11.25" customHeight="1" x14ac:dyDescent="0.25">
      <c r="A9955"/>
      <c r="B9955"/>
      <c r="C9955"/>
      <c r="D9955"/>
      <c r="E9955"/>
    </row>
    <row r="9956" spans="1:5" ht="11.25" customHeight="1" x14ac:dyDescent="0.25">
      <c r="A9956"/>
      <c r="B9956"/>
      <c r="C9956"/>
      <c r="D9956"/>
      <c r="E9956"/>
    </row>
    <row r="9957" spans="1:5" ht="11.25" customHeight="1" x14ac:dyDescent="0.25">
      <c r="A9957"/>
      <c r="B9957"/>
      <c r="C9957"/>
      <c r="D9957"/>
      <c r="E9957"/>
    </row>
    <row r="9958" spans="1:5" ht="11.25" customHeight="1" x14ac:dyDescent="0.25">
      <c r="A9958"/>
      <c r="B9958"/>
      <c r="C9958"/>
      <c r="D9958"/>
      <c r="E9958"/>
    </row>
    <row r="9959" spans="1:5" ht="11.25" customHeight="1" x14ac:dyDescent="0.25">
      <c r="A9959"/>
      <c r="B9959"/>
      <c r="C9959"/>
      <c r="D9959"/>
      <c r="E9959"/>
    </row>
    <row r="9960" spans="1:5" ht="11.25" customHeight="1" x14ac:dyDescent="0.25">
      <c r="A9960"/>
      <c r="B9960"/>
      <c r="C9960"/>
      <c r="D9960"/>
      <c r="E9960"/>
    </row>
    <row r="9961" spans="1:5" ht="11.25" customHeight="1" x14ac:dyDescent="0.25">
      <c r="A9961"/>
      <c r="B9961"/>
      <c r="C9961"/>
      <c r="D9961"/>
      <c r="E9961"/>
    </row>
    <row r="9962" spans="1:5" ht="11.25" customHeight="1" x14ac:dyDescent="0.25">
      <c r="A9962"/>
      <c r="B9962"/>
      <c r="C9962"/>
      <c r="D9962"/>
      <c r="E9962"/>
    </row>
    <row r="9963" spans="1:5" ht="11.25" customHeight="1" x14ac:dyDescent="0.25">
      <c r="A9963"/>
      <c r="B9963"/>
      <c r="C9963"/>
      <c r="D9963"/>
      <c r="E9963"/>
    </row>
    <row r="9964" spans="1:5" ht="11.25" customHeight="1" x14ac:dyDescent="0.25">
      <c r="A9964"/>
      <c r="B9964"/>
      <c r="C9964"/>
      <c r="D9964"/>
      <c r="E9964"/>
    </row>
    <row r="9965" spans="1:5" ht="11.25" customHeight="1" x14ac:dyDescent="0.25">
      <c r="A9965"/>
      <c r="B9965"/>
      <c r="C9965"/>
      <c r="D9965"/>
      <c r="E9965"/>
    </row>
    <row r="9966" spans="1:5" ht="11.25" customHeight="1" x14ac:dyDescent="0.25">
      <c r="A9966"/>
      <c r="B9966"/>
      <c r="C9966"/>
      <c r="D9966"/>
      <c r="E9966"/>
    </row>
    <row r="9967" spans="1:5" ht="11.25" customHeight="1" x14ac:dyDescent="0.25">
      <c r="A9967"/>
      <c r="B9967"/>
      <c r="C9967"/>
      <c r="D9967"/>
      <c r="E9967"/>
    </row>
    <row r="9968" spans="1:5" ht="11.25" customHeight="1" x14ac:dyDescent="0.25">
      <c r="A9968"/>
      <c r="B9968"/>
      <c r="C9968"/>
      <c r="D9968"/>
      <c r="E9968"/>
    </row>
    <row r="9969" spans="1:5" ht="11.25" customHeight="1" x14ac:dyDescent="0.25">
      <c r="A9969"/>
      <c r="B9969"/>
      <c r="C9969"/>
      <c r="D9969"/>
      <c r="E9969"/>
    </row>
    <row r="9970" spans="1:5" ht="11.25" customHeight="1" x14ac:dyDescent="0.25">
      <c r="A9970"/>
      <c r="B9970"/>
      <c r="C9970"/>
      <c r="D9970"/>
      <c r="E9970"/>
    </row>
    <row r="9971" spans="1:5" ht="11.25" customHeight="1" x14ac:dyDescent="0.25">
      <c r="A9971"/>
      <c r="B9971"/>
      <c r="C9971"/>
      <c r="D9971"/>
      <c r="E9971"/>
    </row>
    <row r="9972" spans="1:5" ht="11.25" customHeight="1" x14ac:dyDescent="0.25">
      <c r="A9972"/>
      <c r="B9972"/>
      <c r="C9972"/>
      <c r="D9972"/>
      <c r="E9972"/>
    </row>
    <row r="9973" spans="1:5" ht="11.25" customHeight="1" x14ac:dyDescent="0.25">
      <c r="A9973"/>
      <c r="B9973"/>
      <c r="C9973"/>
      <c r="D9973"/>
      <c r="E9973"/>
    </row>
    <row r="9974" spans="1:5" ht="11.25" customHeight="1" x14ac:dyDescent="0.25">
      <c r="A9974"/>
      <c r="B9974"/>
      <c r="C9974"/>
      <c r="D9974"/>
      <c r="E9974"/>
    </row>
    <row r="9975" spans="1:5" ht="11.25" customHeight="1" x14ac:dyDescent="0.25">
      <c r="A9975"/>
      <c r="B9975"/>
      <c r="C9975"/>
      <c r="D9975"/>
      <c r="E9975"/>
    </row>
    <row r="9976" spans="1:5" ht="11.25" customHeight="1" x14ac:dyDescent="0.25">
      <c r="A9976"/>
      <c r="B9976"/>
      <c r="C9976"/>
      <c r="D9976"/>
      <c r="E9976"/>
    </row>
    <row r="9977" spans="1:5" ht="11.25" customHeight="1" x14ac:dyDescent="0.25">
      <c r="A9977"/>
      <c r="B9977"/>
      <c r="C9977"/>
      <c r="D9977"/>
      <c r="E9977"/>
    </row>
    <row r="9978" spans="1:5" ht="11.25" customHeight="1" x14ac:dyDescent="0.25">
      <c r="A9978"/>
      <c r="B9978"/>
      <c r="C9978"/>
      <c r="D9978"/>
      <c r="E9978"/>
    </row>
    <row r="9979" spans="1:5" ht="11.25" customHeight="1" x14ac:dyDescent="0.25">
      <c r="A9979"/>
      <c r="B9979"/>
      <c r="C9979"/>
      <c r="D9979"/>
      <c r="E9979"/>
    </row>
    <row r="9980" spans="1:5" ht="11.25" customHeight="1" x14ac:dyDescent="0.25">
      <c r="A9980"/>
      <c r="B9980"/>
      <c r="C9980"/>
      <c r="D9980"/>
      <c r="E9980"/>
    </row>
    <row r="9981" spans="1:5" ht="11.25" customHeight="1" x14ac:dyDescent="0.25">
      <c r="A9981"/>
      <c r="B9981"/>
      <c r="C9981"/>
      <c r="D9981"/>
      <c r="E9981"/>
    </row>
    <row r="9982" spans="1:5" ht="11.25" customHeight="1" x14ac:dyDescent="0.25">
      <c r="A9982"/>
      <c r="B9982"/>
      <c r="C9982"/>
      <c r="D9982"/>
      <c r="E9982"/>
    </row>
    <row r="9983" spans="1:5" ht="11.25" customHeight="1" x14ac:dyDescent="0.25">
      <c r="A9983"/>
      <c r="B9983"/>
      <c r="C9983"/>
      <c r="D9983"/>
      <c r="E9983"/>
    </row>
    <row r="9984" spans="1:5" ht="11.25" customHeight="1" x14ac:dyDescent="0.25">
      <c r="A9984"/>
      <c r="B9984"/>
      <c r="C9984"/>
      <c r="D9984"/>
      <c r="E9984"/>
    </row>
    <row r="9985" spans="1:5" ht="11.25" customHeight="1" x14ac:dyDescent="0.25">
      <c r="A9985"/>
      <c r="B9985"/>
      <c r="C9985"/>
      <c r="D9985"/>
      <c r="E9985"/>
    </row>
    <row r="9986" spans="1:5" ht="11.25" customHeight="1" x14ac:dyDescent="0.25">
      <c r="A9986"/>
      <c r="B9986"/>
      <c r="C9986"/>
      <c r="D9986"/>
      <c r="E9986"/>
    </row>
    <row r="9987" spans="1:5" ht="11.25" customHeight="1" x14ac:dyDescent="0.25">
      <c r="A9987"/>
      <c r="B9987"/>
      <c r="C9987"/>
      <c r="D9987"/>
      <c r="E9987"/>
    </row>
    <row r="9988" spans="1:5" ht="11.25" customHeight="1" x14ac:dyDescent="0.25">
      <c r="A9988"/>
      <c r="B9988"/>
      <c r="C9988"/>
      <c r="D9988"/>
      <c r="E9988"/>
    </row>
    <row r="9989" spans="1:5" ht="11.25" customHeight="1" x14ac:dyDescent="0.25">
      <c r="A9989"/>
      <c r="B9989"/>
      <c r="C9989"/>
      <c r="D9989"/>
      <c r="E9989"/>
    </row>
    <row r="9990" spans="1:5" ht="11.25" customHeight="1" x14ac:dyDescent="0.25">
      <c r="A9990"/>
      <c r="B9990"/>
      <c r="C9990"/>
      <c r="D9990"/>
      <c r="E9990"/>
    </row>
    <row r="9991" spans="1:5" ht="11.25" customHeight="1" x14ac:dyDescent="0.25">
      <c r="A9991"/>
      <c r="B9991"/>
      <c r="C9991"/>
      <c r="D9991"/>
      <c r="E9991"/>
    </row>
    <row r="9992" spans="1:5" ht="11.25" customHeight="1" x14ac:dyDescent="0.25">
      <c r="A9992"/>
      <c r="B9992"/>
      <c r="C9992"/>
      <c r="D9992"/>
      <c r="E9992"/>
    </row>
    <row r="9993" spans="1:5" ht="11.25" customHeight="1" x14ac:dyDescent="0.25">
      <c r="A9993"/>
      <c r="B9993"/>
      <c r="C9993"/>
      <c r="D9993"/>
      <c r="E9993"/>
    </row>
    <row r="9994" spans="1:5" ht="11.25" customHeight="1" x14ac:dyDescent="0.25">
      <c r="A9994"/>
      <c r="B9994"/>
      <c r="C9994"/>
      <c r="D9994"/>
      <c r="E9994"/>
    </row>
    <row r="9995" spans="1:5" ht="11.25" customHeight="1" x14ac:dyDescent="0.25">
      <c r="A9995"/>
      <c r="B9995"/>
      <c r="C9995"/>
      <c r="D9995"/>
      <c r="E9995"/>
    </row>
    <row r="9996" spans="1:5" ht="11.25" customHeight="1" x14ac:dyDescent="0.25">
      <c r="A9996"/>
      <c r="B9996"/>
      <c r="C9996"/>
      <c r="D9996"/>
      <c r="E9996"/>
    </row>
    <row r="9997" spans="1:5" ht="11.25" customHeight="1" x14ac:dyDescent="0.25">
      <c r="A9997"/>
      <c r="B9997"/>
      <c r="C9997"/>
      <c r="D9997"/>
      <c r="E9997"/>
    </row>
    <row r="9998" spans="1:5" ht="11.25" customHeight="1" x14ac:dyDescent="0.25">
      <c r="A9998"/>
      <c r="B9998"/>
      <c r="C9998"/>
      <c r="D9998"/>
      <c r="E9998"/>
    </row>
    <row r="9999" spans="1:5" ht="11.25" customHeight="1" x14ac:dyDescent="0.25">
      <c r="A9999"/>
      <c r="B9999"/>
      <c r="C9999"/>
      <c r="D9999"/>
      <c r="E9999"/>
    </row>
    <row r="10000" spans="1:5" ht="11.25" customHeight="1" x14ac:dyDescent="0.25">
      <c r="A10000"/>
      <c r="B10000"/>
      <c r="C10000"/>
      <c r="D10000"/>
      <c r="E10000"/>
    </row>
    <row r="10001" spans="1:5" ht="11.25" customHeight="1" x14ac:dyDescent="0.25">
      <c r="A10001"/>
      <c r="B10001"/>
      <c r="C10001"/>
      <c r="D10001"/>
      <c r="E10001"/>
    </row>
    <row r="10002" spans="1:5" ht="11.25" customHeight="1" x14ac:dyDescent="0.25">
      <c r="A10002"/>
      <c r="B10002"/>
      <c r="C10002"/>
      <c r="D10002"/>
      <c r="E10002"/>
    </row>
    <row r="10003" spans="1:5" ht="11.25" customHeight="1" x14ac:dyDescent="0.25">
      <c r="A10003"/>
      <c r="B10003"/>
      <c r="C10003"/>
      <c r="D10003"/>
      <c r="E10003"/>
    </row>
    <row r="10004" spans="1:5" ht="11.25" customHeight="1" x14ac:dyDescent="0.25">
      <c r="A10004"/>
      <c r="B10004"/>
      <c r="C10004"/>
      <c r="D10004"/>
      <c r="E10004"/>
    </row>
    <row r="10005" spans="1:5" ht="11.25" customHeight="1" x14ac:dyDescent="0.25">
      <c r="A10005"/>
      <c r="B10005"/>
      <c r="C10005"/>
      <c r="D10005"/>
      <c r="E10005"/>
    </row>
    <row r="10006" spans="1:5" ht="11.25" customHeight="1" x14ac:dyDescent="0.25">
      <c r="A10006"/>
      <c r="B10006"/>
      <c r="C10006"/>
      <c r="D10006"/>
      <c r="E10006"/>
    </row>
    <row r="10007" spans="1:5" ht="11.25" customHeight="1" x14ac:dyDescent="0.25">
      <c r="A10007"/>
      <c r="B10007"/>
      <c r="C10007"/>
      <c r="D10007"/>
      <c r="E10007"/>
    </row>
    <row r="10008" spans="1:5" ht="11.25" customHeight="1" x14ac:dyDescent="0.25">
      <c r="A10008"/>
      <c r="B10008"/>
      <c r="C10008"/>
      <c r="D10008"/>
      <c r="E10008"/>
    </row>
    <row r="10009" spans="1:5" ht="11.25" customHeight="1" x14ac:dyDescent="0.25">
      <c r="A10009"/>
      <c r="B10009"/>
      <c r="C10009"/>
      <c r="D10009"/>
      <c r="E10009"/>
    </row>
    <row r="10010" spans="1:5" ht="11.25" customHeight="1" x14ac:dyDescent="0.25">
      <c r="A10010"/>
      <c r="B10010"/>
      <c r="C10010"/>
      <c r="D10010"/>
      <c r="E10010"/>
    </row>
    <row r="10011" spans="1:5" ht="11.25" customHeight="1" x14ac:dyDescent="0.25">
      <c r="A10011"/>
      <c r="B10011"/>
      <c r="C10011"/>
      <c r="D10011"/>
      <c r="E10011"/>
    </row>
    <row r="10012" spans="1:5" ht="11.25" customHeight="1" x14ac:dyDescent="0.25">
      <c r="A10012"/>
      <c r="B10012"/>
      <c r="C10012"/>
      <c r="D10012"/>
      <c r="E10012"/>
    </row>
    <row r="10013" spans="1:5" ht="11.25" customHeight="1" x14ac:dyDescent="0.25">
      <c r="A10013"/>
      <c r="B10013"/>
      <c r="C10013"/>
      <c r="D10013"/>
      <c r="E10013"/>
    </row>
    <row r="10014" spans="1:5" ht="11.25" customHeight="1" x14ac:dyDescent="0.25">
      <c r="A10014"/>
      <c r="B10014"/>
      <c r="C10014"/>
      <c r="D10014"/>
      <c r="E10014"/>
    </row>
    <row r="10015" spans="1:5" ht="11.25" customHeight="1" x14ac:dyDescent="0.25">
      <c r="A10015"/>
      <c r="B10015"/>
      <c r="C10015"/>
      <c r="D10015"/>
      <c r="E10015"/>
    </row>
    <row r="10016" spans="1:5" ht="11.25" customHeight="1" x14ac:dyDescent="0.25">
      <c r="A10016"/>
      <c r="B10016"/>
      <c r="C10016"/>
      <c r="D10016"/>
      <c r="E10016"/>
    </row>
    <row r="10017" spans="1:5" ht="11.25" customHeight="1" x14ac:dyDescent="0.25">
      <c r="A10017"/>
      <c r="B10017"/>
      <c r="C10017"/>
      <c r="D10017"/>
      <c r="E10017"/>
    </row>
    <row r="10018" spans="1:5" ht="11.25" customHeight="1" x14ac:dyDescent="0.25">
      <c r="A10018"/>
      <c r="B10018"/>
      <c r="C10018"/>
      <c r="D10018"/>
      <c r="E10018"/>
    </row>
    <row r="10019" spans="1:5" ht="11.25" customHeight="1" x14ac:dyDescent="0.25">
      <c r="A10019"/>
      <c r="B10019"/>
      <c r="C10019"/>
      <c r="D10019"/>
      <c r="E10019"/>
    </row>
    <row r="10020" spans="1:5" ht="11.25" customHeight="1" x14ac:dyDescent="0.25">
      <c r="A10020"/>
      <c r="B10020"/>
      <c r="C10020"/>
      <c r="D10020"/>
      <c r="E10020"/>
    </row>
    <row r="10021" spans="1:5" ht="11.25" customHeight="1" x14ac:dyDescent="0.25">
      <c r="A10021"/>
      <c r="B10021"/>
      <c r="C10021"/>
      <c r="D10021"/>
      <c r="E10021"/>
    </row>
    <row r="10022" spans="1:5" ht="11.25" customHeight="1" x14ac:dyDescent="0.25">
      <c r="A10022"/>
      <c r="B10022"/>
      <c r="C10022"/>
      <c r="D10022"/>
      <c r="E10022"/>
    </row>
    <row r="10023" spans="1:5" ht="11.25" customHeight="1" x14ac:dyDescent="0.25">
      <c r="A10023"/>
      <c r="B10023"/>
      <c r="C10023"/>
      <c r="D10023"/>
      <c r="E10023"/>
    </row>
    <row r="10024" spans="1:5" ht="11.25" customHeight="1" x14ac:dyDescent="0.25">
      <c r="A10024"/>
      <c r="B10024"/>
      <c r="C10024"/>
      <c r="D10024"/>
      <c r="E10024"/>
    </row>
    <row r="10025" spans="1:5" ht="11.25" customHeight="1" x14ac:dyDescent="0.25">
      <c r="A10025"/>
      <c r="B10025"/>
      <c r="C10025"/>
      <c r="D10025"/>
      <c r="E10025"/>
    </row>
    <row r="10026" spans="1:5" ht="11.25" customHeight="1" x14ac:dyDescent="0.25">
      <c r="A10026"/>
      <c r="B10026"/>
      <c r="C10026"/>
      <c r="D10026"/>
      <c r="E10026"/>
    </row>
    <row r="10027" spans="1:5" ht="11.25" customHeight="1" x14ac:dyDescent="0.25">
      <c r="A10027"/>
      <c r="B10027"/>
      <c r="C10027"/>
      <c r="D10027"/>
      <c r="E10027"/>
    </row>
    <row r="10028" spans="1:5" ht="11.25" customHeight="1" x14ac:dyDescent="0.25">
      <c r="A10028"/>
      <c r="B10028"/>
      <c r="C10028"/>
      <c r="D10028"/>
      <c r="E10028"/>
    </row>
    <row r="10029" spans="1:5" ht="11.25" customHeight="1" x14ac:dyDescent="0.25">
      <c r="A10029"/>
      <c r="B10029"/>
      <c r="C10029"/>
      <c r="D10029"/>
      <c r="E10029"/>
    </row>
    <row r="10030" spans="1:5" ht="11.25" customHeight="1" x14ac:dyDescent="0.25">
      <c r="A10030"/>
      <c r="B10030"/>
      <c r="C10030"/>
      <c r="D10030"/>
      <c r="E10030"/>
    </row>
    <row r="10031" spans="1:5" ht="11.25" customHeight="1" x14ac:dyDescent="0.25">
      <c r="A10031"/>
      <c r="B10031"/>
      <c r="C10031"/>
      <c r="D10031"/>
      <c r="E10031"/>
    </row>
    <row r="10032" spans="1:5" ht="11.25" customHeight="1" x14ac:dyDescent="0.25">
      <c r="A10032"/>
      <c r="B10032"/>
      <c r="C10032"/>
      <c r="D10032"/>
      <c r="E10032"/>
    </row>
    <row r="10033" spans="1:5" ht="11.25" customHeight="1" x14ac:dyDescent="0.25">
      <c r="A10033"/>
      <c r="B10033"/>
      <c r="C10033"/>
      <c r="D10033"/>
      <c r="E10033"/>
    </row>
    <row r="10034" spans="1:5" ht="11.25" customHeight="1" x14ac:dyDescent="0.25">
      <c r="A10034"/>
      <c r="B10034"/>
      <c r="C10034"/>
      <c r="D10034"/>
      <c r="E10034"/>
    </row>
    <row r="10035" spans="1:5" ht="11.25" customHeight="1" x14ac:dyDescent="0.25">
      <c r="A10035"/>
      <c r="B10035"/>
      <c r="C10035"/>
      <c r="D10035"/>
      <c r="E10035"/>
    </row>
    <row r="10036" spans="1:5" ht="11.25" customHeight="1" x14ac:dyDescent="0.25">
      <c r="A10036"/>
      <c r="B10036"/>
      <c r="C10036"/>
      <c r="D10036"/>
      <c r="E10036"/>
    </row>
    <row r="10037" spans="1:5" ht="11.25" customHeight="1" x14ac:dyDescent="0.25">
      <c r="A10037"/>
      <c r="B10037"/>
      <c r="C10037"/>
      <c r="D10037"/>
      <c r="E10037"/>
    </row>
    <row r="10038" spans="1:5" ht="11.25" customHeight="1" x14ac:dyDescent="0.25">
      <c r="A10038"/>
      <c r="B10038"/>
      <c r="C10038"/>
      <c r="D10038"/>
      <c r="E10038"/>
    </row>
    <row r="10039" spans="1:5" ht="11.25" customHeight="1" x14ac:dyDescent="0.25">
      <c r="A10039"/>
      <c r="B10039"/>
      <c r="C10039"/>
      <c r="D10039"/>
      <c r="E10039"/>
    </row>
    <row r="10040" spans="1:5" ht="11.25" customHeight="1" x14ac:dyDescent="0.25">
      <c r="A10040"/>
      <c r="B10040"/>
      <c r="C10040"/>
      <c r="D10040"/>
      <c r="E10040"/>
    </row>
    <row r="10041" spans="1:5" ht="11.25" customHeight="1" x14ac:dyDescent="0.25">
      <c r="A10041"/>
      <c r="B10041"/>
      <c r="C10041"/>
      <c r="D10041"/>
      <c r="E10041"/>
    </row>
    <row r="10042" spans="1:5" ht="11.25" customHeight="1" x14ac:dyDescent="0.25">
      <c r="A10042"/>
      <c r="B10042"/>
      <c r="C10042"/>
      <c r="D10042"/>
      <c r="E10042"/>
    </row>
    <row r="10043" spans="1:5" ht="11.25" customHeight="1" x14ac:dyDescent="0.25">
      <c r="A10043"/>
      <c r="B10043"/>
      <c r="C10043"/>
      <c r="D10043"/>
      <c r="E10043"/>
    </row>
    <row r="10044" spans="1:5" ht="11.25" customHeight="1" x14ac:dyDescent="0.25">
      <c r="A10044"/>
      <c r="B10044"/>
      <c r="C10044"/>
      <c r="D10044"/>
      <c r="E10044"/>
    </row>
    <row r="10045" spans="1:5" ht="11.25" customHeight="1" x14ac:dyDescent="0.25">
      <c r="A10045"/>
      <c r="B10045"/>
      <c r="C10045"/>
      <c r="D10045"/>
      <c r="E10045"/>
    </row>
    <row r="10046" spans="1:5" ht="11.25" customHeight="1" x14ac:dyDescent="0.25">
      <c r="A10046"/>
      <c r="B10046"/>
      <c r="C10046"/>
      <c r="D10046"/>
      <c r="E10046"/>
    </row>
    <row r="10047" spans="1:5" ht="11.25" customHeight="1" x14ac:dyDescent="0.25">
      <c r="A10047"/>
      <c r="B10047"/>
      <c r="C10047"/>
      <c r="D10047"/>
      <c r="E10047"/>
    </row>
    <row r="10048" spans="1:5" ht="11.25" customHeight="1" x14ac:dyDescent="0.25">
      <c r="A10048"/>
      <c r="B10048"/>
      <c r="C10048"/>
      <c r="D10048"/>
      <c r="E10048"/>
    </row>
    <row r="10049" spans="1:5" ht="11.25" customHeight="1" x14ac:dyDescent="0.25">
      <c r="A10049"/>
      <c r="B10049"/>
      <c r="C10049"/>
      <c r="D10049"/>
      <c r="E10049"/>
    </row>
    <row r="10050" spans="1:5" ht="11.25" customHeight="1" x14ac:dyDescent="0.25">
      <c r="A10050"/>
      <c r="B10050"/>
      <c r="C10050"/>
      <c r="D10050"/>
      <c r="E10050"/>
    </row>
    <row r="10051" spans="1:5" ht="11.25" customHeight="1" x14ac:dyDescent="0.25">
      <c r="A10051"/>
      <c r="B10051"/>
      <c r="C10051"/>
      <c r="D10051"/>
      <c r="E10051"/>
    </row>
    <row r="10052" spans="1:5" ht="11.25" customHeight="1" x14ac:dyDescent="0.25">
      <c r="A10052"/>
      <c r="B10052"/>
      <c r="C10052"/>
      <c r="D10052"/>
      <c r="E10052"/>
    </row>
    <row r="10053" spans="1:5" ht="11.25" customHeight="1" x14ac:dyDescent="0.25">
      <c r="A10053"/>
      <c r="B10053"/>
      <c r="C10053"/>
      <c r="D10053"/>
      <c r="E10053"/>
    </row>
    <row r="10054" spans="1:5" ht="11.25" customHeight="1" x14ac:dyDescent="0.25">
      <c r="A10054"/>
      <c r="B10054"/>
      <c r="C10054"/>
      <c r="D10054"/>
      <c r="E10054"/>
    </row>
    <row r="10055" spans="1:5" ht="11.25" customHeight="1" x14ac:dyDescent="0.25">
      <c r="A10055"/>
      <c r="B10055"/>
      <c r="C10055"/>
      <c r="D10055"/>
      <c r="E10055"/>
    </row>
    <row r="10056" spans="1:5" ht="11.25" customHeight="1" x14ac:dyDescent="0.25">
      <c r="A10056"/>
      <c r="B10056"/>
      <c r="C10056"/>
      <c r="D10056"/>
      <c r="E10056"/>
    </row>
    <row r="10057" spans="1:5" ht="11.25" customHeight="1" x14ac:dyDescent="0.25">
      <c r="A10057"/>
      <c r="B10057"/>
      <c r="C10057"/>
      <c r="D10057"/>
      <c r="E10057"/>
    </row>
    <row r="10058" spans="1:5" ht="11.25" customHeight="1" x14ac:dyDescent="0.25">
      <c r="A10058"/>
      <c r="B10058"/>
      <c r="C10058"/>
      <c r="D10058"/>
      <c r="E10058"/>
    </row>
    <row r="10059" spans="1:5" ht="11.25" customHeight="1" x14ac:dyDescent="0.25">
      <c r="A10059"/>
      <c r="B10059"/>
      <c r="C10059"/>
      <c r="D10059"/>
      <c r="E10059"/>
    </row>
    <row r="10060" spans="1:5" ht="11.25" customHeight="1" x14ac:dyDescent="0.25">
      <c r="A10060"/>
      <c r="B10060"/>
      <c r="C10060"/>
      <c r="D10060"/>
      <c r="E10060"/>
    </row>
    <row r="10061" spans="1:5" ht="11.25" customHeight="1" x14ac:dyDescent="0.25">
      <c r="A10061"/>
      <c r="B10061"/>
      <c r="C10061"/>
      <c r="D10061"/>
      <c r="E10061"/>
    </row>
    <row r="10062" spans="1:5" ht="11.25" customHeight="1" x14ac:dyDescent="0.25">
      <c r="A10062"/>
      <c r="B10062"/>
      <c r="C10062"/>
      <c r="D10062"/>
      <c r="E10062"/>
    </row>
    <row r="10063" spans="1:5" ht="11.25" customHeight="1" x14ac:dyDescent="0.25">
      <c r="A10063"/>
      <c r="B10063"/>
      <c r="C10063"/>
      <c r="D10063"/>
      <c r="E10063"/>
    </row>
    <row r="10064" spans="1:5" ht="11.25" customHeight="1" x14ac:dyDescent="0.25">
      <c r="A10064"/>
      <c r="B10064"/>
      <c r="C10064"/>
      <c r="D10064"/>
      <c r="E10064"/>
    </row>
    <row r="10065" spans="1:5" ht="11.25" customHeight="1" x14ac:dyDescent="0.25">
      <c r="A10065"/>
      <c r="B10065"/>
      <c r="C10065"/>
      <c r="D10065"/>
      <c r="E10065"/>
    </row>
    <row r="10066" spans="1:5" ht="11.25" customHeight="1" x14ac:dyDescent="0.25">
      <c r="A10066"/>
      <c r="B10066"/>
      <c r="C10066"/>
      <c r="D10066"/>
      <c r="E10066"/>
    </row>
    <row r="10067" spans="1:5" ht="11.25" customHeight="1" x14ac:dyDescent="0.25">
      <c r="A10067"/>
      <c r="B10067"/>
      <c r="C10067"/>
      <c r="D10067"/>
      <c r="E10067"/>
    </row>
    <row r="10068" spans="1:5" ht="11.25" customHeight="1" x14ac:dyDescent="0.25">
      <c r="A10068"/>
      <c r="B10068"/>
      <c r="C10068"/>
      <c r="D10068"/>
      <c r="E10068"/>
    </row>
    <row r="10069" spans="1:5" ht="11.25" customHeight="1" x14ac:dyDescent="0.25">
      <c r="A10069"/>
      <c r="B10069"/>
      <c r="C10069"/>
      <c r="D10069"/>
      <c r="E10069"/>
    </row>
    <row r="10070" spans="1:5" ht="11.25" customHeight="1" x14ac:dyDescent="0.25">
      <c r="A10070"/>
      <c r="B10070"/>
      <c r="C10070"/>
      <c r="D10070"/>
      <c r="E10070"/>
    </row>
    <row r="10071" spans="1:5" ht="11.25" customHeight="1" x14ac:dyDescent="0.25">
      <c r="A10071"/>
      <c r="B10071"/>
      <c r="C10071"/>
      <c r="D10071"/>
      <c r="E10071"/>
    </row>
    <row r="10072" spans="1:5" ht="11.25" customHeight="1" x14ac:dyDescent="0.25">
      <c r="A10072"/>
      <c r="B10072"/>
      <c r="C10072"/>
      <c r="D10072"/>
      <c r="E10072"/>
    </row>
    <row r="10073" spans="1:5" ht="11.25" customHeight="1" x14ac:dyDescent="0.25">
      <c r="A10073"/>
      <c r="B10073"/>
      <c r="C10073"/>
      <c r="D10073"/>
      <c r="E10073"/>
    </row>
    <row r="10074" spans="1:5" ht="11.25" customHeight="1" x14ac:dyDescent="0.25">
      <c r="A10074"/>
      <c r="B10074"/>
      <c r="C10074"/>
      <c r="D10074"/>
      <c r="E10074"/>
    </row>
    <row r="10075" spans="1:5" ht="11.25" customHeight="1" x14ac:dyDescent="0.25">
      <c r="A10075"/>
      <c r="B10075"/>
      <c r="C10075"/>
      <c r="D10075"/>
      <c r="E10075"/>
    </row>
    <row r="10076" spans="1:5" ht="11.25" customHeight="1" x14ac:dyDescent="0.25">
      <c r="A10076"/>
      <c r="B10076"/>
      <c r="C10076"/>
      <c r="D10076"/>
      <c r="E10076"/>
    </row>
    <row r="10077" spans="1:5" ht="11.25" customHeight="1" x14ac:dyDescent="0.25">
      <c r="A10077"/>
      <c r="B10077"/>
      <c r="C10077"/>
      <c r="D10077"/>
      <c r="E10077"/>
    </row>
    <row r="10078" spans="1:5" ht="11.25" customHeight="1" x14ac:dyDescent="0.25">
      <c r="A10078"/>
      <c r="B10078"/>
      <c r="C10078"/>
      <c r="D10078"/>
      <c r="E10078"/>
    </row>
    <row r="10079" spans="1:5" ht="11.25" customHeight="1" x14ac:dyDescent="0.25">
      <c r="A10079"/>
      <c r="B10079"/>
      <c r="C10079"/>
      <c r="D10079"/>
      <c r="E10079"/>
    </row>
    <row r="10080" spans="1:5" ht="11.25" customHeight="1" x14ac:dyDescent="0.25">
      <c r="A10080"/>
      <c r="B10080"/>
      <c r="C10080"/>
      <c r="D10080"/>
      <c r="E10080"/>
    </row>
    <row r="10081" spans="1:5" ht="11.25" customHeight="1" x14ac:dyDescent="0.25">
      <c r="A10081"/>
      <c r="B10081"/>
      <c r="C10081"/>
      <c r="D10081"/>
      <c r="E10081"/>
    </row>
    <row r="10082" spans="1:5" ht="11.25" customHeight="1" x14ac:dyDescent="0.25">
      <c r="A10082"/>
      <c r="B10082"/>
      <c r="C10082"/>
      <c r="D10082"/>
      <c r="E10082"/>
    </row>
    <row r="10083" spans="1:5" ht="11.25" customHeight="1" x14ac:dyDescent="0.25">
      <c r="A10083"/>
      <c r="B10083"/>
      <c r="C10083"/>
      <c r="D10083"/>
      <c r="E10083"/>
    </row>
    <row r="10084" spans="1:5" ht="11.25" customHeight="1" x14ac:dyDescent="0.25">
      <c r="A10084"/>
      <c r="B10084"/>
      <c r="C10084"/>
      <c r="D10084"/>
      <c r="E10084"/>
    </row>
    <row r="10085" spans="1:5" ht="11.25" customHeight="1" x14ac:dyDescent="0.25">
      <c r="A10085"/>
      <c r="B10085"/>
      <c r="C10085"/>
      <c r="D10085"/>
      <c r="E10085"/>
    </row>
    <row r="10086" spans="1:5" ht="11.25" customHeight="1" x14ac:dyDescent="0.25">
      <c r="A10086"/>
      <c r="B10086"/>
      <c r="C10086"/>
      <c r="D10086"/>
      <c r="E10086"/>
    </row>
    <row r="10087" spans="1:5" ht="11.25" customHeight="1" x14ac:dyDescent="0.25">
      <c r="A10087"/>
      <c r="B10087"/>
      <c r="C10087"/>
      <c r="D10087"/>
      <c r="E10087"/>
    </row>
    <row r="10088" spans="1:5" ht="11.25" customHeight="1" x14ac:dyDescent="0.25">
      <c r="A10088"/>
      <c r="B10088"/>
      <c r="C10088"/>
      <c r="D10088"/>
      <c r="E10088"/>
    </row>
    <row r="10089" spans="1:5" ht="11.25" customHeight="1" x14ac:dyDescent="0.25">
      <c r="A10089"/>
      <c r="B10089"/>
      <c r="C10089"/>
      <c r="D10089"/>
      <c r="E10089"/>
    </row>
    <row r="10090" spans="1:5" ht="11.25" customHeight="1" x14ac:dyDescent="0.25">
      <c r="A10090"/>
      <c r="B10090"/>
      <c r="C10090"/>
      <c r="D10090"/>
      <c r="E10090"/>
    </row>
    <row r="10091" spans="1:5" ht="11.25" customHeight="1" x14ac:dyDescent="0.25">
      <c r="A10091"/>
      <c r="B10091"/>
      <c r="C10091"/>
      <c r="D10091"/>
      <c r="E10091"/>
    </row>
    <row r="10092" spans="1:5" ht="11.25" customHeight="1" x14ac:dyDescent="0.25">
      <c r="A10092"/>
      <c r="B10092"/>
      <c r="C10092"/>
      <c r="D10092"/>
      <c r="E10092"/>
    </row>
    <row r="10093" spans="1:5" ht="11.25" customHeight="1" x14ac:dyDescent="0.25">
      <c r="A10093"/>
      <c r="B10093"/>
      <c r="C10093"/>
      <c r="D10093"/>
      <c r="E10093"/>
    </row>
    <row r="10094" spans="1:5" ht="11.25" customHeight="1" x14ac:dyDescent="0.25">
      <c r="A10094"/>
      <c r="B10094"/>
      <c r="C10094"/>
      <c r="D10094"/>
      <c r="E10094"/>
    </row>
    <row r="10095" spans="1:5" ht="11.25" customHeight="1" x14ac:dyDescent="0.25">
      <c r="A10095"/>
      <c r="B10095"/>
      <c r="C10095"/>
      <c r="D10095"/>
      <c r="E10095"/>
    </row>
    <row r="10096" spans="1:5" ht="11.25" customHeight="1" x14ac:dyDescent="0.25">
      <c r="A10096"/>
      <c r="B10096"/>
      <c r="C10096"/>
      <c r="D10096"/>
      <c r="E10096"/>
    </row>
    <row r="10097" spans="1:5" ht="11.25" customHeight="1" x14ac:dyDescent="0.25">
      <c r="A10097"/>
      <c r="B10097"/>
      <c r="C10097"/>
      <c r="D10097"/>
      <c r="E10097"/>
    </row>
    <row r="10098" spans="1:5" ht="11.25" customHeight="1" x14ac:dyDescent="0.25">
      <c r="A10098"/>
      <c r="B10098"/>
      <c r="C10098"/>
      <c r="D10098"/>
      <c r="E10098"/>
    </row>
    <row r="10099" spans="1:5" ht="11.25" customHeight="1" x14ac:dyDescent="0.25">
      <c r="A10099"/>
      <c r="B10099"/>
      <c r="C10099"/>
      <c r="D10099"/>
      <c r="E10099"/>
    </row>
    <row r="10100" spans="1:5" ht="11.25" customHeight="1" x14ac:dyDescent="0.25">
      <c r="A10100"/>
      <c r="B10100"/>
      <c r="C10100"/>
      <c r="D10100"/>
      <c r="E10100"/>
    </row>
    <row r="10101" spans="1:5" ht="11.25" customHeight="1" x14ac:dyDescent="0.25">
      <c r="A10101"/>
      <c r="B10101"/>
      <c r="C10101"/>
      <c r="D10101"/>
      <c r="E10101"/>
    </row>
    <row r="10102" spans="1:5" ht="11.25" customHeight="1" x14ac:dyDescent="0.25">
      <c r="A10102"/>
      <c r="B10102"/>
      <c r="C10102"/>
      <c r="D10102"/>
      <c r="E10102"/>
    </row>
    <row r="10103" spans="1:5" ht="11.25" customHeight="1" x14ac:dyDescent="0.25">
      <c r="A10103"/>
      <c r="B10103"/>
      <c r="C10103"/>
      <c r="D10103"/>
      <c r="E10103"/>
    </row>
    <row r="10104" spans="1:5" ht="11.25" customHeight="1" x14ac:dyDescent="0.25">
      <c r="A10104"/>
      <c r="B10104"/>
      <c r="C10104"/>
      <c r="D10104"/>
      <c r="E10104"/>
    </row>
    <row r="10105" spans="1:5" ht="11.25" customHeight="1" x14ac:dyDescent="0.25">
      <c r="A10105"/>
      <c r="B10105"/>
      <c r="C10105"/>
      <c r="D10105"/>
      <c r="E10105"/>
    </row>
    <row r="10106" spans="1:5" ht="11.25" customHeight="1" x14ac:dyDescent="0.25">
      <c r="A10106"/>
      <c r="B10106"/>
      <c r="C10106"/>
      <c r="D10106"/>
      <c r="E10106"/>
    </row>
    <row r="10107" spans="1:5" ht="11.25" customHeight="1" x14ac:dyDescent="0.25">
      <c r="A10107"/>
      <c r="B10107"/>
      <c r="C10107"/>
      <c r="D10107"/>
      <c r="E10107"/>
    </row>
    <row r="10108" spans="1:5" ht="11.25" customHeight="1" x14ac:dyDescent="0.25">
      <c r="A10108"/>
      <c r="B10108"/>
      <c r="C10108"/>
      <c r="D10108"/>
      <c r="E10108"/>
    </row>
    <row r="10109" spans="1:5" ht="11.25" customHeight="1" x14ac:dyDescent="0.25">
      <c r="A10109"/>
      <c r="B10109"/>
      <c r="C10109"/>
      <c r="D10109"/>
      <c r="E10109"/>
    </row>
    <row r="10110" spans="1:5" ht="11.25" customHeight="1" x14ac:dyDescent="0.25">
      <c r="A10110"/>
      <c r="B10110"/>
      <c r="C10110"/>
      <c r="D10110"/>
      <c r="E10110"/>
    </row>
    <row r="10111" spans="1:5" ht="11.25" customHeight="1" x14ac:dyDescent="0.25">
      <c r="A10111"/>
      <c r="B10111"/>
      <c r="C10111"/>
      <c r="D10111"/>
      <c r="E10111"/>
    </row>
    <row r="10112" spans="1:5" ht="11.25" customHeight="1" x14ac:dyDescent="0.25">
      <c r="A10112"/>
      <c r="B10112"/>
      <c r="C10112"/>
      <c r="D10112"/>
      <c r="E10112"/>
    </row>
    <row r="10113" spans="1:5" ht="11.25" customHeight="1" x14ac:dyDescent="0.25">
      <c r="A10113"/>
      <c r="B10113"/>
      <c r="C10113"/>
      <c r="D10113"/>
      <c r="E10113"/>
    </row>
    <row r="10114" spans="1:5" ht="11.25" customHeight="1" x14ac:dyDescent="0.25">
      <c r="A10114"/>
      <c r="B10114"/>
      <c r="C10114"/>
      <c r="D10114"/>
      <c r="E10114"/>
    </row>
    <row r="10115" spans="1:5" ht="11.25" customHeight="1" x14ac:dyDescent="0.25">
      <c r="A10115"/>
      <c r="B10115"/>
      <c r="C10115"/>
      <c r="D10115"/>
      <c r="E10115"/>
    </row>
    <row r="10116" spans="1:5" ht="11.25" customHeight="1" x14ac:dyDescent="0.25">
      <c r="A10116"/>
      <c r="B10116"/>
      <c r="C10116"/>
      <c r="D10116"/>
      <c r="E10116"/>
    </row>
    <row r="10117" spans="1:5" ht="11.25" customHeight="1" x14ac:dyDescent="0.25">
      <c r="A10117"/>
      <c r="B10117"/>
      <c r="C10117"/>
      <c r="D10117"/>
      <c r="E10117"/>
    </row>
    <row r="10118" spans="1:5" ht="11.25" customHeight="1" x14ac:dyDescent="0.25">
      <c r="A10118"/>
      <c r="B10118"/>
      <c r="C10118"/>
      <c r="D10118"/>
      <c r="E10118"/>
    </row>
    <row r="10119" spans="1:5" ht="11.25" customHeight="1" x14ac:dyDescent="0.25">
      <c r="A10119"/>
      <c r="B10119"/>
      <c r="C10119"/>
      <c r="D10119"/>
      <c r="E10119"/>
    </row>
    <row r="10120" spans="1:5" ht="11.25" customHeight="1" x14ac:dyDescent="0.25">
      <c r="A10120"/>
      <c r="B10120"/>
      <c r="C10120"/>
      <c r="D10120"/>
      <c r="E10120"/>
    </row>
    <row r="10121" spans="1:5" ht="11.25" customHeight="1" x14ac:dyDescent="0.25">
      <c r="A10121"/>
      <c r="B10121"/>
      <c r="C10121"/>
      <c r="D10121"/>
      <c r="E10121"/>
    </row>
    <row r="10122" spans="1:5" ht="11.25" customHeight="1" x14ac:dyDescent="0.25">
      <c r="A10122"/>
      <c r="B10122"/>
      <c r="C10122"/>
      <c r="D10122"/>
      <c r="E10122"/>
    </row>
    <row r="10123" spans="1:5" ht="11.25" customHeight="1" x14ac:dyDescent="0.25">
      <c r="A10123"/>
      <c r="B10123"/>
      <c r="C10123"/>
      <c r="D10123"/>
      <c r="E10123"/>
    </row>
    <row r="10124" spans="1:5" ht="11.25" customHeight="1" x14ac:dyDescent="0.25">
      <c r="A10124"/>
      <c r="B10124"/>
      <c r="C10124"/>
      <c r="D10124"/>
      <c r="E10124"/>
    </row>
    <row r="10125" spans="1:5" ht="11.25" customHeight="1" x14ac:dyDescent="0.25">
      <c r="A10125"/>
      <c r="B10125"/>
      <c r="C10125"/>
      <c r="D10125"/>
      <c r="E10125"/>
    </row>
    <row r="10126" spans="1:5" ht="11.25" customHeight="1" x14ac:dyDescent="0.25">
      <c r="A10126"/>
      <c r="B10126"/>
      <c r="C10126"/>
      <c r="D10126"/>
      <c r="E10126"/>
    </row>
    <row r="10127" spans="1:5" ht="11.25" customHeight="1" x14ac:dyDescent="0.25">
      <c r="A10127"/>
      <c r="B10127"/>
      <c r="C10127"/>
      <c r="D10127"/>
      <c r="E10127"/>
    </row>
    <row r="10128" spans="1:5" ht="11.25" customHeight="1" x14ac:dyDescent="0.25">
      <c r="A10128"/>
      <c r="B10128"/>
      <c r="C10128"/>
      <c r="D10128"/>
      <c r="E10128"/>
    </row>
    <row r="10129" spans="1:5" ht="11.25" customHeight="1" x14ac:dyDescent="0.25">
      <c r="A10129"/>
      <c r="B10129"/>
      <c r="C10129"/>
      <c r="D10129"/>
      <c r="E10129"/>
    </row>
    <row r="10130" spans="1:5" ht="11.25" customHeight="1" x14ac:dyDescent="0.25">
      <c r="A10130"/>
      <c r="B10130"/>
      <c r="C10130"/>
      <c r="D10130"/>
      <c r="E10130"/>
    </row>
    <row r="10131" spans="1:5" ht="11.25" customHeight="1" x14ac:dyDescent="0.25">
      <c r="A10131"/>
      <c r="B10131"/>
      <c r="C10131"/>
      <c r="D10131"/>
      <c r="E10131"/>
    </row>
    <row r="10132" spans="1:5" ht="11.25" customHeight="1" x14ac:dyDescent="0.25">
      <c r="A10132"/>
      <c r="B10132"/>
      <c r="C10132"/>
      <c r="D10132"/>
      <c r="E10132"/>
    </row>
    <row r="10133" spans="1:5" ht="11.25" customHeight="1" x14ac:dyDescent="0.25">
      <c r="A10133"/>
      <c r="B10133"/>
      <c r="C10133"/>
      <c r="D10133"/>
      <c r="E10133"/>
    </row>
    <row r="10134" spans="1:5" ht="11.25" customHeight="1" x14ac:dyDescent="0.25">
      <c r="A10134"/>
      <c r="B10134"/>
      <c r="C10134"/>
      <c r="D10134"/>
      <c r="E10134"/>
    </row>
    <row r="10135" spans="1:5" ht="11.25" customHeight="1" x14ac:dyDescent="0.25">
      <c r="A10135"/>
      <c r="B10135"/>
      <c r="C10135"/>
      <c r="D10135"/>
      <c r="E10135"/>
    </row>
    <row r="10136" spans="1:5" ht="11.25" customHeight="1" x14ac:dyDescent="0.25">
      <c r="A10136"/>
      <c r="B10136"/>
      <c r="C10136"/>
      <c r="D10136"/>
      <c r="E10136"/>
    </row>
    <row r="10137" spans="1:5" ht="11.25" customHeight="1" x14ac:dyDescent="0.25">
      <c r="A10137"/>
      <c r="B10137"/>
      <c r="C10137"/>
      <c r="D10137"/>
      <c r="E10137"/>
    </row>
    <row r="10138" spans="1:5" ht="11.25" customHeight="1" x14ac:dyDescent="0.25">
      <c r="A10138"/>
      <c r="B10138"/>
      <c r="C10138"/>
      <c r="D10138"/>
      <c r="E10138"/>
    </row>
    <row r="10139" spans="1:5" ht="11.25" customHeight="1" x14ac:dyDescent="0.25">
      <c r="A10139"/>
      <c r="B10139"/>
      <c r="C10139"/>
      <c r="D10139"/>
      <c r="E10139"/>
    </row>
    <row r="10140" spans="1:5" ht="11.25" customHeight="1" x14ac:dyDescent="0.25">
      <c r="A10140"/>
      <c r="B10140"/>
      <c r="C10140"/>
      <c r="D10140"/>
      <c r="E10140"/>
    </row>
    <row r="10141" spans="1:5" ht="11.25" customHeight="1" x14ac:dyDescent="0.25">
      <c r="A10141"/>
      <c r="B10141"/>
      <c r="C10141"/>
      <c r="D10141"/>
      <c r="E10141"/>
    </row>
    <row r="10142" spans="1:5" ht="11.25" customHeight="1" x14ac:dyDescent="0.25">
      <c r="A10142"/>
      <c r="B10142"/>
      <c r="C10142"/>
      <c r="D10142"/>
      <c r="E10142"/>
    </row>
    <row r="10143" spans="1:5" ht="11.25" customHeight="1" x14ac:dyDescent="0.25">
      <c r="A10143"/>
      <c r="B10143"/>
      <c r="C10143"/>
      <c r="D10143"/>
      <c r="E10143"/>
    </row>
    <row r="10144" spans="1:5" ht="11.25" customHeight="1" x14ac:dyDescent="0.25">
      <c r="A10144"/>
      <c r="B10144"/>
      <c r="C10144"/>
      <c r="D10144"/>
      <c r="E10144"/>
    </row>
    <row r="10145" spans="1:5" ht="11.25" customHeight="1" x14ac:dyDescent="0.25">
      <c r="A10145"/>
      <c r="B10145"/>
      <c r="C10145"/>
      <c r="D10145"/>
      <c r="E10145"/>
    </row>
    <row r="10146" spans="1:5" ht="11.25" customHeight="1" x14ac:dyDescent="0.25">
      <c r="A10146"/>
      <c r="B10146"/>
      <c r="C10146"/>
      <c r="D10146"/>
      <c r="E10146"/>
    </row>
    <row r="10147" spans="1:5" ht="11.25" customHeight="1" x14ac:dyDescent="0.25">
      <c r="A10147"/>
      <c r="B10147"/>
      <c r="C10147"/>
      <c r="D10147"/>
      <c r="E10147"/>
    </row>
    <row r="10148" spans="1:5" ht="11.25" customHeight="1" x14ac:dyDescent="0.25">
      <c r="A10148"/>
      <c r="B10148"/>
      <c r="C10148"/>
      <c r="D10148"/>
      <c r="E10148"/>
    </row>
    <row r="10149" spans="1:5" ht="11.25" customHeight="1" x14ac:dyDescent="0.25">
      <c r="A10149"/>
      <c r="B10149"/>
      <c r="C10149"/>
      <c r="D10149"/>
      <c r="E10149"/>
    </row>
    <row r="10150" spans="1:5" ht="11.25" customHeight="1" x14ac:dyDescent="0.25">
      <c r="A10150"/>
      <c r="B10150"/>
      <c r="C10150"/>
      <c r="D10150"/>
      <c r="E10150"/>
    </row>
    <row r="10151" spans="1:5" ht="11.25" customHeight="1" x14ac:dyDescent="0.25">
      <c r="A10151"/>
      <c r="B10151"/>
      <c r="C10151"/>
      <c r="D10151"/>
      <c r="E10151"/>
    </row>
    <row r="10152" spans="1:5" ht="11.25" customHeight="1" x14ac:dyDescent="0.25">
      <c r="A10152"/>
      <c r="B10152"/>
      <c r="C10152"/>
      <c r="D10152"/>
      <c r="E10152"/>
    </row>
    <row r="10153" spans="1:5" ht="11.25" customHeight="1" x14ac:dyDescent="0.25">
      <c r="A10153"/>
      <c r="B10153"/>
      <c r="C10153"/>
      <c r="D10153"/>
      <c r="E10153"/>
    </row>
    <row r="10154" spans="1:5" ht="11.25" customHeight="1" x14ac:dyDescent="0.25">
      <c r="A10154"/>
      <c r="B10154"/>
      <c r="C10154"/>
      <c r="D10154"/>
      <c r="E10154"/>
    </row>
    <row r="10155" spans="1:5" ht="11.25" customHeight="1" x14ac:dyDescent="0.25">
      <c r="A10155"/>
      <c r="B10155"/>
      <c r="C10155"/>
      <c r="D10155"/>
      <c r="E10155"/>
    </row>
    <row r="10156" spans="1:5" ht="11.25" customHeight="1" x14ac:dyDescent="0.25">
      <c r="A10156"/>
      <c r="B10156"/>
      <c r="C10156"/>
      <c r="D10156"/>
      <c r="E10156"/>
    </row>
    <row r="10157" spans="1:5" ht="11.25" customHeight="1" x14ac:dyDescent="0.25">
      <c r="A10157"/>
      <c r="B10157"/>
      <c r="C10157"/>
      <c r="D10157"/>
      <c r="E10157"/>
    </row>
    <row r="10158" spans="1:5" ht="11.25" customHeight="1" x14ac:dyDescent="0.25">
      <c r="A10158"/>
      <c r="B10158"/>
      <c r="C10158"/>
      <c r="D10158"/>
      <c r="E10158"/>
    </row>
    <row r="10159" spans="1:5" ht="11.25" customHeight="1" x14ac:dyDescent="0.25">
      <c r="A10159"/>
      <c r="B10159"/>
      <c r="C10159"/>
      <c r="D10159"/>
      <c r="E10159"/>
    </row>
    <row r="10160" spans="1:5" ht="11.25" customHeight="1" x14ac:dyDescent="0.25">
      <c r="A10160"/>
      <c r="B10160"/>
      <c r="C10160"/>
      <c r="D10160"/>
      <c r="E10160"/>
    </row>
    <row r="10161" spans="1:5" ht="11.25" customHeight="1" x14ac:dyDescent="0.25">
      <c r="A10161"/>
      <c r="B10161"/>
      <c r="C10161"/>
      <c r="D10161"/>
      <c r="E10161"/>
    </row>
    <row r="10162" spans="1:5" ht="11.25" customHeight="1" x14ac:dyDescent="0.25">
      <c r="A10162"/>
      <c r="B10162"/>
      <c r="C10162"/>
      <c r="D10162"/>
      <c r="E10162"/>
    </row>
    <row r="10163" spans="1:5" ht="11.25" customHeight="1" x14ac:dyDescent="0.25">
      <c r="A10163"/>
      <c r="B10163"/>
      <c r="C10163"/>
      <c r="D10163"/>
      <c r="E10163"/>
    </row>
    <row r="10164" spans="1:5" ht="11.25" customHeight="1" x14ac:dyDescent="0.25">
      <c r="A10164"/>
      <c r="B10164"/>
      <c r="C10164"/>
      <c r="D10164"/>
      <c r="E10164"/>
    </row>
    <row r="10165" spans="1:5" ht="11.25" customHeight="1" x14ac:dyDescent="0.25">
      <c r="A10165"/>
      <c r="B10165"/>
      <c r="C10165"/>
      <c r="D10165"/>
      <c r="E10165"/>
    </row>
    <row r="10166" spans="1:5" ht="11.25" customHeight="1" x14ac:dyDescent="0.25">
      <c r="A10166"/>
      <c r="B10166"/>
      <c r="C10166"/>
      <c r="D10166"/>
      <c r="E10166"/>
    </row>
    <row r="10167" spans="1:5" ht="11.25" customHeight="1" x14ac:dyDescent="0.25">
      <c r="A10167"/>
      <c r="B10167"/>
      <c r="C10167"/>
      <c r="D10167"/>
      <c r="E10167"/>
    </row>
    <row r="10168" spans="1:5" ht="11.25" customHeight="1" x14ac:dyDescent="0.25">
      <c r="A10168"/>
      <c r="B10168"/>
      <c r="C10168"/>
      <c r="D10168"/>
      <c r="E10168"/>
    </row>
    <row r="10169" spans="1:5" ht="11.25" customHeight="1" x14ac:dyDescent="0.25">
      <c r="A10169"/>
      <c r="B10169"/>
      <c r="C10169"/>
      <c r="D10169"/>
      <c r="E10169"/>
    </row>
    <row r="10170" spans="1:5" ht="11.25" customHeight="1" x14ac:dyDescent="0.25">
      <c r="A10170"/>
      <c r="B10170"/>
      <c r="C10170"/>
      <c r="D10170"/>
      <c r="E10170"/>
    </row>
    <row r="10171" spans="1:5" ht="11.25" customHeight="1" x14ac:dyDescent="0.25">
      <c r="A10171"/>
      <c r="B10171"/>
      <c r="C10171"/>
      <c r="D10171"/>
      <c r="E10171"/>
    </row>
    <row r="10172" spans="1:5" ht="11.25" customHeight="1" x14ac:dyDescent="0.25">
      <c r="A10172"/>
      <c r="B10172"/>
      <c r="C10172"/>
      <c r="D10172"/>
      <c r="E10172"/>
    </row>
    <row r="10173" spans="1:5" ht="11.25" customHeight="1" x14ac:dyDescent="0.25">
      <c r="A10173"/>
      <c r="B10173"/>
      <c r="C10173"/>
      <c r="D10173"/>
      <c r="E10173"/>
    </row>
    <row r="10174" spans="1:5" ht="11.25" customHeight="1" x14ac:dyDescent="0.25">
      <c r="A10174"/>
      <c r="B10174"/>
      <c r="C10174"/>
      <c r="D10174"/>
      <c r="E10174"/>
    </row>
    <row r="10175" spans="1:5" ht="11.25" customHeight="1" x14ac:dyDescent="0.25">
      <c r="A10175"/>
      <c r="B10175"/>
      <c r="C10175"/>
      <c r="D10175"/>
      <c r="E10175"/>
    </row>
    <row r="10176" spans="1:5" ht="11.25" customHeight="1" x14ac:dyDescent="0.25">
      <c r="A10176"/>
      <c r="B10176"/>
      <c r="C10176"/>
      <c r="D10176"/>
      <c r="E10176"/>
    </row>
    <row r="10177" spans="1:5" ht="11.25" customHeight="1" x14ac:dyDescent="0.25">
      <c r="A10177"/>
      <c r="B10177"/>
      <c r="C10177"/>
      <c r="D10177"/>
      <c r="E10177"/>
    </row>
    <row r="10178" spans="1:5" ht="11.25" customHeight="1" x14ac:dyDescent="0.25">
      <c r="A10178"/>
      <c r="B10178"/>
      <c r="C10178"/>
      <c r="D10178"/>
      <c r="E10178"/>
    </row>
    <row r="10179" spans="1:5" ht="11.25" customHeight="1" x14ac:dyDescent="0.25">
      <c r="A10179"/>
      <c r="B10179"/>
      <c r="C10179"/>
      <c r="D10179"/>
      <c r="E10179"/>
    </row>
    <row r="10180" spans="1:5" ht="11.25" customHeight="1" x14ac:dyDescent="0.25">
      <c r="A10180"/>
      <c r="B10180"/>
      <c r="C10180"/>
      <c r="D10180"/>
      <c r="E10180"/>
    </row>
    <row r="10181" spans="1:5" ht="11.25" customHeight="1" x14ac:dyDescent="0.25">
      <c r="A10181"/>
      <c r="B10181"/>
      <c r="C10181"/>
      <c r="D10181"/>
      <c r="E10181"/>
    </row>
    <row r="10182" spans="1:5" ht="11.25" customHeight="1" x14ac:dyDescent="0.25">
      <c r="A10182"/>
      <c r="B10182"/>
      <c r="C10182"/>
      <c r="D10182"/>
      <c r="E10182"/>
    </row>
    <row r="10183" spans="1:5" ht="11.25" customHeight="1" x14ac:dyDescent="0.25">
      <c r="A10183"/>
      <c r="B10183"/>
      <c r="C10183"/>
      <c r="D10183"/>
      <c r="E10183"/>
    </row>
    <row r="10184" spans="1:5" ht="11.25" customHeight="1" x14ac:dyDescent="0.25">
      <c r="A10184"/>
      <c r="B10184"/>
      <c r="C10184"/>
      <c r="D10184"/>
      <c r="E10184"/>
    </row>
    <row r="10185" spans="1:5" ht="11.25" customHeight="1" x14ac:dyDescent="0.25">
      <c r="A10185"/>
      <c r="B10185"/>
      <c r="C10185"/>
      <c r="D10185"/>
      <c r="E10185"/>
    </row>
    <row r="10186" spans="1:5" ht="11.25" customHeight="1" x14ac:dyDescent="0.25">
      <c r="A10186"/>
      <c r="B10186"/>
      <c r="C10186"/>
      <c r="D10186"/>
      <c r="E10186"/>
    </row>
    <row r="10187" spans="1:5" ht="11.25" customHeight="1" x14ac:dyDescent="0.25">
      <c r="A10187"/>
      <c r="B10187"/>
      <c r="C10187"/>
      <c r="D10187"/>
      <c r="E10187"/>
    </row>
    <row r="10188" spans="1:5" ht="11.25" customHeight="1" x14ac:dyDescent="0.25">
      <c r="A10188"/>
      <c r="B10188"/>
      <c r="C10188"/>
      <c r="D10188"/>
      <c r="E10188"/>
    </row>
    <row r="10189" spans="1:5" ht="11.25" customHeight="1" x14ac:dyDescent="0.25">
      <c r="A10189"/>
      <c r="B10189"/>
      <c r="C10189"/>
      <c r="D10189"/>
      <c r="E10189"/>
    </row>
    <row r="10190" spans="1:5" ht="11.25" customHeight="1" x14ac:dyDescent="0.25">
      <c r="A10190"/>
      <c r="B10190"/>
      <c r="C10190"/>
      <c r="D10190"/>
      <c r="E10190"/>
    </row>
    <row r="10191" spans="1:5" ht="11.25" customHeight="1" x14ac:dyDescent="0.25">
      <c r="A10191"/>
      <c r="B10191"/>
      <c r="C10191"/>
      <c r="D10191"/>
      <c r="E10191"/>
    </row>
    <row r="10192" spans="1:5" ht="11.25" customHeight="1" x14ac:dyDescent="0.25">
      <c r="A10192"/>
      <c r="B10192"/>
      <c r="C10192"/>
      <c r="D10192"/>
      <c r="E10192"/>
    </row>
    <row r="10193" spans="1:5" ht="11.25" customHeight="1" x14ac:dyDescent="0.25">
      <c r="A10193"/>
      <c r="B10193"/>
      <c r="C10193"/>
      <c r="D10193"/>
      <c r="E10193"/>
    </row>
    <row r="10194" spans="1:5" ht="11.25" customHeight="1" x14ac:dyDescent="0.25">
      <c r="A10194"/>
      <c r="B10194"/>
      <c r="C10194"/>
      <c r="D10194"/>
      <c r="E10194"/>
    </row>
    <row r="10195" spans="1:5" ht="11.25" customHeight="1" x14ac:dyDescent="0.25">
      <c r="A10195"/>
      <c r="B10195"/>
      <c r="C10195"/>
      <c r="D10195"/>
      <c r="E10195"/>
    </row>
    <row r="10196" spans="1:5" ht="11.25" customHeight="1" x14ac:dyDescent="0.25">
      <c r="A10196"/>
      <c r="B10196"/>
      <c r="C10196"/>
      <c r="D10196"/>
      <c r="E10196"/>
    </row>
    <row r="10197" spans="1:5" ht="11.25" customHeight="1" x14ac:dyDescent="0.25">
      <c r="A10197"/>
      <c r="B10197"/>
      <c r="C10197"/>
      <c r="D10197"/>
      <c r="E10197"/>
    </row>
    <row r="10198" spans="1:5" ht="11.25" customHeight="1" x14ac:dyDescent="0.25">
      <c r="A10198"/>
      <c r="B10198"/>
      <c r="C10198"/>
      <c r="D10198"/>
      <c r="E10198"/>
    </row>
    <row r="10199" spans="1:5" ht="11.25" customHeight="1" x14ac:dyDescent="0.25">
      <c r="A10199"/>
      <c r="B10199"/>
      <c r="C10199"/>
      <c r="D10199"/>
      <c r="E10199"/>
    </row>
    <row r="10200" spans="1:5" ht="11.25" customHeight="1" x14ac:dyDescent="0.25">
      <c r="A10200"/>
      <c r="B10200"/>
      <c r="C10200"/>
      <c r="D10200"/>
      <c r="E10200"/>
    </row>
    <row r="10201" spans="1:5" ht="11.25" customHeight="1" x14ac:dyDescent="0.25">
      <c r="A10201"/>
      <c r="B10201"/>
      <c r="C10201"/>
      <c r="D10201"/>
      <c r="E10201"/>
    </row>
    <row r="10202" spans="1:5" ht="11.25" customHeight="1" x14ac:dyDescent="0.25">
      <c r="A10202"/>
      <c r="B10202"/>
      <c r="C10202"/>
      <c r="D10202"/>
      <c r="E10202"/>
    </row>
    <row r="10203" spans="1:5" ht="11.25" customHeight="1" x14ac:dyDescent="0.25">
      <c r="A10203"/>
      <c r="B10203"/>
      <c r="C10203"/>
      <c r="D10203"/>
      <c r="E10203"/>
    </row>
    <row r="10204" spans="1:5" ht="11.25" customHeight="1" x14ac:dyDescent="0.25">
      <c r="A10204"/>
      <c r="B10204"/>
      <c r="C10204"/>
      <c r="D10204"/>
      <c r="E10204"/>
    </row>
    <row r="10205" spans="1:5" ht="11.25" customHeight="1" x14ac:dyDescent="0.25">
      <c r="A10205"/>
      <c r="B10205"/>
      <c r="C10205"/>
      <c r="D10205"/>
      <c r="E10205"/>
    </row>
    <row r="10206" spans="1:5" ht="11.25" customHeight="1" x14ac:dyDescent="0.25">
      <c r="A10206"/>
      <c r="B10206"/>
      <c r="C10206"/>
      <c r="D10206"/>
      <c r="E10206"/>
    </row>
    <row r="10207" spans="1:5" ht="11.25" customHeight="1" x14ac:dyDescent="0.25">
      <c r="A10207"/>
      <c r="B10207"/>
      <c r="C10207"/>
      <c r="D10207"/>
      <c r="E10207"/>
    </row>
    <row r="10208" spans="1:5" ht="11.25" customHeight="1" x14ac:dyDescent="0.25">
      <c r="A10208"/>
      <c r="B10208"/>
      <c r="C10208"/>
      <c r="D10208"/>
      <c r="E10208"/>
    </row>
    <row r="10209" spans="1:5" ht="11.25" customHeight="1" x14ac:dyDescent="0.25">
      <c r="A10209"/>
      <c r="B10209"/>
      <c r="C10209"/>
      <c r="D10209"/>
      <c r="E10209"/>
    </row>
    <row r="10210" spans="1:5" ht="11.25" customHeight="1" x14ac:dyDescent="0.25">
      <c r="A10210"/>
      <c r="B10210"/>
      <c r="C10210"/>
      <c r="D10210"/>
      <c r="E10210"/>
    </row>
    <row r="10211" spans="1:5" ht="11.25" customHeight="1" x14ac:dyDescent="0.25">
      <c r="A10211"/>
      <c r="B10211"/>
      <c r="C10211"/>
      <c r="D10211"/>
      <c r="E10211"/>
    </row>
    <row r="10212" spans="1:5" ht="11.25" customHeight="1" x14ac:dyDescent="0.25">
      <c r="A10212"/>
      <c r="B10212"/>
      <c r="C10212"/>
      <c r="D10212"/>
      <c r="E10212"/>
    </row>
    <row r="10213" spans="1:5" ht="11.25" customHeight="1" x14ac:dyDescent="0.25">
      <c r="A10213"/>
      <c r="B10213"/>
      <c r="C10213"/>
      <c r="D10213"/>
      <c r="E10213"/>
    </row>
    <row r="10214" spans="1:5" ht="11.25" customHeight="1" x14ac:dyDescent="0.25">
      <c r="A10214"/>
      <c r="B10214"/>
      <c r="C10214"/>
      <c r="D10214"/>
      <c r="E10214"/>
    </row>
    <row r="10215" spans="1:5" ht="11.25" customHeight="1" x14ac:dyDescent="0.25">
      <c r="A10215"/>
      <c r="B10215"/>
      <c r="C10215"/>
      <c r="D10215"/>
      <c r="E10215"/>
    </row>
    <row r="10216" spans="1:5" ht="11.25" customHeight="1" x14ac:dyDescent="0.25">
      <c r="A10216"/>
      <c r="B10216"/>
      <c r="C10216"/>
      <c r="D10216"/>
      <c r="E10216"/>
    </row>
    <row r="10217" spans="1:5" ht="11.25" customHeight="1" x14ac:dyDescent="0.25">
      <c r="A10217"/>
      <c r="B10217"/>
      <c r="C10217"/>
      <c r="D10217"/>
      <c r="E10217"/>
    </row>
    <row r="10218" spans="1:5" ht="11.25" customHeight="1" x14ac:dyDescent="0.25">
      <c r="A10218"/>
      <c r="B10218"/>
      <c r="C10218"/>
      <c r="D10218"/>
      <c r="E10218"/>
    </row>
    <row r="10219" spans="1:5" ht="11.25" customHeight="1" x14ac:dyDescent="0.25">
      <c r="A10219"/>
      <c r="B10219"/>
      <c r="C10219"/>
      <c r="D10219"/>
      <c r="E10219"/>
    </row>
    <row r="10220" spans="1:5" ht="11.25" customHeight="1" x14ac:dyDescent="0.25">
      <c r="A10220"/>
      <c r="B10220"/>
      <c r="C10220"/>
      <c r="D10220"/>
      <c r="E10220"/>
    </row>
    <row r="10221" spans="1:5" ht="11.25" customHeight="1" x14ac:dyDescent="0.25">
      <c r="A10221"/>
      <c r="B10221"/>
      <c r="C10221"/>
      <c r="D10221"/>
      <c r="E10221"/>
    </row>
    <row r="10222" spans="1:5" ht="11.25" customHeight="1" x14ac:dyDescent="0.25">
      <c r="A10222"/>
      <c r="B10222"/>
      <c r="C10222"/>
      <c r="D10222"/>
      <c r="E10222"/>
    </row>
    <row r="10223" spans="1:5" ht="11.25" customHeight="1" x14ac:dyDescent="0.25">
      <c r="A10223"/>
      <c r="B10223"/>
      <c r="C10223"/>
      <c r="D10223"/>
      <c r="E10223"/>
    </row>
    <row r="10224" spans="1:5" ht="11.25" customHeight="1" x14ac:dyDescent="0.25">
      <c r="A10224"/>
      <c r="B10224"/>
      <c r="C10224"/>
      <c r="D10224"/>
      <c r="E10224"/>
    </row>
    <row r="10225" spans="1:5" ht="11.25" customHeight="1" x14ac:dyDescent="0.25">
      <c r="A10225"/>
      <c r="B10225"/>
      <c r="C10225"/>
      <c r="D10225"/>
      <c r="E10225"/>
    </row>
    <row r="10226" spans="1:5" ht="11.25" customHeight="1" x14ac:dyDescent="0.25">
      <c r="A10226"/>
      <c r="B10226"/>
      <c r="C10226"/>
      <c r="D10226"/>
      <c r="E10226"/>
    </row>
    <row r="10227" spans="1:5" ht="11.25" customHeight="1" x14ac:dyDescent="0.25">
      <c r="A10227"/>
      <c r="B10227"/>
      <c r="C10227"/>
      <c r="D10227"/>
      <c r="E10227"/>
    </row>
    <row r="10228" spans="1:5" ht="11.25" customHeight="1" x14ac:dyDescent="0.25">
      <c r="A10228"/>
      <c r="B10228"/>
      <c r="C10228"/>
      <c r="D10228"/>
      <c r="E10228"/>
    </row>
    <row r="10229" spans="1:5" ht="11.25" customHeight="1" x14ac:dyDescent="0.25">
      <c r="A10229"/>
      <c r="B10229"/>
      <c r="C10229"/>
      <c r="D10229"/>
      <c r="E10229"/>
    </row>
    <row r="10230" spans="1:5" ht="11.25" customHeight="1" x14ac:dyDescent="0.25">
      <c r="A10230"/>
      <c r="B10230"/>
      <c r="C10230"/>
      <c r="D10230"/>
      <c r="E10230"/>
    </row>
    <row r="10231" spans="1:5" ht="11.25" customHeight="1" x14ac:dyDescent="0.25">
      <c r="A10231"/>
      <c r="B10231"/>
      <c r="C10231"/>
      <c r="D10231"/>
      <c r="E10231"/>
    </row>
    <row r="10232" spans="1:5" ht="11.25" customHeight="1" x14ac:dyDescent="0.25">
      <c r="A10232"/>
      <c r="B10232"/>
      <c r="C10232"/>
      <c r="D10232"/>
      <c r="E10232"/>
    </row>
    <row r="10233" spans="1:5" ht="11.25" customHeight="1" x14ac:dyDescent="0.25">
      <c r="A10233"/>
      <c r="B10233"/>
      <c r="C10233"/>
      <c r="D10233"/>
      <c r="E10233"/>
    </row>
    <row r="10234" spans="1:5" ht="11.25" customHeight="1" x14ac:dyDescent="0.25">
      <c r="A10234"/>
      <c r="B10234"/>
      <c r="C10234"/>
      <c r="D10234"/>
      <c r="E10234"/>
    </row>
    <row r="10235" spans="1:5" ht="11.25" customHeight="1" x14ac:dyDescent="0.25">
      <c r="A10235"/>
      <c r="B10235"/>
      <c r="C10235"/>
      <c r="D10235"/>
      <c r="E10235"/>
    </row>
    <row r="10236" spans="1:5" ht="11.25" customHeight="1" x14ac:dyDescent="0.25">
      <c r="A10236"/>
      <c r="B10236"/>
      <c r="C10236"/>
      <c r="D10236"/>
      <c r="E10236"/>
    </row>
    <row r="10237" spans="1:5" ht="11.25" customHeight="1" x14ac:dyDescent="0.25">
      <c r="A10237"/>
      <c r="B10237"/>
      <c r="C10237"/>
      <c r="D10237"/>
      <c r="E10237"/>
    </row>
    <row r="10238" spans="1:5" ht="11.25" customHeight="1" x14ac:dyDescent="0.25">
      <c r="A10238"/>
      <c r="B10238"/>
      <c r="C10238"/>
      <c r="D10238"/>
      <c r="E10238"/>
    </row>
    <row r="10239" spans="1:5" ht="11.25" customHeight="1" x14ac:dyDescent="0.25">
      <c r="A10239"/>
      <c r="B10239"/>
      <c r="C10239"/>
      <c r="D10239"/>
      <c r="E10239"/>
    </row>
    <row r="10240" spans="1:5" ht="11.25" customHeight="1" x14ac:dyDescent="0.25">
      <c r="A10240"/>
      <c r="B10240"/>
      <c r="C10240"/>
      <c r="D10240"/>
      <c r="E10240"/>
    </row>
    <row r="10241" spans="1:5" ht="11.25" customHeight="1" x14ac:dyDescent="0.25">
      <c r="A10241"/>
      <c r="B10241"/>
      <c r="C10241"/>
      <c r="D10241"/>
      <c r="E10241"/>
    </row>
    <row r="10242" spans="1:5" ht="11.25" customHeight="1" x14ac:dyDescent="0.25">
      <c r="A10242"/>
      <c r="B10242"/>
      <c r="C10242"/>
      <c r="D10242"/>
      <c r="E10242"/>
    </row>
    <row r="10243" spans="1:5" ht="11.25" customHeight="1" x14ac:dyDescent="0.25">
      <c r="A10243"/>
      <c r="B10243"/>
      <c r="C10243"/>
      <c r="D10243"/>
      <c r="E10243"/>
    </row>
    <row r="10244" spans="1:5" ht="11.25" customHeight="1" x14ac:dyDescent="0.25">
      <c r="A10244"/>
      <c r="B10244"/>
      <c r="C10244"/>
      <c r="D10244"/>
      <c r="E10244"/>
    </row>
    <row r="10245" spans="1:5" ht="11.25" customHeight="1" x14ac:dyDescent="0.25">
      <c r="A10245"/>
      <c r="B10245"/>
      <c r="C10245"/>
      <c r="D10245"/>
      <c r="E10245"/>
    </row>
    <row r="10246" spans="1:5" ht="11.25" customHeight="1" x14ac:dyDescent="0.25">
      <c r="A10246"/>
      <c r="B10246"/>
      <c r="C10246"/>
      <c r="D10246"/>
      <c r="E10246"/>
    </row>
    <row r="10247" spans="1:5" ht="11.25" customHeight="1" x14ac:dyDescent="0.25">
      <c r="A10247"/>
      <c r="B10247"/>
      <c r="C10247"/>
      <c r="D10247"/>
      <c r="E10247"/>
    </row>
    <row r="10248" spans="1:5" ht="11.25" customHeight="1" x14ac:dyDescent="0.25">
      <c r="A10248"/>
      <c r="B10248"/>
      <c r="C10248"/>
      <c r="D10248"/>
      <c r="E10248"/>
    </row>
    <row r="10249" spans="1:5" ht="11.25" customHeight="1" x14ac:dyDescent="0.25">
      <c r="A10249"/>
      <c r="B10249"/>
      <c r="C10249"/>
      <c r="D10249"/>
      <c r="E10249"/>
    </row>
    <row r="10250" spans="1:5" ht="11.25" customHeight="1" x14ac:dyDescent="0.25">
      <c r="A10250"/>
      <c r="B10250"/>
      <c r="C10250"/>
      <c r="D10250"/>
      <c r="E10250"/>
    </row>
    <row r="10251" spans="1:5" ht="11.25" customHeight="1" x14ac:dyDescent="0.25">
      <c r="A10251"/>
      <c r="B10251"/>
      <c r="C10251"/>
      <c r="D10251"/>
      <c r="E10251"/>
    </row>
    <row r="10252" spans="1:5" ht="11.25" customHeight="1" x14ac:dyDescent="0.25">
      <c r="A10252"/>
      <c r="B10252"/>
      <c r="C10252"/>
      <c r="D10252"/>
      <c r="E10252"/>
    </row>
    <row r="10253" spans="1:5" ht="11.25" customHeight="1" x14ac:dyDescent="0.25">
      <c r="A10253"/>
      <c r="B10253"/>
      <c r="C10253"/>
      <c r="D10253"/>
      <c r="E10253"/>
    </row>
    <row r="10254" spans="1:5" ht="11.25" customHeight="1" x14ac:dyDescent="0.25">
      <c r="A10254"/>
      <c r="B10254"/>
      <c r="C10254"/>
      <c r="D10254"/>
      <c r="E10254"/>
    </row>
    <row r="10255" spans="1:5" ht="11.25" customHeight="1" x14ac:dyDescent="0.25">
      <c r="A10255"/>
      <c r="B10255"/>
      <c r="C10255"/>
      <c r="D10255"/>
      <c r="E10255"/>
    </row>
    <row r="10256" spans="1:5" ht="11.25" customHeight="1" x14ac:dyDescent="0.25">
      <c r="A10256"/>
      <c r="B10256"/>
      <c r="C10256"/>
      <c r="D10256"/>
      <c r="E10256"/>
    </row>
    <row r="10257" spans="1:5" ht="11.25" customHeight="1" x14ac:dyDescent="0.25">
      <c r="A10257"/>
      <c r="B10257"/>
      <c r="C10257"/>
      <c r="D10257"/>
      <c r="E10257"/>
    </row>
    <row r="10258" spans="1:5" ht="11.25" customHeight="1" x14ac:dyDescent="0.25">
      <c r="A10258"/>
      <c r="B10258"/>
      <c r="C10258"/>
      <c r="D10258"/>
      <c r="E10258"/>
    </row>
    <row r="10259" spans="1:5" ht="11.25" customHeight="1" x14ac:dyDescent="0.25">
      <c r="A10259"/>
      <c r="B10259"/>
      <c r="C10259"/>
      <c r="D10259"/>
      <c r="E10259"/>
    </row>
    <row r="10260" spans="1:5" ht="11.25" customHeight="1" x14ac:dyDescent="0.25">
      <c r="A10260"/>
      <c r="B10260"/>
      <c r="C10260"/>
      <c r="D10260"/>
      <c r="E10260"/>
    </row>
    <row r="10261" spans="1:5" ht="11.25" customHeight="1" x14ac:dyDescent="0.25">
      <c r="A10261"/>
      <c r="B10261"/>
      <c r="C10261"/>
      <c r="D10261"/>
      <c r="E10261"/>
    </row>
    <row r="10262" spans="1:5" ht="11.25" customHeight="1" x14ac:dyDescent="0.25">
      <c r="A10262"/>
      <c r="B10262"/>
      <c r="C10262"/>
      <c r="D10262"/>
      <c r="E10262"/>
    </row>
    <row r="10263" spans="1:5" ht="11.25" customHeight="1" x14ac:dyDescent="0.25">
      <c r="A10263"/>
      <c r="B10263"/>
      <c r="C10263"/>
      <c r="D10263"/>
      <c r="E10263"/>
    </row>
    <row r="10264" spans="1:5" ht="11.25" customHeight="1" x14ac:dyDescent="0.25">
      <c r="A10264"/>
      <c r="B10264"/>
      <c r="C10264"/>
      <c r="D10264"/>
      <c r="E10264"/>
    </row>
    <row r="10265" spans="1:5" ht="11.25" customHeight="1" x14ac:dyDescent="0.25">
      <c r="A10265"/>
      <c r="B10265"/>
      <c r="C10265"/>
      <c r="D10265"/>
      <c r="E10265"/>
    </row>
    <row r="10266" spans="1:5" ht="11.25" customHeight="1" x14ac:dyDescent="0.25">
      <c r="A10266"/>
      <c r="B10266"/>
      <c r="C10266"/>
      <c r="D10266"/>
      <c r="E10266"/>
    </row>
    <row r="10267" spans="1:5" ht="11.25" customHeight="1" x14ac:dyDescent="0.25">
      <c r="A10267"/>
      <c r="B10267"/>
      <c r="C10267"/>
      <c r="D10267"/>
      <c r="E10267"/>
    </row>
    <row r="10268" spans="1:5" ht="11.25" customHeight="1" x14ac:dyDescent="0.25">
      <c r="A10268"/>
      <c r="B10268"/>
      <c r="C10268"/>
      <c r="D10268"/>
      <c r="E10268"/>
    </row>
    <row r="10269" spans="1:5" ht="11.25" customHeight="1" x14ac:dyDescent="0.25">
      <c r="A10269"/>
      <c r="B10269"/>
      <c r="C10269"/>
      <c r="D10269"/>
      <c r="E10269"/>
    </row>
    <row r="10270" spans="1:5" ht="11.25" customHeight="1" x14ac:dyDescent="0.25">
      <c r="A10270"/>
      <c r="B10270"/>
      <c r="C10270"/>
      <c r="D10270"/>
      <c r="E10270"/>
    </row>
    <row r="10271" spans="1:5" ht="11.25" customHeight="1" x14ac:dyDescent="0.25">
      <c r="A10271"/>
      <c r="B10271"/>
      <c r="C10271"/>
      <c r="D10271"/>
      <c r="E10271"/>
    </row>
    <row r="10272" spans="1:5" ht="11.25" customHeight="1" x14ac:dyDescent="0.25">
      <c r="A10272"/>
      <c r="B10272"/>
      <c r="C10272"/>
      <c r="D10272"/>
      <c r="E10272"/>
    </row>
    <row r="10273" spans="1:5" ht="11.25" customHeight="1" x14ac:dyDescent="0.25">
      <c r="A10273"/>
      <c r="B10273"/>
      <c r="C10273"/>
      <c r="D10273"/>
      <c r="E10273"/>
    </row>
    <row r="10274" spans="1:5" ht="11.25" customHeight="1" x14ac:dyDescent="0.25">
      <c r="A10274"/>
      <c r="B10274"/>
      <c r="C10274"/>
      <c r="D10274"/>
      <c r="E10274"/>
    </row>
    <row r="10275" spans="1:5" ht="11.25" customHeight="1" x14ac:dyDescent="0.25">
      <c r="A10275"/>
      <c r="B10275"/>
      <c r="C10275"/>
      <c r="D10275"/>
      <c r="E10275"/>
    </row>
    <row r="10276" spans="1:5" ht="11.25" customHeight="1" x14ac:dyDescent="0.25">
      <c r="A10276"/>
      <c r="B10276"/>
      <c r="C10276"/>
      <c r="D10276"/>
      <c r="E10276"/>
    </row>
    <row r="10277" spans="1:5" ht="11.25" customHeight="1" x14ac:dyDescent="0.25">
      <c r="A10277"/>
      <c r="B10277"/>
      <c r="C10277"/>
      <c r="D10277"/>
      <c r="E10277"/>
    </row>
    <row r="10278" spans="1:5" ht="11.25" customHeight="1" x14ac:dyDescent="0.25">
      <c r="A10278"/>
      <c r="B10278"/>
      <c r="C10278"/>
      <c r="D10278"/>
      <c r="E10278"/>
    </row>
    <row r="10279" spans="1:5" ht="11.25" customHeight="1" x14ac:dyDescent="0.25">
      <c r="A10279"/>
      <c r="B10279"/>
      <c r="C10279"/>
      <c r="D10279"/>
      <c r="E10279"/>
    </row>
    <row r="10280" spans="1:5" ht="11.25" customHeight="1" x14ac:dyDescent="0.25">
      <c r="A10280"/>
      <c r="B10280"/>
      <c r="C10280"/>
      <c r="D10280"/>
      <c r="E10280"/>
    </row>
    <row r="10281" spans="1:5" ht="11.25" customHeight="1" x14ac:dyDescent="0.25">
      <c r="A10281"/>
      <c r="B10281"/>
      <c r="C10281"/>
      <c r="D10281"/>
      <c r="E10281"/>
    </row>
    <row r="10282" spans="1:5" ht="11.25" customHeight="1" x14ac:dyDescent="0.25">
      <c r="A10282"/>
      <c r="B10282"/>
      <c r="C10282"/>
      <c r="D10282"/>
      <c r="E10282"/>
    </row>
    <row r="10283" spans="1:5" ht="11.25" customHeight="1" x14ac:dyDescent="0.25">
      <c r="A10283"/>
      <c r="B10283"/>
      <c r="C10283"/>
      <c r="D10283"/>
      <c r="E10283"/>
    </row>
    <row r="10284" spans="1:5" ht="11.25" customHeight="1" x14ac:dyDescent="0.25">
      <c r="A10284"/>
      <c r="B10284"/>
      <c r="C10284"/>
      <c r="D10284"/>
      <c r="E10284"/>
    </row>
    <row r="10285" spans="1:5" ht="11.25" customHeight="1" x14ac:dyDescent="0.25">
      <c r="A10285"/>
      <c r="B10285"/>
      <c r="C10285"/>
      <c r="D10285"/>
      <c r="E10285"/>
    </row>
    <row r="10286" spans="1:5" ht="11.25" customHeight="1" x14ac:dyDescent="0.25">
      <c r="A10286"/>
      <c r="B10286"/>
      <c r="C10286"/>
      <c r="D10286"/>
      <c r="E10286"/>
    </row>
    <row r="10287" spans="1:5" ht="11.25" customHeight="1" x14ac:dyDescent="0.25">
      <c r="A10287"/>
      <c r="B10287"/>
      <c r="C10287"/>
      <c r="D10287"/>
      <c r="E10287"/>
    </row>
    <row r="10288" spans="1:5" ht="11.25" customHeight="1" x14ac:dyDescent="0.25">
      <c r="A10288"/>
      <c r="B10288"/>
      <c r="C10288"/>
      <c r="D10288"/>
      <c r="E10288"/>
    </row>
    <row r="10289" spans="1:5" ht="11.25" customHeight="1" x14ac:dyDescent="0.25">
      <c r="A10289"/>
      <c r="B10289"/>
      <c r="C10289"/>
      <c r="D10289"/>
      <c r="E10289"/>
    </row>
    <row r="10290" spans="1:5" ht="11.25" customHeight="1" x14ac:dyDescent="0.25">
      <c r="A10290"/>
      <c r="B10290"/>
      <c r="C10290"/>
      <c r="D10290"/>
      <c r="E10290"/>
    </row>
    <row r="10291" spans="1:5" ht="11.25" customHeight="1" x14ac:dyDescent="0.25">
      <c r="A10291"/>
      <c r="B10291"/>
      <c r="C10291"/>
      <c r="D10291"/>
      <c r="E10291"/>
    </row>
    <row r="10292" spans="1:5" ht="11.25" customHeight="1" x14ac:dyDescent="0.25">
      <c r="A10292"/>
      <c r="B10292"/>
      <c r="C10292"/>
      <c r="D10292"/>
      <c r="E10292"/>
    </row>
    <row r="10293" spans="1:5" ht="11.25" customHeight="1" x14ac:dyDescent="0.25">
      <c r="A10293"/>
      <c r="B10293"/>
      <c r="C10293"/>
      <c r="D10293"/>
      <c r="E10293"/>
    </row>
    <row r="10294" spans="1:5" ht="11.25" customHeight="1" x14ac:dyDescent="0.25">
      <c r="A10294"/>
      <c r="B10294"/>
      <c r="C10294"/>
      <c r="D10294"/>
      <c r="E10294"/>
    </row>
    <row r="10295" spans="1:5" ht="11.25" customHeight="1" x14ac:dyDescent="0.25">
      <c r="A10295"/>
      <c r="B10295"/>
      <c r="C10295"/>
      <c r="D10295"/>
      <c r="E10295"/>
    </row>
    <row r="10296" spans="1:5" ht="11.25" customHeight="1" x14ac:dyDescent="0.25">
      <c r="A10296"/>
      <c r="B10296"/>
      <c r="C10296"/>
      <c r="D10296"/>
      <c r="E10296"/>
    </row>
    <row r="10297" spans="1:5" ht="11.25" customHeight="1" x14ac:dyDescent="0.25">
      <c r="A10297"/>
      <c r="B10297"/>
      <c r="C10297"/>
      <c r="D10297"/>
      <c r="E10297"/>
    </row>
    <row r="10298" spans="1:5" ht="11.25" customHeight="1" x14ac:dyDescent="0.25">
      <c r="A10298"/>
      <c r="B10298"/>
      <c r="C10298"/>
      <c r="D10298"/>
      <c r="E10298"/>
    </row>
    <row r="10299" spans="1:5" ht="11.25" customHeight="1" x14ac:dyDescent="0.25">
      <c r="A10299"/>
      <c r="B10299"/>
      <c r="C10299"/>
      <c r="D10299"/>
      <c r="E10299"/>
    </row>
    <row r="10300" spans="1:5" ht="11.25" customHeight="1" x14ac:dyDescent="0.25">
      <c r="A10300"/>
      <c r="B10300"/>
      <c r="C10300"/>
      <c r="D10300"/>
      <c r="E10300"/>
    </row>
    <row r="10301" spans="1:5" ht="11.25" customHeight="1" x14ac:dyDescent="0.25">
      <c r="A10301"/>
      <c r="B10301"/>
      <c r="C10301"/>
      <c r="D10301"/>
      <c r="E10301"/>
    </row>
    <row r="10302" spans="1:5" ht="11.25" customHeight="1" x14ac:dyDescent="0.25">
      <c r="A10302"/>
      <c r="B10302"/>
      <c r="C10302"/>
      <c r="D10302"/>
      <c r="E10302"/>
    </row>
    <row r="10303" spans="1:5" ht="11.25" customHeight="1" x14ac:dyDescent="0.25">
      <c r="A10303"/>
      <c r="B10303"/>
      <c r="C10303"/>
      <c r="D10303"/>
      <c r="E10303"/>
    </row>
    <row r="10304" spans="1:5" ht="11.25" customHeight="1" x14ac:dyDescent="0.25">
      <c r="A10304"/>
      <c r="B10304"/>
      <c r="C10304"/>
      <c r="D10304"/>
      <c r="E10304"/>
    </row>
    <row r="10305" spans="1:5" ht="11.25" customHeight="1" x14ac:dyDescent="0.25">
      <c r="A10305"/>
      <c r="B10305"/>
      <c r="C10305"/>
      <c r="D10305"/>
      <c r="E10305"/>
    </row>
    <row r="10306" spans="1:5" ht="11.25" customHeight="1" x14ac:dyDescent="0.25">
      <c r="A10306"/>
      <c r="B10306"/>
      <c r="C10306"/>
      <c r="D10306"/>
      <c r="E10306"/>
    </row>
    <row r="10307" spans="1:5" ht="11.25" customHeight="1" x14ac:dyDescent="0.25">
      <c r="A10307"/>
      <c r="B10307"/>
      <c r="C10307"/>
      <c r="D10307"/>
      <c r="E10307"/>
    </row>
    <row r="10308" spans="1:5" ht="11.25" customHeight="1" x14ac:dyDescent="0.25">
      <c r="A10308"/>
      <c r="B10308"/>
      <c r="C10308"/>
      <c r="D10308"/>
      <c r="E10308"/>
    </row>
    <row r="10309" spans="1:5" ht="11.25" customHeight="1" x14ac:dyDescent="0.25">
      <c r="A10309"/>
      <c r="B10309"/>
      <c r="C10309"/>
      <c r="D10309"/>
      <c r="E10309"/>
    </row>
    <row r="10310" spans="1:5" ht="11.25" customHeight="1" x14ac:dyDescent="0.25">
      <c r="A10310"/>
      <c r="B10310"/>
      <c r="C10310"/>
      <c r="D10310"/>
      <c r="E10310"/>
    </row>
    <row r="10311" spans="1:5" ht="11.25" customHeight="1" x14ac:dyDescent="0.25">
      <c r="A10311"/>
      <c r="B10311"/>
      <c r="C10311"/>
      <c r="D10311"/>
      <c r="E10311"/>
    </row>
    <row r="10312" spans="1:5" ht="11.25" customHeight="1" x14ac:dyDescent="0.25">
      <c r="A10312"/>
      <c r="B10312"/>
      <c r="C10312"/>
      <c r="D10312"/>
      <c r="E10312"/>
    </row>
    <row r="10313" spans="1:5" ht="11.25" customHeight="1" x14ac:dyDescent="0.25">
      <c r="A10313"/>
      <c r="B10313"/>
      <c r="C10313"/>
      <c r="D10313"/>
      <c r="E10313"/>
    </row>
    <row r="10314" spans="1:5" ht="11.25" customHeight="1" x14ac:dyDescent="0.25">
      <c r="A10314"/>
      <c r="B10314"/>
      <c r="C10314"/>
      <c r="D10314"/>
      <c r="E10314"/>
    </row>
    <row r="10315" spans="1:5" ht="11.25" customHeight="1" x14ac:dyDescent="0.25">
      <c r="A10315"/>
      <c r="B10315"/>
      <c r="C10315"/>
      <c r="D10315"/>
      <c r="E10315"/>
    </row>
    <row r="10316" spans="1:5" ht="11.25" customHeight="1" x14ac:dyDescent="0.25">
      <c r="A10316"/>
      <c r="B10316"/>
      <c r="C10316"/>
      <c r="D10316"/>
      <c r="E10316"/>
    </row>
    <row r="10317" spans="1:5" ht="11.25" customHeight="1" x14ac:dyDescent="0.25">
      <c r="A10317"/>
      <c r="B10317"/>
      <c r="C10317"/>
      <c r="D10317"/>
      <c r="E10317"/>
    </row>
    <row r="10318" spans="1:5" ht="11.25" customHeight="1" x14ac:dyDescent="0.25">
      <c r="A10318"/>
      <c r="B10318"/>
      <c r="C10318"/>
      <c r="D10318"/>
      <c r="E10318"/>
    </row>
    <row r="10319" spans="1:5" ht="11.25" customHeight="1" x14ac:dyDescent="0.25">
      <c r="A10319"/>
      <c r="B10319"/>
      <c r="C10319"/>
      <c r="D10319"/>
      <c r="E10319"/>
    </row>
    <row r="10320" spans="1:5" ht="11.25" customHeight="1" x14ac:dyDescent="0.25">
      <c r="A10320"/>
      <c r="B10320"/>
      <c r="C10320"/>
      <c r="D10320"/>
      <c r="E10320"/>
    </row>
    <row r="10321" spans="1:5" ht="11.25" customHeight="1" x14ac:dyDescent="0.25">
      <c r="A10321"/>
      <c r="B10321"/>
      <c r="C10321"/>
      <c r="D10321"/>
      <c r="E10321"/>
    </row>
    <row r="10322" spans="1:5" ht="11.25" customHeight="1" x14ac:dyDescent="0.25">
      <c r="A10322"/>
      <c r="B10322"/>
      <c r="C10322"/>
      <c r="D10322"/>
      <c r="E10322"/>
    </row>
    <row r="10323" spans="1:5" ht="11.25" customHeight="1" x14ac:dyDescent="0.25">
      <c r="A10323"/>
      <c r="B10323"/>
      <c r="C10323"/>
      <c r="D10323"/>
      <c r="E10323"/>
    </row>
    <row r="10324" spans="1:5" ht="11.25" customHeight="1" x14ac:dyDescent="0.25">
      <c r="A10324"/>
      <c r="B10324"/>
      <c r="C10324"/>
      <c r="D10324"/>
      <c r="E10324"/>
    </row>
    <row r="10325" spans="1:5" ht="11.25" customHeight="1" x14ac:dyDescent="0.25">
      <c r="A10325"/>
      <c r="B10325"/>
      <c r="C10325"/>
      <c r="D10325"/>
      <c r="E10325"/>
    </row>
    <row r="10326" spans="1:5" ht="11.25" customHeight="1" x14ac:dyDescent="0.25">
      <c r="A10326"/>
      <c r="B10326"/>
      <c r="C10326"/>
      <c r="D10326"/>
      <c r="E10326"/>
    </row>
    <row r="10327" spans="1:5" ht="11.25" customHeight="1" x14ac:dyDescent="0.25">
      <c r="A10327"/>
      <c r="B10327"/>
      <c r="C10327"/>
      <c r="D10327"/>
      <c r="E10327"/>
    </row>
    <row r="10328" spans="1:5" ht="11.25" customHeight="1" x14ac:dyDescent="0.25">
      <c r="A10328"/>
      <c r="B10328"/>
      <c r="C10328"/>
      <c r="D10328"/>
      <c r="E10328"/>
    </row>
    <row r="10329" spans="1:5" ht="11.25" customHeight="1" x14ac:dyDescent="0.25">
      <c r="A10329"/>
      <c r="B10329"/>
      <c r="C10329"/>
      <c r="D10329"/>
      <c r="E10329"/>
    </row>
    <row r="10330" spans="1:5" ht="11.25" customHeight="1" x14ac:dyDescent="0.25">
      <c r="A10330"/>
      <c r="B10330"/>
      <c r="C10330"/>
      <c r="D10330"/>
      <c r="E10330"/>
    </row>
    <row r="10331" spans="1:5" ht="11.25" customHeight="1" x14ac:dyDescent="0.25">
      <c r="A10331"/>
      <c r="B10331"/>
      <c r="C10331"/>
      <c r="D10331"/>
      <c r="E10331"/>
    </row>
    <row r="10332" spans="1:5" ht="11.25" customHeight="1" x14ac:dyDescent="0.25">
      <c r="A10332"/>
      <c r="B10332"/>
      <c r="C10332"/>
      <c r="D10332"/>
      <c r="E10332"/>
    </row>
    <row r="10333" spans="1:5" ht="11.25" customHeight="1" x14ac:dyDescent="0.25">
      <c r="A10333"/>
      <c r="B10333"/>
      <c r="C10333"/>
      <c r="D10333"/>
      <c r="E10333"/>
    </row>
    <row r="10334" spans="1:5" ht="11.25" customHeight="1" x14ac:dyDescent="0.25">
      <c r="A10334"/>
      <c r="B10334"/>
      <c r="C10334"/>
      <c r="D10334"/>
      <c r="E10334"/>
    </row>
    <row r="10335" spans="1:5" ht="11.25" customHeight="1" x14ac:dyDescent="0.25">
      <c r="A10335"/>
      <c r="B10335"/>
      <c r="C10335"/>
      <c r="D10335"/>
      <c r="E10335"/>
    </row>
    <row r="10336" spans="1:5" ht="11.25" customHeight="1" x14ac:dyDescent="0.25">
      <c r="A10336"/>
      <c r="B10336"/>
      <c r="C10336"/>
      <c r="D10336"/>
      <c r="E10336"/>
    </row>
    <row r="10337" spans="1:5" ht="11.25" customHeight="1" x14ac:dyDescent="0.25">
      <c r="A10337"/>
      <c r="B10337"/>
      <c r="C10337"/>
      <c r="D10337"/>
      <c r="E10337"/>
    </row>
    <row r="10338" spans="1:5" ht="11.25" customHeight="1" x14ac:dyDescent="0.25">
      <c r="A10338"/>
      <c r="B10338"/>
      <c r="C10338"/>
      <c r="D10338"/>
      <c r="E10338"/>
    </row>
    <row r="10339" spans="1:5" ht="11.25" customHeight="1" x14ac:dyDescent="0.25">
      <c r="A10339"/>
      <c r="B10339"/>
      <c r="C10339"/>
      <c r="D10339"/>
      <c r="E10339"/>
    </row>
    <row r="10340" spans="1:5" ht="11.25" customHeight="1" x14ac:dyDescent="0.25">
      <c r="A10340"/>
      <c r="B10340"/>
      <c r="C10340"/>
      <c r="D10340"/>
      <c r="E10340"/>
    </row>
    <row r="10341" spans="1:5" ht="11.25" customHeight="1" x14ac:dyDescent="0.25">
      <c r="A10341"/>
      <c r="B10341"/>
      <c r="C10341"/>
      <c r="D10341"/>
      <c r="E10341"/>
    </row>
    <row r="10342" spans="1:5" ht="11.25" customHeight="1" x14ac:dyDescent="0.25">
      <c r="A10342"/>
      <c r="B10342"/>
      <c r="C10342"/>
      <c r="D10342"/>
      <c r="E10342"/>
    </row>
    <row r="10343" spans="1:5" ht="11.25" customHeight="1" x14ac:dyDescent="0.25">
      <c r="A10343"/>
      <c r="B10343"/>
      <c r="C10343"/>
      <c r="D10343"/>
      <c r="E10343"/>
    </row>
    <row r="10344" spans="1:5" ht="11.25" customHeight="1" x14ac:dyDescent="0.25">
      <c r="A10344"/>
      <c r="B10344"/>
      <c r="C10344"/>
      <c r="D10344"/>
      <c r="E10344"/>
    </row>
    <row r="10345" spans="1:5" ht="11.25" customHeight="1" x14ac:dyDescent="0.25">
      <c r="A10345"/>
      <c r="B10345"/>
      <c r="C10345"/>
      <c r="D10345"/>
      <c r="E10345"/>
    </row>
    <row r="10346" spans="1:5" ht="11.25" customHeight="1" x14ac:dyDescent="0.25">
      <c r="A10346"/>
      <c r="B10346"/>
      <c r="C10346"/>
      <c r="D10346"/>
      <c r="E10346"/>
    </row>
    <row r="10347" spans="1:5" ht="11.25" customHeight="1" x14ac:dyDescent="0.25">
      <c r="A10347"/>
      <c r="B10347"/>
      <c r="C10347"/>
      <c r="D10347"/>
      <c r="E10347"/>
    </row>
    <row r="10348" spans="1:5" ht="11.25" customHeight="1" x14ac:dyDescent="0.25">
      <c r="A10348"/>
      <c r="B10348"/>
      <c r="C10348"/>
      <c r="D10348"/>
      <c r="E10348"/>
    </row>
    <row r="10349" spans="1:5" ht="11.25" customHeight="1" x14ac:dyDescent="0.25">
      <c r="A10349"/>
      <c r="B10349"/>
      <c r="C10349"/>
      <c r="D10349"/>
      <c r="E10349"/>
    </row>
    <row r="10350" spans="1:5" ht="11.25" customHeight="1" x14ac:dyDescent="0.25">
      <c r="A10350"/>
      <c r="B10350"/>
      <c r="C10350"/>
      <c r="D10350"/>
      <c r="E10350"/>
    </row>
    <row r="10351" spans="1:5" ht="11.25" customHeight="1" x14ac:dyDescent="0.25">
      <c r="A10351"/>
      <c r="B10351"/>
      <c r="C10351"/>
      <c r="D10351"/>
      <c r="E10351"/>
    </row>
    <row r="10352" spans="1:5" ht="11.25" customHeight="1" x14ac:dyDescent="0.25">
      <c r="A10352"/>
      <c r="B10352"/>
      <c r="C10352"/>
      <c r="D10352"/>
      <c r="E10352"/>
    </row>
    <row r="10353" spans="1:5" ht="11.25" customHeight="1" x14ac:dyDescent="0.25">
      <c r="A10353"/>
      <c r="B10353"/>
      <c r="C10353"/>
      <c r="D10353"/>
      <c r="E10353"/>
    </row>
    <row r="10354" spans="1:5" ht="11.25" customHeight="1" x14ac:dyDescent="0.25">
      <c r="A10354"/>
      <c r="B10354"/>
      <c r="C10354"/>
      <c r="D10354"/>
      <c r="E10354"/>
    </row>
    <row r="10355" spans="1:5" ht="11.25" customHeight="1" x14ac:dyDescent="0.25">
      <c r="A10355"/>
      <c r="B10355"/>
      <c r="C10355"/>
      <c r="D10355"/>
      <c r="E10355"/>
    </row>
    <row r="10356" spans="1:5" ht="11.25" customHeight="1" x14ac:dyDescent="0.25">
      <c r="A10356"/>
      <c r="B10356"/>
      <c r="C10356"/>
      <c r="D10356"/>
      <c r="E10356"/>
    </row>
    <row r="10357" spans="1:5" ht="11.25" customHeight="1" x14ac:dyDescent="0.25">
      <c r="A10357"/>
      <c r="B10357"/>
      <c r="C10357"/>
      <c r="D10357"/>
      <c r="E10357"/>
    </row>
    <row r="10358" spans="1:5" ht="11.25" customHeight="1" x14ac:dyDescent="0.25">
      <c r="A10358"/>
      <c r="B10358"/>
      <c r="C10358"/>
      <c r="D10358"/>
      <c r="E10358"/>
    </row>
    <row r="10359" spans="1:5" ht="11.25" customHeight="1" x14ac:dyDescent="0.25">
      <c r="A10359"/>
      <c r="B10359"/>
      <c r="C10359"/>
      <c r="D10359"/>
      <c r="E10359"/>
    </row>
    <row r="10360" spans="1:5" ht="11.25" customHeight="1" x14ac:dyDescent="0.25">
      <c r="A10360"/>
      <c r="B10360"/>
      <c r="C10360"/>
      <c r="D10360"/>
      <c r="E10360"/>
    </row>
    <row r="10361" spans="1:5" ht="11.25" customHeight="1" x14ac:dyDescent="0.25">
      <c r="A10361"/>
      <c r="B10361"/>
      <c r="C10361"/>
      <c r="D10361"/>
      <c r="E10361"/>
    </row>
    <row r="10362" spans="1:5" ht="11.25" customHeight="1" x14ac:dyDescent="0.25">
      <c r="A10362"/>
      <c r="B10362"/>
      <c r="C10362"/>
      <c r="D10362"/>
      <c r="E10362"/>
    </row>
    <row r="10363" spans="1:5" ht="11.25" customHeight="1" x14ac:dyDescent="0.25">
      <c r="A10363"/>
      <c r="B10363"/>
      <c r="C10363"/>
      <c r="D10363"/>
      <c r="E10363"/>
    </row>
    <row r="10364" spans="1:5" ht="11.25" customHeight="1" x14ac:dyDescent="0.25">
      <c r="A10364"/>
      <c r="B10364"/>
      <c r="C10364"/>
      <c r="D10364"/>
      <c r="E10364"/>
    </row>
    <row r="10365" spans="1:5" ht="11.25" customHeight="1" x14ac:dyDescent="0.25">
      <c r="A10365"/>
      <c r="B10365"/>
      <c r="C10365"/>
      <c r="D10365"/>
      <c r="E10365"/>
    </row>
    <row r="10366" spans="1:5" ht="11.25" customHeight="1" x14ac:dyDescent="0.25">
      <c r="A10366"/>
      <c r="B10366"/>
      <c r="C10366"/>
      <c r="D10366"/>
      <c r="E10366"/>
    </row>
    <row r="10367" spans="1:5" ht="11.25" customHeight="1" x14ac:dyDescent="0.25">
      <c r="A10367"/>
      <c r="B10367"/>
      <c r="C10367"/>
      <c r="D10367"/>
      <c r="E10367"/>
    </row>
    <row r="10368" spans="1:5" ht="11.25" customHeight="1" x14ac:dyDescent="0.25">
      <c r="A10368"/>
      <c r="B10368"/>
      <c r="C10368"/>
      <c r="D10368"/>
      <c r="E10368"/>
    </row>
    <row r="10369" spans="1:5" ht="11.25" customHeight="1" x14ac:dyDescent="0.25">
      <c r="A10369"/>
      <c r="B10369"/>
      <c r="C10369"/>
      <c r="D10369"/>
      <c r="E10369"/>
    </row>
    <row r="10370" spans="1:5" ht="11.25" customHeight="1" x14ac:dyDescent="0.25">
      <c r="A10370"/>
      <c r="B10370"/>
      <c r="C10370"/>
      <c r="D10370"/>
      <c r="E10370"/>
    </row>
    <row r="10371" spans="1:5" ht="11.25" customHeight="1" x14ac:dyDescent="0.25">
      <c r="A10371"/>
      <c r="B10371"/>
      <c r="C10371"/>
      <c r="D10371"/>
      <c r="E10371"/>
    </row>
    <row r="10372" spans="1:5" ht="11.25" customHeight="1" x14ac:dyDescent="0.25">
      <c r="A10372"/>
      <c r="B10372"/>
      <c r="C10372"/>
      <c r="D10372"/>
      <c r="E10372"/>
    </row>
    <row r="10373" spans="1:5" ht="11.25" customHeight="1" x14ac:dyDescent="0.25">
      <c r="A10373"/>
      <c r="B10373"/>
      <c r="C10373"/>
      <c r="D10373"/>
      <c r="E10373"/>
    </row>
    <row r="10374" spans="1:5" ht="11.25" customHeight="1" x14ac:dyDescent="0.25">
      <c r="A10374"/>
      <c r="B10374"/>
      <c r="C10374"/>
      <c r="D10374"/>
      <c r="E10374"/>
    </row>
    <row r="10375" spans="1:5" ht="11.25" customHeight="1" x14ac:dyDescent="0.25">
      <c r="A10375"/>
      <c r="B10375"/>
      <c r="C10375"/>
      <c r="D10375"/>
      <c r="E10375"/>
    </row>
    <row r="10376" spans="1:5" ht="11.25" customHeight="1" x14ac:dyDescent="0.25">
      <c r="A10376"/>
      <c r="B10376"/>
      <c r="C10376"/>
      <c r="D10376"/>
      <c r="E10376"/>
    </row>
    <row r="10377" spans="1:5" ht="11.25" customHeight="1" x14ac:dyDescent="0.25">
      <c r="A10377"/>
      <c r="B10377"/>
      <c r="C10377"/>
      <c r="D10377"/>
      <c r="E10377"/>
    </row>
    <row r="10378" spans="1:5" ht="11.25" customHeight="1" x14ac:dyDescent="0.25">
      <c r="A10378"/>
      <c r="B10378"/>
      <c r="C10378"/>
      <c r="D10378"/>
      <c r="E10378"/>
    </row>
    <row r="10379" spans="1:5" ht="11.25" customHeight="1" x14ac:dyDescent="0.25">
      <c r="A10379"/>
      <c r="B10379"/>
      <c r="C10379"/>
      <c r="D10379"/>
      <c r="E10379"/>
    </row>
    <row r="10380" spans="1:5" ht="11.25" customHeight="1" x14ac:dyDescent="0.25">
      <c r="A10380"/>
      <c r="B10380"/>
      <c r="C10380"/>
      <c r="D10380"/>
      <c r="E10380"/>
    </row>
    <row r="10381" spans="1:5" ht="11.25" customHeight="1" x14ac:dyDescent="0.25">
      <c r="A10381"/>
      <c r="B10381"/>
      <c r="C10381"/>
      <c r="D10381"/>
      <c r="E10381"/>
    </row>
    <row r="10382" spans="1:5" ht="11.25" customHeight="1" x14ac:dyDescent="0.25">
      <c r="A10382"/>
      <c r="B10382"/>
      <c r="C10382"/>
      <c r="D10382"/>
      <c r="E10382"/>
    </row>
    <row r="10383" spans="1:5" ht="11.25" customHeight="1" x14ac:dyDescent="0.25">
      <c r="A10383"/>
      <c r="B10383"/>
      <c r="C10383"/>
      <c r="D10383"/>
      <c r="E10383"/>
    </row>
    <row r="10384" spans="1:5" ht="11.25" customHeight="1" x14ac:dyDescent="0.25">
      <c r="A10384"/>
      <c r="B10384"/>
      <c r="C10384"/>
      <c r="D10384"/>
      <c r="E10384"/>
    </row>
    <row r="10385" spans="1:5" ht="11.25" customHeight="1" x14ac:dyDescent="0.25">
      <c r="A10385"/>
      <c r="B10385"/>
      <c r="C10385"/>
      <c r="D10385"/>
      <c r="E10385"/>
    </row>
    <row r="10386" spans="1:5" ht="11.25" customHeight="1" x14ac:dyDescent="0.25">
      <c r="A10386"/>
      <c r="B10386"/>
      <c r="C10386"/>
      <c r="D10386"/>
      <c r="E10386"/>
    </row>
    <row r="10387" spans="1:5" ht="11.25" customHeight="1" x14ac:dyDescent="0.25">
      <c r="A10387"/>
      <c r="B10387"/>
      <c r="C10387"/>
      <c r="D10387"/>
      <c r="E10387"/>
    </row>
    <row r="10388" spans="1:5" ht="11.25" customHeight="1" x14ac:dyDescent="0.25">
      <c r="A10388"/>
      <c r="B10388"/>
      <c r="C10388"/>
      <c r="D10388"/>
      <c r="E10388"/>
    </row>
    <row r="10389" spans="1:5" ht="11.25" customHeight="1" x14ac:dyDescent="0.25">
      <c r="A10389"/>
      <c r="B10389"/>
      <c r="C10389"/>
      <c r="D10389"/>
      <c r="E10389"/>
    </row>
    <row r="10390" spans="1:5" ht="11.25" customHeight="1" x14ac:dyDescent="0.25">
      <c r="A10390"/>
      <c r="B10390"/>
      <c r="C10390"/>
      <c r="D10390"/>
      <c r="E10390"/>
    </row>
    <row r="10391" spans="1:5" ht="11.25" customHeight="1" x14ac:dyDescent="0.25">
      <c r="A10391"/>
      <c r="B10391"/>
      <c r="C10391"/>
      <c r="D10391"/>
      <c r="E10391"/>
    </row>
    <row r="10392" spans="1:5" ht="11.25" customHeight="1" x14ac:dyDescent="0.25">
      <c r="A10392"/>
      <c r="B10392"/>
      <c r="C10392"/>
      <c r="D10392"/>
      <c r="E10392"/>
    </row>
    <row r="10393" spans="1:5" ht="11.25" customHeight="1" x14ac:dyDescent="0.25">
      <c r="A10393"/>
      <c r="B10393"/>
      <c r="C10393"/>
      <c r="D10393"/>
      <c r="E10393"/>
    </row>
    <row r="10394" spans="1:5" ht="11.25" customHeight="1" x14ac:dyDescent="0.25">
      <c r="A10394"/>
      <c r="B10394"/>
      <c r="C10394"/>
      <c r="D10394"/>
      <c r="E10394"/>
    </row>
    <row r="10395" spans="1:5" ht="11.25" customHeight="1" x14ac:dyDescent="0.25">
      <c r="A10395"/>
      <c r="B10395"/>
      <c r="C10395"/>
      <c r="D10395"/>
      <c r="E10395"/>
    </row>
    <row r="10396" spans="1:5" ht="11.25" customHeight="1" x14ac:dyDescent="0.25">
      <c r="A10396"/>
      <c r="B10396"/>
      <c r="C10396"/>
      <c r="D10396"/>
      <c r="E10396"/>
    </row>
    <row r="10397" spans="1:5" ht="11.25" customHeight="1" x14ac:dyDescent="0.25">
      <c r="A10397"/>
      <c r="B10397"/>
      <c r="C10397"/>
      <c r="D10397"/>
      <c r="E10397"/>
    </row>
    <row r="10398" spans="1:5" ht="11.25" customHeight="1" x14ac:dyDescent="0.25">
      <c r="A10398"/>
      <c r="B10398"/>
      <c r="C10398"/>
      <c r="D10398"/>
      <c r="E10398"/>
    </row>
    <row r="10399" spans="1:5" ht="11.25" customHeight="1" x14ac:dyDescent="0.25">
      <c r="A10399"/>
      <c r="B10399"/>
      <c r="C10399"/>
      <c r="D10399"/>
      <c r="E10399"/>
    </row>
    <row r="10400" spans="1:5" ht="11.25" customHeight="1" x14ac:dyDescent="0.25">
      <c r="A10400"/>
      <c r="B10400"/>
      <c r="C10400"/>
      <c r="D10400"/>
      <c r="E10400"/>
    </row>
    <row r="10401" spans="1:5" ht="11.25" customHeight="1" x14ac:dyDescent="0.25">
      <c r="A10401"/>
      <c r="B10401"/>
      <c r="C10401"/>
      <c r="D10401"/>
      <c r="E10401"/>
    </row>
    <row r="10402" spans="1:5" ht="11.25" customHeight="1" x14ac:dyDescent="0.25">
      <c r="A10402"/>
      <c r="B10402"/>
      <c r="C10402"/>
      <c r="D10402"/>
      <c r="E10402"/>
    </row>
    <row r="10403" spans="1:5" ht="11.25" customHeight="1" x14ac:dyDescent="0.25">
      <c r="A10403"/>
      <c r="B10403"/>
      <c r="C10403"/>
      <c r="D10403"/>
      <c r="E10403"/>
    </row>
    <row r="10404" spans="1:5" ht="11.25" customHeight="1" x14ac:dyDescent="0.25">
      <c r="A10404"/>
      <c r="B10404"/>
      <c r="C10404"/>
      <c r="D10404"/>
      <c r="E10404"/>
    </row>
    <row r="10405" spans="1:5" ht="11.25" customHeight="1" x14ac:dyDescent="0.25">
      <c r="A10405"/>
      <c r="B10405"/>
      <c r="C10405"/>
      <c r="D10405"/>
      <c r="E10405"/>
    </row>
    <row r="10406" spans="1:5" ht="11.25" customHeight="1" x14ac:dyDescent="0.25">
      <c r="A10406"/>
      <c r="B10406"/>
      <c r="C10406"/>
      <c r="D10406"/>
      <c r="E10406"/>
    </row>
    <row r="10407" spans="1:5" ht="11.25" customHeight="1" x14ac:dyDescent="0.25">
      <c r="A10407"/>
      <c r="B10407"/>
      <c r="C10407"/>
      <c r="D10407"/>
      <c r="E10407"/>
    </row>
    <row r="10408" spans="1:5" ht="11.25" customHeight="1" x14ac:dyDescent="0.25">
      <c r="A10408"/>
      <c r="B10408"/>
      <c r="C10408"/>
      <c r="D10408"/>
      <c r="E10408"/>
    </row>
    <row r="10409" spans="1:5" ht="11.25" customHeight="1" x14ac:dyDescent="0.25">
      <c r="A10409"/>
      <c r="B10409"/>
      <c r="C10409"/>
      <c r="D10409"/>
      <c r="E10409"/>
    </row>
    <row r="10410" spans="1:5" ht="11.25" customHeight="1" x14ac:dyDescent="0.25">
      <c r="A10410"/>
      <c r="B10410"/>
      <c r="C10410"/>
      <c r="D10410"/>
      <c r="E10410"/>
    </row>
    <row r="10411" spans="1:5" ht="11.25" customHeight="1" x14ac:dyDescent="0.25">
      <c r="A10411"/>
      <c r="B10411"/>
      <c r="C10411"/>
      <c r="D10411"/>
      <c r="E10411"/>
    </row>
    <row r="10412" spans="1:5" ht="11.25" customHeight="1" x14ac:dyDescent="0.25">
      <c r="A10412"/>
      <c r="B10412"/>
      <c r="C10412"/>
      <c r="D10412"/>
      <c r="E10412"/>
    </row>
    <row r="10413" spans="1:5" ht="11.25" customHeight="1" x14ac:dyDescent="0.25">
      <c r="A10413"/>
      <c r="B10413"/>
      <c r="C10413"/>
      <c r="D10413"/>
      <c r="E10413"/>
    </row>
    <row r="10414" spans="1:5" ht="11.25" customHeight="1" x14ac:dyDescent="0.25">
      <c r="A10414"/>
      <c r="B10414"/>
      <c r="C10414"/>
      <c r="D10414"/>
      <c r="E10414"/>
    </row>
    <row r="10415" spans="1:5" ht="11.25" customHeight="1" x14ac:dyDescent="0.25">
      <c r="A10415"/>
      <c r="B10415"/>
      <c r="C10415"/>
      <c r="D10415"/>
      <c r="E10415"/>
    </row>
    <row r="10416" spans="1:5" ht="11.25" customHeight="1" x14ac:dyDescent="0.25">
      <c r="A10416"/>
      <c r="B10416"/>
      <c r="C10416"/>
      <c r="D10416"/>
      <c r="E10416"/>
    </row>
    <row r="10417" spans="1:5" ht="11.25" customHeight="1" x14ac:dyDescent="0.25">
      <c r="A10417"/>
      <c r="B10417"/>
      <c r="C10417"/>
      <c r="D10417"/>
      <c r="E10417"/>
    </row>
    <row r="10418" spans="1:5" ht="11.25" customHeight="1" x14ac:dyDescent="0.25">
      <c r="A10418"/>
      <c r="B10418"/>
      <c r="C10418"/>
      <c r="D10418"/>
      <c r="E10418"/>
    </row>
    <row r="10419" spans="1:5" ht="11.25" customHeight="1" x14ac:dyDescent="0.25">
      <c r="A10419"/>
      <c r="B10419"/>
      <c r="C10419"/>
      <c r="D10419"/>
      <c r="E10419"/>
    </row>
    <row r="10420" spans="1:5" ht="11.25" customHeight="1" x14ac:dyDescent="0.25">
      <c r="A10420"/>
      <c r="B10420"/>
      <c r="C10420"/>
      <c r="D10420"/>
      <c r="E10420"/>
    </row>
    <row r="10421" spans="1:5" ht="11.25" customHeight="1" x14ac:dyDescent="0.25">
      <c r="A10421"/>
      <c r="B10421"/>
      <c r="C10421"/>
      <c r="D10421"/>
      <c r="E10421"/>
    </row>
    <row r="10422" spans="1:5" ht="11.25" customHeight="1" x14ac:dyDescent="0.25">
      <c r="A10422"/>
      <c r="B10422"/>
      <c r="C10422"/>
      <c r="D10422"/>
      <c r="E10422"/>
    </row>
    <row r="10423" spans="1:5" ht="11.25" customHeight="1" x14ac:dyDescent="0.25">
      <c r="A10423"/>
      <c r="B10423"/>
      <c r="C10423"/>
      <c r="D10423"/>
      <c r="E10423"/>
    </row>
    <row r="10424" spans="1:5" ht="11.25" customHeight="1" x14ac:dyDescent="0.25">
      <c r="A10424"/>
      <c r="B10424"/>
      <c r="C10424"/>
      <c r="D10424"/>
      <c r="E10424"/>
    </row>
    <row r="10425" spans="1:5" ht="11.25" customHeight="1" x14ac:dyDescent="0.25">
      <c r="A10425"/>
      <c r="B10425"/>
      <c r="C10425"/>
      <c r="D10425"/>
      <c r="E10425"/>
    </row>
    <row r="10426" spans="1:5" ht="11.25" customHeight="1" x14ac:dyDescent="0.25">
      <c r="A10426"/>
      <c r="B10426"/>
      <c r="C10426"/>
      <c r="D10426"/>
      <c r="E10426"/>
    </row>
    <row r="10427" spans="1:5" ht="11.25" customHeight="1" x14ac:dyDescent="0.25">
      <c r="A10427"/>
      <c r="B10427"/>
      <c r="C10427"/>
      <c r="D10427"/>
      <c r="E10427"/>
    </row>
    <row r="10428" spans="1:5" ht="11.25" customHeight="1" x14ac:dyDescent="0.25">
      <c r="A10428"/>
      <c r="B10428"/>
      <c r="C10428"/>
      <c r="D10428"/>
      <c r="E10428"/>
    </row>
    <row r="10429" spans="1:5" ht="11.25" customHeight="1" x14ac:dyDescent="0.25">
      <c r="A10429"/>
      <c r="B10429"/>
      <c r="C10429"/>
      <c r="D10429"/>
      <c r="E10429"/>
    </row>
    <row r="10430" spans="1:5" ht="11.25" customHeight="1" x14ac:dyDescent="0.25">
      <c r="A10430"/>
      <c r="B10430"/>
      <c r="C10430"/>
      <c r="D10430"/>
      <c r="E10430"/>
    </row>
    <row r="10431" spans="1:5" ht="11.25" customHeight="1" x14ac:dyDescent="0.25">
      <c r="A10431"/>
      <c r="B10431"/>
      <c r="C10431"/>
      <c r="D10431"/>
      <c r="E10431"/>
    </row>
    <row r="10432" spans="1:5" ht="11.25" customHeight="1" x14ac:dyDescent="0.25">
      <c r="A10432"/>
      <c r="B10432"/>
      <c r="C10432"/>
      <c r="D10432"/>
      <c r="E10432"/>
    </row>
    <row r="10433" spans="1:5" ht="11.25" customHeight="1" x14ac:dyDescent="0.25">
      <c r="A10433"/>
      <c r="B10433"/>
      <c r="C10433"/>
      <c r="D10433"/>
      <c r="E10433"/>
    </row>
    <row r="10434" spans="1:5" ht="11.25" customHeight="1" x14ac:dyDescent="0.25">
      <c r="A10434"/>
      <c r="B10434"/>
      <c r="C10434"/>
      <c r="D10434"/>
      <c r="E10434"/>
    </row>
    <row r="10435" spans="1:5" ht="11.25" customHeight="1" x14ac:dyDescent="0.25">
      <c r="A10435"/>
      <c r="B10435"/>
      <c r="C10435"/>
      <c r="D10435"/>
      <c r="E10435"/>
    </row>
    <row r="10436" spans="1:5" ht="11.25" customHeight="1" x14ac:dyDescent="0.25">
      <c r="A10436"/>
      <c r="B10436"/>
      <c r="C10436"/>
      <c r="D10436"/>
      <c r="E10436"/>
    </row>
    <row r="10437" spans="1:5" ht="11.25" customHeight="1" x14ac:dyDescent="0.25">
      <c r="A10437"/>
      <c r="B10437"/>
      <c r="C10437"/>
      <c r="D10437"/>
      <c r="E10437"/>
    </row>
    <row r="10438" spans="1:5" ht="11.25" customHeight="1" x14ac:dyDescent="0.25">
      <c r="A10438"/>
      <c r="B10438"/>
      <c r="C10438"/>
      <c r="D10438"/>
      <c r="E10438"/>
    </row>
    <row r="10439" spans="1:5" ht="11.25" customHeight="1" x14ac:dyDescent="0.25">
      <c r="A10439"/>
      <c r="B10439"/>
      <c r="C10439"/>
      <c r="D10439"/>
      <c r="E10439"/>
    </row>
    <row r="10440" spans="1:5" ht="11.25" customHeight="1" x14ac:dyDescent="0.25">
      <c r="A10440"/>
      <c r="B10440"/>
      <c r="C10440"/>
      <c r="D10440"/>
      <c r="E10440"/>
    </row>
    <row r="10441" spans="1:5" ht="11.25" customHeight="1" x14ac:dyDescent="0.25">
      <c r="A10441"/>
      <c r="B10441"/>
      <c r="C10441"/>
      <c r="D10441"/>
      <c r="E10441"/>
    </row>
    <row r="10442" spans="1:5" ht="11.25" customHeight="1" x14ac:dyDescent="0.25">
      <c r="A10442"/>
      <c r="B10442"/>
      <c r="C10442"/>
      <c r="D10442"/>
      <c r="E10442"/>
    </row>
    <row r="10443" spans="1:5" ht="11.25" customHeight="1" x14ac:dyDescent="0.25">
      <c r="A10443"/>
      <c r="B10443"/>
      <c r="C10443"/>
      <c r="D10443"/>
      <c r="E10443"/>
    </row>
    <row r="10444" spans="1:5" ht="11.25" customHeight="1" x14ac:dyDescent="0.25">
      <c r="A10444"/>
      <c r="B10444"/>
      <c r="C10444"/>
      <c r="D10444"/>
      <c r="E10444"/>
    </row>
    <row r="10445" spans="1:5" ht="11.25" customHeight="1" x14ac:dyDescent="0.25">
      <c r="A10445"/>
      <c r="B10445"/>
      <c r="C10445"/>
      <c r="D10445"/>
      <c r="E10445"/>
    </row>
    <row r="10446" spans="1:5" ht="11.25" customHeight="1" x14ac:dyDescent="0.25">
      <c r="A10446"/>
      <c r="B10446"/>
      <c r="C10446"/>
      <c r="D10446"/>
      <c r="E10446"/>
    </row>
    <row r="10447" spans="1:5" ht="11.25" customHeight="1" x14ac:dyDescent="0.25">
      <c r="A10447"/>
      <c r="B10447"/>
      <c r="C10447"/>
      <c r="D10447"/>
      <c r="E10447"/>
    </row>
    <row r="10448" spans="1:5" ht="11.25" customHeight="1" x14ac:dyDescent="0.25">
      <c r="A10448"/>
      <c r="B10448"/>
      <c r="C10448"/>
      <c r="D10448"/>
      <c r="E10448"/>
    </row>
    <row r="10449" spans="1:5" ht="11.25" customHeight="1" x14ac:dyDescent="0.25">
      <c r="A10449"/>
      <c r="B10449"/>
      <c r="C10449"/>
      <c r="D10449"/>
      <c r="E10449"/>
    </row>
    <row r="10450" spans="1:5" ht="11.25" customHeight="1" x14ac:dyDescent="0.25">
      <c r="A10450"/>
      <c r="B10450"/>
      <c r="C10450"/>
      <c r="D10450"/>
      <c r="E10450"/>
    </row>
    <row r="10451" spans="1:5" ht="11.25" customHeight="1" x14ac:dyDescent="0.25">
      <c r="A10451"/>
      <c r="B10451"/>
      <c r="C10451"/>
      <c r="D10451"/>
      <c r="E10451"/>
    </row>
    <row r="10452" spans="1:5" ht="11.25" customHeight="1" x14ac:dyDescent="0.25">
      <c r="A10452"/>
      <c r="B10452"/>
      <c r="C10452"/>
      <c r="D10452"/>
      <c r="E10452"/>
    </row>
    <row r="10453" spans="1:5" ht="11.25" customHeight="1" x14ac:dyDescent="0.25">
      <c r="A10453"/>
      <c r="B10453"/>
      <c r="C10453"/>
      <c r="D10453"/>
      <c r="E10453"/>
    </row>
    <row r="10454" spans="1:5" ht="11.25" customHeight="1" x14ac:dyDescent="0.25">
      <c r="A10454"/>
      <c r="B10454"/>
      <c r="C10454"/>
      <c r="D10454"/>
      <c r="E10454"/>
    </row>
    <row r="10455" spans="1:5" ht="11.25" customHeight="1" x14ac:dyDescent="0.25">
      <c r="A10455"/>
      <c r="B10455"/>
      <c r="C10455"/>
      <c r="D10455"/>
      <c r="E10455"/>
    </row>
    <row r="10456" spans="1:5" ht="11.25" customHeight="1" x14ac:dyDescent="0.25">
      <c r="A10456"/>
      <c r="B10456"/>
      <c r="C10456"/>
      <c r="D10456"/>
      <c r="E10456"/>
    </row>
    <row r="10457" spans="1:5" ht="11.25" customHeight="1" x14ac:dyDescent="0.25">
      <c r="A10457"/>
      <c r="B10457"/>
      <c r="C10457"/>
      <c r="D10457"/>
      <c r="E10457"/>
    </row>
    <row r="10458" spans="1:5" ht="11.25" customHeight="1" x14ac:dyDescent="0.25">
      <c r="A10458"/>
      <c r="B10458"/>
      <c r="C10458"/>
      <c r="D10458"/>
      <c r="E10458"/>
    </row>
    <row r="10459" spans="1:5" ht="11.25" customHeight="1" x14ac:dyDescent="0.25">
      <c r="A10459"/>
      <c r="B10459"/>
      <c r="C10459"/>
      <c r="D10459"/>
      <c r="E10459"/>
    </row>
    <row r="10460" spans="1:5" ht="11.25" customHeight="1" x14ac:dyDescent="0.25">
      <c r="A10460"/>
      <c r="B10460"/>
      <c r="C10460"/>
      <c r="D10460"/>
      <c r="E10460"/>
    </row>
    <row r="10461" spans="1:5" ht="11.25" customHeight="1" x14ac:dyDescent="0.25">
      <c r="A10461"/>
      <c r="B10461"/>
      <c r="C10461"/>
      <c r="D10461"/>
      <c r="E10461"/>
    </row>
    <row r="10462" spans="1:5" ht="11.25" customHeight="1" x14ac:dyDescent="0.25">
      <c r="A10462"/>
      <c r="B10462"/>
      <c r="C10462"/>
      <c r="D10462"/>
      <c r="E10462"/>
    </row>
    <row r="10463" spans="1:5" ht="11.25" customHeight="1" x14ac:dyDescent="0.25">
      <c r="A10463"/>
      <c r="B10463"/>
      <c r="C10463"/>
      <c r="D10463"/>
      <c r="E10463"/>
    </row>
    <row r="10464" spans="1:5" ht="11.25" customHeight="1" x14ac:dyDescent="0.25">
      <c r="A10464"/>
      <c r="B10464"/>
      <c r="C10464"/>
      <c r="D10464"/>
      <c r="E10464"/>
    </row>
    <row r="10465" spans="1:5" ht="11.25" customHeight="1" x14ac:dyDescent="0.25">
      <c r="A10465"/>
      <c r="B10465"/>
      <c r="C10465"/>
      <c r="D10465"/>
      <c r="E10465"/>
    </row>
    <row r="10466" spans="1:5" ht="11.25" customHeight="1" x14ac:dyDescent="0.25">
      <c r="A10466"/>
      <c r="B10466"/>
      <c r="C10466"/>
      <c r="D10466"/>
      <c r="E10466"/>
    </row>
    <row r="10467" spans="1:5" ht="11.25" customHeight="1" x14ac:dyDescent="0.25">
      <c r="A10467"/>
      <c r="B10467"/>
      <c r="C10467"/>
      <c r="D10467"/>
      <c r="E10467"/>
    </row>
    <row r="10468" spans="1:5" ht="11.25" customHeight="1" x14ac:dyDescent="0.25">
      <c r="A10468"/>
      <c r="B10468"/>
      <c r="C10468"/>
      <c r="D10468"/>
      <c r="E10468"/>
    </row>
    <row r="10469" spans="1:5" ht="11.25" customHeight="1" x14ac:dyDescent="0.25">
      <c r="A10469"/>
      <c r="B10469"/>
      <c r="C10469"/>
      <c r="D10469"/>
      <c r="E10469"/>
    </row>
    <row r="10470" spans="1:5" ht="11.25" customHeight="1" x14ac:dyDescent="0.25">
      <c r="A10470"/>
      <c r="B10470"/>
      <c r="C10470"/>
      <c r="D10470"/>
      <c r="E10470"/>
    </row>
    <row r="10471" spans="1:5" ht="11.25" customHeight="1" x14ac:dyDescent="0.25">
      <c r="A10471"/>
      <c r="B10471"/>
      <c r="C10471"/>
      <c r="D10471"/>
      <c r="E10471"/>
    </row>
    <row r="10472" spans="1:5" ht="11.25" customHeight="1" x14ac:dyDescent="0.25">
      <c r="A10472"/>
      <c r="B10472"/>
      <c r="C10472"/>
      <c r="D10472"/>
      <c r="E10472"/>
    </row>
    <row r="10473" spans="1:5" ht="11.25" customHeight="1" x14ac:dyDescent="0.25">
      <c r="A10473"/>
      <c r="B10473"/>
      <c r="C10473"/>
      <c r="D10473"/>
      <c r="E10473"/>
    </row>
    <row r="10474" spans="1:5" ht="11.25" customHeight="1" x14ac:dyDescent="0.25">
      <c r="A10474"/>
      <c r="B10474"/>
      <c r="C10474"/>
      <c r="D10474"/>
      <c r="E10474"/>
    </row>
    <row r="10475" spans="1:5" ht="11.25" customHeight="1" x14ac:dyDescent="0.25">
      <c r="A10475"/>
      <c r="B10475"/>
      <c r="C10475"/>
      <c r="D10475"/>
      <c r="E10475"/>
    </row>
    <row r="10476" spans="1:5" ht="11.25" customHeight="1" x14ac:dyDescent="0.25">
      <c r="A10476"/>
      <c r="B10476"/>
      <c r="C10476"/>
      <c r="D10476"/>
      <c r="E10476"/>
    </row>
    <row r="10477" spans="1:5" ht="11.25" customHeight="1" x14ac:dyDescent="0.25">
      <c r="A10477"/>
      <c r="B10477"/>
      <c r="C10477"/>
      <c r="D10477"/>
      <c r="E10477"/>
    </row>
    <row r="10478" spans="1:5" ht="11.25" customHeight="1" x14ac:dyDescent="0.25">
      <c r="A10478"/>
      <c r="B10478"/>
      <c r="C10478"/>
      <c r="D10478"/>
      <c r="E10478"/>
    </row>
    <row r="10479" spans="1:5" ht="11.25" customHeight="1" x14ac:dyDescent="0.25">
      <c r="A10479"/>
      <c r="B10479"/>
      <c r="C10479"/>
      <c r="D10479"/>
      <c r="E10479"/>
    </row>
    <row r="10480" spans="1:5" ht="11.25" customHeight="1" x14ac:dyDescent="0.25">
      <c r="A10480"/>
      <c r="B10480"/>
      <c r="C10480"/>
      <c r="D10480"/>
      <c r="E10480"/>
    </row>
    <row r="10481" spans="1:5" ht="11.25" customHeight="1" x14ac:dyDescent="0.25">
      <c r="A10481"/>
      <c r="B10481"/>
      <c r="C10481"/>
      <c r="D10481"/>
      <c r="E10481"/>
    </row>
    <row r="10482" spans="1:5" ht="11.25" customHeight="1" x14ac:dyDescent="0.25">
      <c r="A10482"/>
      <c r="B10482"/>
      <c r="C10482"/>
      <c r="D10482"/>
      <c r="E10482"/>
    </row>
    <row r="10483" spans="1:5" ht="11.25" customHeight="1" x14ac:dyDescent="0.25">
      <c r="A10483"/>
      <c r="B10483"/>
      <c r="C10483"/>
      <c r="D10483"/>
      <c r="E10483"/>
    </row>
    <row r="10484" spans="1:5" ht="11.25" customHeight="1" x14ac:dyDescent="0.25">
      <c r="A10484"/>
      <c r="B10484"/>
      <c r="C10484"/>
      <c r="D10484"/>
      <c r="E10484"/>
    </row>
    <row r="10485" spans="1:5" ht="11.25" customHeight="1" x14ac:dyDescent="0.25">
      <c r="A10485"/>
      <c r="B10485"/>
      <c r="C10485"/>
      <c r="D10485"/>
      <c r="E10485"/>
    </row>
    <row r="10486" spans="1:5" ht="11.25" customHeight="1" x14ac:dyDescent="0.25">
      <c r="A10486"/>
      <c r="B10486"/>
      <c r="C10486"/>
      <c r="D10486"/>
      <c r="E10486"/>
    </row>
    <row r="10487" spans="1:5" ht="11.25" customHeight="1" x14ac:dyDescent="0.25">
      <c r="A10487"/>
      <c r="B10487"/>
      <c r="C10487"/>
      <c r="D10487"/>
      <c r="E10487"/>
    </row>
    <row r="10488" spans="1:5" ht="11.25" customHeight="1" x14ac:dyDescent="0.25">
      <c r="A10488"/>
      <c r="B10488"/>
      <c r="C10488"/>
      <c r="D10488"/>
      <c r="E10488"/>
    </row>
    <row r="10489" spans="1:5" ht="11.25" customHeight="1" x14ac:dyDescent="0.25">
      <c r="A10489"/>
      <c r="B10489"/>
      <c r="C10489"/>
      <c r="D10489"/>
      <c r="E10489"/>
    </row>
    <row r="10490" spans="1:5" ht="11.25" customHeight="1" x14ac:dyDescent="0.25">
      <c r="A10490"/>
      <c r="B10490"/>
      <c r="C10490"/>
      <c r="D10490"/>
      <c r="E10490"/>
    </row>
    <row r="10491" spans="1:5" ht="11.25" customHeight="1" x14ac:dyDescent="0.25">
      <c r="A10491"/>
      <c r="B10491"/>
      <c r="C10491"/>
      <c r="D10491"/>
      <c r="E10491"/>
    </row>
    <row r="10492" spans="1:5" ht="11.25" customHeight="1" x14ac:dyDescent="0.25">
      <c r="A10492"/>
      <c r="B10492"/>
      <c r="C10492"/>
      <c r="D10492"/>
      <c r="E10492"/>
    </row>
    <row r="10493" spans="1:5" ht="11.25" customHeight="1" x14ac:dyDescent="0.25">
      <c r="A10493"/>
      <c r="B10493"/>
      <c r="C10493"/>
      <c r="D10493"/>
      <c r="E10493"/>
    </row>
    <row r="10494" spans="1:5" ht="11.25" customHeight="1" x14ac:dyDescent="0.25">
      <c r="A10494"/>
      <c r="B10494"/>
      <c r="C10494"/>
      <c r="D10494"/>
      <c r="E10494"/>
    </row>
    <row r="10495" spans="1:5" ht="11.25" customHeight="1" x14ac:dyDescent="0.25">
      <c r="A10495"/>
      <c r="B10495"/>
      <c r="C10495"/>
      <c r="D10495"/>
      <c r="E10495"/>
    </row>
    <row r="10496" spans="1:5" ht="11.25" customHeight="1" x14ac:dyDescent="0.25">
      <c r="A10496"/>
      <c r="B10496"/>
      <c r="C10496"/>
      <c r="D10496"/>
      <c r="E10496"/>
    </row>
    <row r="10497" spans="1:5" ht="11.25" customHeight="1" x14ac:dyDescent="0.25">
      <c r="A10497"/>
      <c r="B10497"/>
      <c r="C10497"/>
      <c r="D10497"/>
      <c r="E10497"/>
    </row>
    <row r="10498" spans="1:5" ht="11.25" customHeight="1" x14ac:dyDescent="0.25">
      <c r="A10498"/>
      <c r="B10498"/>
      <c r="C10498"/>
      <c r="D10498"/>
      <c r="E10498"/>
    </row>
    <row r="10499" spans="1:5" ht="11.25" customHeight="1" x14ac:dyDescent="0.25">
      <c r="A10499"/>
      <c r="B10499"/>
      <c r="C10499"/>
      <c r="D10499"/>
      <c r="E10499"/>
    </row>
    <row r="10500" spans="1:5" ht="11.25" customHeight="1" x14ac:dyDescent="0.25">
      <c r="A10500"/>
      <c r="B10500"/>
      <c r="C10500"/>
      <c r="D10500"/>
      <c r="E10500"/>
    </row>
    <row r="10501" spans="1:5" ht="11.25" customHeight="1" x14ac:dyDescent="0.25">
      <c r="A10501"/>
      <c r="B10501"/>
      <c r="C10501"/>
      <c r="D10501"/>
      <c r="E10501"/>
    </row>
    <row r="10502" spans="1:5" ht="11.25" customHeight="1" x14ac:dyDescent="0.25">
      <c r="A10502"/>
      <c r="B10502"/>
      <c r="C10502"/>
      <c r="D10502"/>
      <c r="E10502"/>
    </row>
    <row r="10503" spans="1:5" ht="11.25" customHeight="1" x14ac:dyDescent="0.25">
      <c r="A10503"/>
      <c r="B10503"/>
      <c r="C10503"/>
      <c r="D10503"/>
      <c r="E10503"/>
    </row>
    <row r="10504" spans="1:5" ht="11.25" customHeight="1" x14ac:dyDescent="0.25">
      <c r="A10504"/>
      <c r="B10504"/>
      <c r="C10504"/>
      <c r="D10504"/>
      <c r="E10504"/>
    </row>
    <row r="10505" spans="1:5" ht="11.25" customHeight="1" x14ac:dyDescent="0.25">
      <c r="A10505"/>
      <c r="B10505"/>
      <c r="C10505"/>
      <c r="D10505"/>
      <c r="E10505"/>
    </row>
    <row r="10506" spans="1:5" ht="11.25" customHeight="1" x14ac:dyDescent="0.25">
      <c r="A10506"/>
      <c r="B10506"/>
      <c r="C10506"/>
      <c r="D10506"/>
      <c r="E10506"/>
    </row>
    <row r="10507" spans="1:5" ht="11.25" customHeight="1" x14ac:dyDescent="0.25">
      <c r="A10507"/>
      <c r="B10507"/>
      <c r="C10507"/>
      <c r="D10507"/>
      <c r="E10507"/>
    </row>
    <row r="10508" spans="1:5" ht="11.25" customHeight="1" x14ac:dyDescent="0.25">
      <c r="A10508"/>
      <c r="B10508"/>
      <c r="C10508"/>
      <c r="D10508"/>
      <c r="E10508"/>
    </row>
    <row r="10509" spans="1:5" ht="11.25" customHeight="1" x14ac:dyDescent="0.25">
      <c r="A10509"/>
      <c r="B10509"/>
      <c r="C10509"/>
      <c r="D10509"/>
      <c r="E10509"/>
    </row>
    <row r="10510" spans="1:5" ht="11.25" customHeight="1" x14ac:dyDescent="0.25">
      <c r="A10510"/>
      <c r="B10510"/>
      <c r="C10510"/>
      <c r="D10510"/>
      <c r="E10510"/>
    </row>
    <row r="10511" spans="1:5" ht="11.25" customHeight="1" x14ac:dyDescent="0.25">
      <c r="A10511"/>
      <c r="B10511"/>
      <c r="C10511"/>
      <c r="D10511"/>
      <c r="E10511"/>
    </row>
    <row r="10512" spans="1:5" ht="11.25" customHeight="1" x14ac:dyDescent="0.25">
      <c r="A10512"/>
      <c r="B10512"/>
      <c r="C10512"/>
      <c r="D10512"/>
      <c r="E10512"/>
    </row>
    <row r="10513" spans="1:5" ht="11.25" customHeight="1" x14ac:dyDescent="0.25">
      <c r="A10513"/>
      <c r="B10513"/>
      <c r="C10513"/>
      <c r="D10513"/>
      <c r="E10513"/>
    </row>
    <row r="10514" spans="1:5" ht="11.25" customHeight="1" x14ac:dyDescent="0.25">
      <c r="A10514"/>
      <c r="B10514"/>
      <c r="C10514"/>
      <c r="D10514"/>
      <c r="E10514"/>
    </row>
    <row r="10515" spans="1:5" ht="11.25" customHeight="1" x14ac:dyDescent="0.25">
      <c r="A10515"/>
      <c r="B10515"/>
      <c r="C10515"/>
      <c r="D10515"/>
      <c r="E10515"/>
    </row>
    <row r="10516" spans="1:5" ht="11.25" customHeight="1" x14ac:dyDescent="0.25">
      <c r="A10516"/>
      <c r="B10516"/>
      <c r="C10516"/>
      <c r="D10516"/>
      <c r="E10516"/>
    </row>
    <row r="10517" spans="1:5" ht="11.25" customHeight="1" x14ac:dyDescent="0.25">
      <c r="A10517"/>
      <c r="B10517"/>
      <c r="C10517"/>
      <c r="D10517"/>
      <c r="E10517"/>
    </row>
    <row r="10518" spans="1:5" ht="11.25" customHeight="1" x14ac:dyDescent="0.25">
      <c r="A10518"/>
      <c r="B10518"/>
      <c r="C10518"/>
      <c r="D10518"/>
      <c r="E10518"/>
    </row>
    <row r="10519" spans="1:5" ht="11.25" customHeight="1" x14ac:dyDescent="0.25">
      <c r="A10519"/>
      <c r="B10519"/>
      <c r="C10519"/>
      <c r="D10519"/>
      <c r="E10519"/>
    </row>
    <row r="10520" spans="1:5" ht="11.25" customHeight="1" x14ac:dyDescent="0.25">
      <c r="A10520"/>
      <c r="B10520"/>
      <c r="C10520"/>
      <c r="D10520"/>
      <c r="E10520"/>
    </row>
    <row r="10521" spans="1:5" ht="11.25" customHeight="1" x14ac:dyDescent="0.25">
      <c r="A10521"/>
      <c r="B10521"/>
      <c r="C10521"/>
      <c r="D10521"/>
      <c r="E10521"/>
    </row>
    <row r="10522" spans="1:5" ht="11.25" customHeight="1" x14ac:dyDescent="0.25">
      <c r="A10522"/>
      <c r="B10522"/>
      <c r="C10522"/>
      <c r="D10522"/>
      <c r="E10522"/>
    </row>
    <row r="10523" spans="1:5" ht="11.25" customHeight="1" x14ac:dyDescent="0.25">
      <c r="A10523"/>
      <c r="B10523"/>
      <c r="C10523"/>
      <c r="D10523"/>
      <c r="E10523"/>
    </row>
    <row r="10524" spans="1:5" ht="11.25" customHeight="1" x14ac:dyDescent="0.25">
      <c r="A10524"/>
      <c r="B10524"/>
      <c r="C10524"/>
      <c r="D10524"/>
      <c r="E10524"/>
    </row>
    <row r="10525" spans="1:5" ht="11.25" customHeight="1" x14ac:dyDescent="0.25">
      <c r="A10525"/>
      <c r="B10525"/>
      <c r="C10525"/>
      <c r="D10525"/>
      <c r="E10525"/>
    </row>
    <row r="10526" spans="1:5" ht="11.25" customHeight="1" x14ac:dyDescent="0.25">
      <c r="A10526"/>
      <c r="B10526"/>
      <c r="C10526"/>
      <c r="D10526"/>
      <c r="E10526"/>
    </row>
    <row r="10527" spans="1:5" ht="11.25" customHeight="1" x14ac:dyDescent="0.25">
      <c r="A10527"/>
      <c r="B10527"/>
      <c r="C10527"/>
      <c r="D10527"/>
      <c r="E10527"/>
    </row>
    <row r="10528" spans="1:5" ht="11.25" customHeight="1" x14ac:dyDescent="0.25">
      <c r="A10528"/>
      <c r="B10528"/>
      <c r="C10528"/>
      <c r="D10528"/>
      <c r="E10528"/>
    </row>
    <row r="10529" spans="1:5" ht="11.25" customHeight="1" x14ac:dyDescent="0.25">
      <c r="A10529"/>
      <c r="B10529"/>
      <c r="C10529"/>
      <c r="D10529"/>
      <c r="E10529"/>
    </row>
    <row r="10530" spans="1:5" ht="11.25" customHeight="1" x14ac:dyDescent="0.25">
      <c r="A10530"/>
      <c r="B10530"/>
      <c r="C10530"/>
      <c r="D10530"/>
      <c r="E10530"/>
    </row>
    <row r="10531" spans="1:5" ht="11.25" customHeight="1" x14ac:dyDescent="0.25">
      <c r="A10531"/>
      <c r="B10531"/>
      <c r="C10531"/>
      <c r="D10531"/>
      <c r="E10531"/>
    </row>
    <row r="10532" spans="1:5" ht="11.25" customHeight="1" x14ac:dyDescent="0.25">
      <c r="A10532"/>
      <c r="B10532"/>
      <c r="C10532"/>
      <c r="D10532"/>
      <c r="E10532"/>
    </row>
    <row r="10533" spans="1:5" ht="11.25" customHeight="1" x14ac:dyDescent="0.25">
      <c r="A10533"/>
      <c r="B10533"/>
      <c r="C10533"/>
      <c r="D10533"/>
      <c r="E10533"/>
    </row>
    <row r="10534" spans="1:5" ht="11.25" customHeight="1" x14ac:dyDescent="0.25">
      <c r="A10534"/>
      <c r="B10534"/>
      <c r="C10534"/>
      <c r="D10534"/>
      <c r="E10534"/>
    </row>
    <row r="10535" spans="1:5" ht="11.25" customHeight="1" x14ac:dyDescent="0.25">
      <c r="A10535"/>
      <c r="B10535"/>
      <c r="C10535"/>
      <c r="D10535"/>
      <c r="E10535"/>
    </row>
    <row r="10536" spans="1:5" ht="11.25" customHeight="1" x14ac:dyDescent="0.25">
      <c r="A10536"/>
      <c r="B10536"/>
      <c r="C10536"/>
      <c r="D10536"/>
      <c r="E10536"/>
    </row>
    <row r="10537" spans="1:5" ht="11.25" customHeight="1" x14ac:dyDescent="0.25">
      <c r="A10537"/>
      <c r="B10537"/>
      <c r="C10537"/>
      <c r="D10537"/>
      <c r="E10537"/>
    </row>
    <row r="10538" spans="1:5" ht="11.25" customHeight="1" x14ac:dyDescent="0.25">
      <c r="A10538"/>
      <c r="B10538"/>
      <c r="C10538"/>
      <c r="D10538"/>
      <c r="E10538"/>
    </row>
    <row r="10539" spans="1:5" ht="11.25" customHeight="1" x14ac:dyDescent="0.25">
      <c r="A10539"/>
      <c r="B10539"/>
      <c r="C10539"/>
      <c r="D10539"/>
      <c r="E10539"/>
    </row>
    <row r="10540" spans="1:5" ht="11.25" customHeight="1" x14ac:dyDescent="0.25">
      <c r="A10540"/>
      <c r="B10540"/>
      <c r="C10540"/>
      <c r="D10540"/>
      <c r="E10540"/>
    </row>
    <row r="10541" spans="1:5" ht="11.25" customHeight="1" x14ac:dyDescent="0.25">
      <c r="A10541"/>
      <c r="B10541"/>
      <c r="C10541"/>
      <c r="D10541"/>
      <c r="E10541"/>
    </row>
    <row r="10542" spans="1:5" ht="11.25" customHeight="1" x14ac:dyDescent="0.25">
      <c r="A10542"/>
      <c r="B10542"/>
      <c r="C10542"/>
      <c r="D10542"/>
      <c r="E10542"/>
    </row>
    <row r="10543" spans="1:5" ht="11.25" customHeight="1" x14ac:dyDescent="0.25">
      <c r="A10543"/>
      <c r="B10543"/>
      <c r="C10543"/>
      <c r="D10543"/>
      <c r="E10543"/>
    </row>
    <row r="10544" spans="1:5" ht="11.25" customHeight="1" x14ac:dyDescent="0.25">
      <c r="A10544"/>
      <c r="B10544"/>
      <c r="C10544"/>
      <c r="D10544"/>
      <c r="E10544"/>
    </row>
    <row r="10545" spans="1:5" ht="11.25" customHeight="1" x14ac:dyDescent="0.25">
      <c r="A10545"/>
      <c r="B10545"/>
      <c r="C10545"/>
      <c r="D10545"/>
      <c r="E10545"/>
    </row>
    <row r="10546" spans="1:5" ht="11.25" customHeight="1" x14ac:dyDescent="0.25">
      <c r="A10546"/>
      <c r="B10546"/>
      <c r="C10546"/>
      <c r="D10546"/>
      <c r="E10546"/>
    </row>
    <row r="10547" spans="1:5" ht="11.25" customHeight="1" x14ac:dyDescent="0.25">
      <c r="A10547"/>
      <c r="B10547"/>
      <c r="C10547"/>
      <c r="D10547"/>
      <c r="E10547"/>
    </row>
    <row r="10548" spans="1:5" ht="11.25" customHeight="1" x14ac:dyDescent="0.25">
      <c r="A10548"/>
      <c r="B10548"/>
      <c r="C10548"/>
      <c r="D10548"/>
      <c r="E10548"/>
    </row>
    <row r="10549" spans="1:5" ht="11.25" customHeight="1" x14ac:dyDescent="0.25">
      <c r="A10549"/>
      <c r="B10549"/>
      <c r="C10549"/>
      <c r="D10549"/>
      <c r="E10549"/>
    </row>
    <row r="10550" spans="1:5" ht="11.25" customHeight="1" x14ac:dyDescent="0.25">
      <c r="A10550"/>
      <c r="B10550"/>
      <c r="C10550"/>
      <c r="D10550"/>
      <c r="E10550"/>
    </row>
    <row r="10551" spans="1:5" ht="11.25" customHeight="1" x14ac:dyDescent="0.25">
      <c r="A10551"/>
      <c r="B10551"/>
      <c r="C10551"/>
      <c r="D10551"/>
      <c r="E10551"/>
    </row>
    <row r="10552" spans="1:5" ht="11.25" customHeight="1" x14ac:dyDescent="0.25">
      <c r="A10552"/>
      <c r="B10552"/>
      <c r="C10552"/>
      <c r="D10552"/>
      <c r="E10552"/>
    </row>
    <row r="10553" spans="1:5" ht="11.25" customHeight="1" x14ac:dyDescent="0.25">
      <c r="A10553"/>
      <c r="B10553"/>
      <c r="C10553"/>
      <c r="D10553"/>
      <c r="E10553"/>
    </row>
    <row r="10554" spans="1:5" ht="11.25" customHeight="1" x14ac:dyDescent="0.25">
      <c r="A10554"/>
      <c r="B10554"/>
      <c r="C10554"/>
      <c r="D10554"/>
      <c r="E10554"/>
    </row>
    <row r="10555" spans="1:5" ht="11.25" customHeight="1" x14ac:dyDescent="0.25">
      <c r="A10555"/>
      <c r="B10555"/>
      <c r="C10555"/>
      <c r="D10555"/>
      <c r="E10555"/>
    </row>
    <row r="10556" spans="1:5" ht="11.25" customHeight="1" x14ac:dyDescent="0.25">
      <c r="A10556"/>
      <c r="B10556"/>
      <c r="C10556"/>
      <c r="D10556"/>
      <c r="E10556"/>
    </row>
    <row r="10557" spans="1:5" ht="11.25" customHeight="1" x14ac:dyDescent="0.25">
      <c r="A10557"/>
      <c r="B10557"/>
      <c r="C10557"/>
      <c r="D10557"/>
      <c r="E10557"/>
    </row>
    <row r="10558" spans="1:5" ht="11.25" customHeight="1" x14ac:dyDescent="0.25">
      <c r="A10558"/>
      <c r="B10558"/>
      <c r="C10558"/>
      <c r="D10558"/>
      <c r="E10558"/>
    </row>
    <row r="10559" spans="1:5" ht="11.25" customHeight="1" x14ac:dyDescent="0.25">
      <c r="A10559"/>
      <c r="B10559"/>
      <c r="C10559"/>
      <c r="D10559"/>
      <c r="E10559"/>
    </row>
    <row r="10560" spans="1:5" ht="11.25" customHeight="1" x14ac:dyDescent="0.25">
      <c r="A10560"/>
      <c r="B10560"/>
      <c r="C10560"/>
      <c r="D10560"/>
      <c r="E10560"/>
    </row>
    <row r="10561" spans="1:5" ht="11.25" customHeight="1" x14ac:dyDescent="0.25">
      <c r="A10561"/>
      <c r="B10561"/>
      <c r="C10561"/>
      <c r="D10561"/>
      <c r="E10561"/>
    </row>
    <row r="10562" spans="1:5" ht="11.25" customHeight="1" x14ac:dyDescent="0.25">
      <c r="A10562"/>
      <c r="B10562"/>
      <c r="C10562"/>
      <c r="D10562"/>
      <c r="E10562"/>
    </row>
    <row r="10563" spans="1:5" ht="11.25" customHeight="1" x14ac:dyDescent="0.25">
      <c r="A10563"/>
      <c r="B10563"/>
      <c r="C10563"/>
      <c r="D10563"/>
      <c r="E10563"/>
    </row>
    <row r="10564" spans="1:5" ht="11.25" customHeight="1" x14ac:dyDescent="0.25">
      <c r="A10564"/>
      <c r="B10564"/>
      <c r="C10564"/>
      <c r="D10564"/>
      <c r="E10564"/>
    </row>
    <row r="10565" spans="1:5" ht="11.25" customHeight="1" x14ac:dyDescent="0.25">
      <c r="A10565"/>
      <c r="B10565"/>
      <c r="C10565"/>
      <c r="D10565"/>
      <c r="E10565"/>
    </row>
    <row r="10566" spans="1:5" ht="11.25" customHeight="1" x14ac:dyDescent="0.25">
      <c r="A10566"/>
      <c r="B10566"/>
      <c r="C10566"/>
      <c r="D10566"/>
      <c r="E10566"/>
    </row>
    <row r="10567" spans="1:5" ht="11.25" customHeight="1" x14ac:dyDescent="0.25">
      <c r="A10567"/>
      <c r="B10567"/>
      <c r="C10567"/>
      <c r="D10567"/>
      <c r="E10567"/>
    </row>
    <row r="10568" spans="1:5" ht="11.25" customHeight="1" x14ac:dyDescent="0.25">
      <c r="A10568"/>
      <c r="B10568"/>
      <c r="C10568"/>
      <c r="D10568"/>
      <c r="E10568"/>
    </row>
    <row r="10569" spans="1:5" ht="11.25" customHeight="1" x14ac:dyDescent="0.25">
      <c r="A10569"/>
      <c r="B10569"/>
      <c r="C10569"/>
      <c r="D10569"/>
      <c r="E10569"/>
    </row>
    <row r="10570" spans="1:5" ht="11.25" customHeight="1" x14ac:dyDescent="0.25">
      <c r="A10570"/>
      <c r="B10570"/>
      <c r="C10570"/>
      <c r="D10570"/>
      <c r="E10570"/>
    </row>
    <row r="10571" spans="1:5" ht="11.25" customHeight="1" x14ac:dyDescent="0.25">
      <c r="A10571"/>
      <c r="B10571"/>
      <c r="C10571"/>
      <c r="D10571"/>
      <c r="E10571"/>
    </row>
    <row r="10572" spans="1:5" ht="11.25" customHeight="1" x14ac:dyDescent="0.25">
      <c r="A10572"/>
      <c r="B10572"/>
      <c r="C10572"/>
      <c r="D10572"/>
      <c r="E10572"/>
    </row>
    <row r="10573" spans="1:5" ht="11.25" customHeight="1" x14ac:dyDescent="0.25">
      <c r="A10573"/>
      <c r="B10573"/>
      <c r="C10573"/>
      <c r="D10573"/>
      <c r="E10573"/>
    </row>
    <row r="10574" spans="1:5" ht="11.25" customHeight="1" x14ac:dyDescent="0.25">
      <c r="A10574"/>
      <c r="B10574"/>
      <c r="C10574"/>
      <c r="D10574"/>
      <c r="E10574"/>
    </row>
    <row r="10575" spans="1:5" ht="11.25" customHeight="1" x14ac:dyDescent="0.25">
      <c r="A10575"/>
      <c r="B10575"/>
      <c r="C10575"/>
      <c r="D10575"/>
      <c r="E10575"/>
    </row>
    <row r="10576" spans="1:5" ht="11.25" customHeight="1" x14ac:dyDescent="0.25">
      <c r="A10576"/>
      <c r="B10576"/>
      <c r="C10576"/>
      <c r="D10576"/>
      <c r="E10576"/>
    </row>
    <row r="10577" spans="1:5" ht="11.25" customHeight="1" x14ac:dyDescent="0.25">
      <c r="A10577"/>
      <c r="B10577"/>
      <c r="C10577"/>
      <c r="D10577"/>
      <c r="E10577"/>
    </row>
    <row r="10578" spans="1:5" ht="11.25" customHeight="1" x14ac:dyDescent="0.25">
      <c r="A10578"/>
      <c r="B10578"/>
      <c r="C10578"/>
      <c r="D10578"/>
      <c r="E10578"/>
    </row>
    <row r="10579" spans="1:5" ht="11.25" customHeight="1" x14ac:dyDescent="0.25">
      <c r="A10579"/>
      <c r="B10579"/>
      <c r="C10579"/>
      <c r="D10579"/>
      <c r="E10579"/>
    </row>
    <row r="10580" spans="1:5" ht="11.25" customHeight="1" x14ac:dyDescent="0.25">
      <c r="A10580"/>
      <c r="B10580"/>
      <c r="C10580"/>
      <c r="D10580"/>
      <c r="E10580"/>
    </row>
    <row r="10581" spans="1:5" ht="11.25" customHeight="1" x14ac:dyDescent="0.25">
      <c r="A10581"/>
      <c r="B10581"/>
      <c r="C10581"/>
      <c r="D10581"/>
      <c r="E10581"/>
    </row>
    <row r="10582" spans="1:5" ht="11.25" customHeight="1" x14ac:dyDescent="0.25">
      <c r="A10582"/>
      <c r="B10582"/>
      <c r="C10582"/>
      <c r="D10582"/>
      <c r="E10582"/>
    </row>
    <row r="10583" spans="1:5" ht="11.25" customHeight="1" x14ac:dyDescent="0.25">
      <c r="A10583"/>
      <c r="B10583"/>
      <c r="C10583"/>
      <c r="D10583"/>
      <c r="E10583"/>
    </row>
    <row r="10584" spans="1:5" ht="11.25" customHeight="1" x14ac:dyDescent="0.25">
      <c r="A10584"/>
      <c r="B10584"/>
      <c r="C10584"/>
      <c r="D10584"/>
      <c r="E10584"/>
    </row>
    <row r="10585" spans="1:5" ht="11.25" customHeight="1" x14ac:dyDescent="0.25">
      <c r="A10585"/>
      <c r="B10585"/>
      <c r="C10585"/>
      <c r="D10585"/>
      <c r="E10585"/>
    </row>
    <row r="10586" spans="1:5" ht="11.25" customHeight="1" x14ac:dyDescent="0.25">
      <c r="A10586"/>
      <c r="B10586"/>
      <c r="C10586"/>
      <c r="D10586"/>
      <c r="E10586"/>
    </row>
    <row r="10587" spans="1:5" ht="11.25" customHeight="1" x14ac:dyDescent="0.25">
      <c r="A10587"/>
      <c r="B10587"/>
      <c r="C10587"/>
      <c r="D10587"/>
      <c r="E10587"/>
    </row>
    <row r="10588" spans="1:5" ht="11.25" customHeight="1" x14ac:dyDescent="0.25">
      <c r="A10588"/>
      <c r="B10588"/>
      <c r="C10588"/>
      <c r="D10588"/>
      <c r="E10588"/>
    </row>
    <row r="10589" spans="1:5" ht="11.25" customHeight="1" x14ac:dyDescent="0.25">
      <c r="A10589"/>
      <c r="B10589"/>
      <c r="C10589"/>
      <c r="D10589"/>
      <c r="E10589"/>
    </row>
    <row r="10590" spans="1:5" ht="11.25" customHeight="1" x14ac:dyDescent="0.25">
      <c r="A10590"/>
      <c r="B10590"/>
      <c r="C10590"/>
      <c r="D10590"/>
      <c r="E10590"/>
    </row>
    <row r="10591" spans="1:5" ht="11.25" customHeight="1" x14ac:dyDescent="0.25">
      <c r="A10591"/>
      <c r="B10591"/>
      <c r="C10591"/>
      <c r="D10591"/>
      <c r="E10591"/>
    </row>
    <row r="10592" spans="1:5" ht="11.25" customHeight="1" x14ac:dyDescent="0.25">
      <c r="A10592"/>
      <c r="B10592"/>
      <c r="C10592"/>
      <c r="D10592"/>
      <c r="E10592"/>
    </row>
    <row r="10593" spans="1:5" ht="11.25" customHeight="1" x14ac:dyDescent="0.25">
      <c r="A10593"/>
      <c r="B10593"/>
      <c r="C10593"/>
      <c r="D10593"/>
      <c r="E10593"/>
    </row>
    <row r="10594" spans="1:5" ht="11.25" customHeight="1" x14ac:dyDescent="0.25">
      <c r="A10594"/>
      <c r="B10594"/>
      <c r="C10594"/>
      <c r="D10594"/>
      <c r="E10594"/>
    </row>
    <row r="10595" spans="1:5" ht="11.25" customHeight="1" x14ac:dyDescent="0.25">
      <c r="A10595"/>
      <c r="B10595"/>
      <c r="C10595"/>
      <c r="D10595"/>
      <c r="E10595"/>
    </row>
    <row r="10596" spans="1:5" ht="11.25" customHeight="1" x14ac:dyDescent="0.25">
      <c r="A10596"/>
      <c r="B10596"/>
      <c r="C10596"/>
      <c r="D10596"/>
      <c r="E10596"/>
    </row>
    <row r="10597" spans="1:5" ht="11.25" customHeight="1" x14ac:dyDescent="0.25">
      <c r="A10597"/>
      <c r="B10597"/>
      <c r="C10597"/>
      <c r="D10597"/>
      <c r="E10597"/>
    </row>
    <row r="10598" spans="1:5" ht="11.25" customHeight="1" x14ac:dyDescent="0.25">
      <c r="A10598"/>
      <c r="B10598"/>
      <c r="C10598"/>
      <c r="D10598"/>
      <c r="E10598"/>
    </row>
    <row r="10599" spans="1:5" ht="11.25" customHeight="1" x14ac:dyDescent="0.25">
      <c r="A10599"/>
      <c r="B10599"/>
      <c r="C10599"/>
      <c r="D10599"/>
      <c r="E10599"/>
    </row>
    <row r="10600" spans="1:5" ht="11.25" customHeight="1" x14ac:dyDescent="0.25">
      <c r="A10600"/>
      <c r="B10600"/>
      <c r="C10600"/>
      <c r="D10600"/>
      <c r="E10600"/>
    </row>
    <row r="10601" spans="1:5" ht="11.25" customHeight="1" x14ac:dyDescent="0.25">
      <c r="A10601"/>
      <c r="B10601"/>
      <c r="C10601"/>
      <c r="D10601"/>
      <c r="E10601"/>
    </row>
    <row r="10602" spans="1:5" ht="11.25" customHeight="1" x14ac:dyDescent="0.25">
      <c r="A10602"/>
      <c r="B10602"/>
      <c r="C10602"/>
      <c r="D10602"/>
      <c r="E10602"/>
    </row>
    <row r="10603" spans="1:5" ht="11.25" customHeight="1" x14ac:dyDescent="0.25">
      <c r="A10603"/>
      <c r="B10603"/>
      <c r="C10603"/>
      <c r="D10603"/>
      <c r="E10603"/>
    </row>
    <row r="10604" spans="1:5" ht="11.25" customHeight="1" x14ac:dyDescent="0.25">
      <c r="A10604"/>
      <c r="B10604"/>
      <c r="C10604"/>
      <c r="D10604"/>
      <c r="E10604"/>
    </row>
    <row r="10605" spans="1:5" ht="11.25" customHeight="1" x14ac:dyDescent="0.25">
      <c r="A10605"/>
      <c r="B10605"/>
      <c r="C10605"/>
      <c r="D10605"/>
      <c r="E10605"/>
    </row>
    <row r="10606" spans="1:5" ht="11.25" customHeight="1" x14ac:dyDescent="0.25">
      <c r="A10606"/>
      <c r="B10606"/>
      <c r="C10606"/>
      <c r="D10606"/>
      <c r="E10606"/>
    </row>
    <row r="10607" spans="1:5" ht="11.25" customHeight="1" x14ac:dyDescent="0.25">
      <c r="A10607"/>
      <c r="B10607"/>
      <c r="C10607"/>
      <c r="D10607"/>
      <c r="E10607"/>
    </row>
    <row r="10608" spans="1:5" ht="11.25" customHeight="1" x14ac:dyDescent="0.25">
      <c r="A10608"/>
      <c r="B10608"/>
      <c r="C10608"/>
      <c r="D10608"/>
      <c r="E10608"/>
    </row>
    <row r="10609" spans="1:5" ht="11.25" customHeight="1" x14ac:dyDescent="0.25">
      <c r="A10609"/>
      <c r="B10609"/>
      <c r="C10609"/>
      <c r="D10609"/>
      <c r="E10609"/>
    </row>
    <row r="10610" spans="1:5" ht="11.25" customHeight="1" x14ac:dyDescent="0.25">
      <c r="A10610"/>
      <c r="B10610"/>
      <c r="C10610"/>
      <c r="D10610"/>
      <c r="E10610"/>
    </row>
    <row r="10611" spans="1:5" ht="11.25" customHeight="1" x14ac:dyDescent="0.25">
      <c r="A10611"/>
      <c r="B10611"/>
      <c r="C10611"/>
      <c r="D10611"/>
      <c r="E10611"/>
    </row>
    <row r="10612" spans="1:5" ht="11.25" customHeight="1" x14ac:dyDescent="0.25">
      <c r="A10612"/>
      <c r="B10612"/>
      <c r="C10612"/>
      <c r="D10612"/>
      <c r="E10612"/>
    </row>
    <row r="10613" spans="1:5" ht="11.25" customHeight="1" x14ac:dyDescent="0.25">
      <c r="A10613"/>
      <c r="B10613"/>
      <c r="C10613"/>
      <c r="D10613"/>
      <c r="E10613"/>
    </row>
    <row r="10614" spans="1:5" ht="11.25" customHeight="1" x14ac:dyDescent="0.25">
      <c r="A10614"/>
      <c r="B10614"/>
      <c r="C10614"/>
      <c r="D10614"/>
      <c r="E10614"/>
    </row>
    <row r="10615" spans="1:5" ht="11.25" customHeight="1" x14ac:dyDescent="0.25">
      <c r="A10615"/>
      <c r="B10615"/>
      <c r="C10615"/>
      <c r="D10615"/>
      <c r="E10615"/>
    </row>
    <row r="10616" spans="1:5" ht="11.25" customHeight="1" x14ac:dyDescent="0.25">
      <c r="A10616"/>
      <c r="B10616"/>
      <c r="C10616"/>
      <c r="D10616"/>
      <c r="E10616"/>
    </row>
    <row r="10617" spans="1:5" ht="11.25" customHeight="1" x14ac:dyDescent="0.25">
      <c r="A10617"/>
      <c r="B10617"/>
      <c r="C10617"/>
      <c r="D10617"/>
      <c r="E10617"/>
    </row>
    <row r="10618" spans="1:5" ht="11.25" customHeight="1" x14ac:dyDescent="0.25">
      <c r="A10618"/>
      <c r="B10618"/>
      <c r="C10618"/>
      <c r="D10618"/>
      <c r="E10618"/>
    </row>
    <row r="10619" spans="1:5" ht="11.25" customHeight="1" x14ac:dyDescent="0.25">
      <c r="A10619"/>
      <c r="B10619"/>
      <c r="C10619"/>
      <c r="D10619"/>
      <c r="E10619"/>
    </row>
    <row r="10620" spans="1:5" ht="11.25" customHeight="1" x14ac:dyDescent="0.25">
      <c r="A10620"/>
      <c r="B10620"/>
      <c r="C10620"/>
      <c r="D10620"/>
      <c r="E10620"/>
    </row>
    <row r="10621" spans="1:5" ht="11.25" customHeight="1" x14ac:dyDescent="0.25">
      <c r="A10621"/>
      <c r="B10621"/>
      <c r="C10621"/>
      <c r="D10621"/>
      <c r="E10621"/>
    </row>
    <row r="10622" spans="1:5" ht="11.25" customHeight="1" x14ac:dyDescent="0.25">
      <c r="A10622"/>
      <c r="B10622"/>
      <c r="C10622"/>
      <c r="D10622"/>
      <c r="E10622"/>
    </row>
    <row r="10623" spans="1:5" ht="11.25" customHeight="1" x14ac:dyDescent="0.25">
      <c r="A10623"/>
      <c r="B10623"/>
      <c r="C10623"/>
      <c r="D10623"/>
      <c r="E10623"/>
    </row>
    <row r="10624" spans="1:5" ht="11.25" customHeight="1" x14ac:dyDescent="0.25">
      <c r="A10624"/>
      <c r="B10624"/>
      <c r="C10624"/>
      <c r="D10624"/>
      <c r="E10624"/>
    </row>
    <row r="10625" spans="1:5" ht="11.25" customHeight="1" x14ac:dyDescent="0.25">
      <c r="A10625"/>
      <c r="B10625"/>
      <c r="C10625"/>
      <c r="D10625"/>
      <c r="E10625"/>
    </row>
    <row r="10626" spans="1:5" ht="11.25" customHeight="1" x14ac:dyDescent="0.25">
      <c r="A10626"/>
      <c r="B10626"/>
      <c r="C10626"/>
      <c r="D10626"/>
      <c r="E10626"/>
    </row>
    <row r="10627" spans="1:5" ht="11.25" customHeight="1" x14ac:dyDescent="0.25">
      <c r="A10627"/>
      <c r="B10627"/>
      <c r="C10627"/>
      <c r="D10627"/>
      <c r="E10627"/>
    </row>
    <row r="10628" spans="1:5" ht="11.25" customHeight="1" x14ac:dyDescent="0.25">
      <c r="A10628"/>
      <c r="B10628"/>
      <c r="C10628"/>
      <c r="D10628"/>
      <c r="E10628"/>
    </row>
    <row r="10629" spans="1:5" ht="11.25" customHeight="1" x14ac:dyDescent="0.25">
      <c r="A10629"/>
      <c r="B10629"/>
      <c r="C10629"/>
      <c r="D10629"/>
      <c r="E10629"/>
    </row>
    <row r="10630" spans="1:5" ht="11.25" customHeight="1" x14ac:dyDescent="0.25">
      <c r="A10630"/>
      <c r="B10630"/>
      <c r="C10630"/>
      <c r="D10630"/>
      <c r="E10630"/>
    </row>
    <row r="10631" spans="1:5" ht="11.25" customHeight="1" x14ac:dyDescent="0.25">
      <c r="A10631"/>
      <c r="B10631"/>
      <c r="C10631"/>
      <c r="D10631"/>
      <c r="E10631"/>
    </row>
    <row r="10632" spans="1:5" ht="11.25" customHeight="1" x14ac:dyDescent="0.25">
      <c r="A10632"/>
      <c r="B10632"/>
      <c r="C10632"/>
      <c r="D10632"/>
      <c r="E10632"/>
    </row>
    <row r="10633" spans="1:5" ht="11.25" customHeight="1" x14ac:dyDescent="0.25">
      <c r="A10633"/>
      <c r="B10633"/>
      <c r="C10633"/>
      <c r="D10633"/>
      <c r="E10633"/>
    </row>
    <row r="10634" spans="1:5" ht="11.25" customHeight="1" x14ac:dyDescent="0.25">
      <c r="A10634"/>
      <c r="B10634"/>
      <c r="C10634"/>
      <c r="D10634"/>
      <c r="E10634"/>
    </row>
    <row r="10635" spans="1:5" ht="11.25" customHeight="1" x14ac:dyDescent="0.25">
      <c r="A10635"/>
      <c r="B10635"/>
      <c r="C10635"/>
      <c r="D10635"/>
      <c r="E10635"/>
    </row>
    <row r="10636" spans="1:5" ht="11.25" customHeight="1" x14ac:dyDescent="0.25">
      <c r="A10636"/>
      <c r="B10636"/>
      <c r="C10636"/>
      <c r="D10636"/>
      <c r="E10636"/>
    </row>
    <row r="10637" spans="1:5" ht="11.25" customHeight="1" x14ac:dyDescent="0.25">
      <c r="A10637"/>
      <c r="B10637"/>
      <c r="C10637"/>
      <c r="D10637"/>
      <c r="E10637"/>
    </row>
    <row r="10638" spans="1:5" ht="11.25" customHeight="1" x14ac:dyDescent="0.25">
      <c r="A10638"/>
      <c r="B10638"/>
      <c r="C10638"/>
      <c r="D10638"/>
      <c r="E10638"/>
    </row>
    <row r="10639" spans="1:5" ht="11.25" customHeight="1" x14ac:dyDescent="0.25">
      <c r="A10639"/>
      <c r="B10639"/>
      <c r="C10639"/>
      <c r="D10639"/>
      <c r="E10639"/>
    </row>
    <row r="10640" spans="1:5" ht="11.25" customHeight="1" x14ac:dyDescent="0.25">
      <c r="A10640"/>
      <c r="B10640"/>
      <c r="C10640"/>
      <c r="D10640"/>
      <c r="E10640"/>
    </row>
    <row r="10641" spans="1:5" ht="11.25" customHeight="1" x14ac:dyDescent="0.25">
      <c r="A10641"/>
      <c r="B10641"/>
      <c r="C10641"/>
      <c r="D10641"/>
      <c r="E10641"/>
    </row>
    <row r="10642" spans="1:5" ht="11.25" customHeight="1" x14ac:dyDescent="0.25">
      <c r="A10642"/>
      <c r="B10642"/>
      <c r="C10642"/>
      <c r="D10642"/>
      <c r="E10642"/>
    </row>
    <row r="10643" spans="1:5" ht="11.25" customHeight="1" x14ac:dyDescent="0.25">
      <c r="A10643"/>
      <c r="B10643"/>
      <c r="C10643"/>
      <c r="D10643"/>
      <c r="E10643"/>
    </row>
    <row r="10644" spans="1:5" ht="11.25" customHeight="1" x14ac:dyDescent="0.25">
      <c r="A10644"/>
      <c r="B10644"/>
      <c r="C10644"/>
      <c r="D10644"/>
      <c r="E10644"/>
    </row>
    <row r="10645" spans="1:5" ht="11.25" customHeight="1" x14ac:dyDescent="0.25">
      <c r="A10645"/>
      <c r="B10645"/>
      <c r="C10645"/>
      <c r="D10645"/>
      <c r="E10645"/>
    </row>
    <row r="10646" spans="1:5" ht="11.25" customHeight="1" x14ac:dyDescent="0.25">
      <c r="A10646"/>
      <c r="B10646"/>
      <c r="C10646"/>
      <c r="D10646"/>
      <c r="E10646"/>
    </row>
    <row r="10647" spans="1:5" ht="11.25" customHeight="1" x14ac:dyDescent="0.25">
      <c r="A10647"/>
      <c r="B10647"/>
      <c r="C10647"/>
      <c r="D10647"/>
      <c r="E10647"/>
    </row>
    <row r="10648" spans="1:5" ht="11.25" customHeight="1" x14ac:dyDescent="0.25">
      <c r="A10648"/>
      <c r="B10648"/>
      <c r="C10648"/>
      <c r="D10648"/>
      <c r="E10648"/>
    </row>
    <row r="10649" spans="1:5" ht="11.25" customHeight="1" x14ac:dyDescent="0.25">
      <c r="A10649"/>
      <c r="B10649"/>
      <c r="C10649"/>
      <c r="D10649"/>
      <c r="E10649"/>
    </row>
    <row r="10650" spans="1:5" ht="11.25" customHeight="1" x14ac:dyDescent="0.25">
      <c r="A10650"/>
      <c r="B10650"/>
      <c r="C10650"/>
      <c r="D10650"/>
      <c r="E10650"/>
    </row>
    <row r="10651" spans="1:5" ht="11.25" customHeight="1" x14ac:dyDescent="0.25">
      <c r="A10651"/>
      <c r="B10651"/>
      <c r="C10651"/>
      <c r="D10651"/>
      <c r="E10651"/>
    </row>
    <row r="10652" spans="1:5" ht="11.25" customHeight="1" x14ac:dyDescent="0.25">
      <c r="A10652"/>
      <c r="B10652"/>
      <c r="C10652"/>
      <c r="D10652"/>
      <c r="E10652"/>
    </row>
    <row r="10653" spans="1:5" ht="11.25" customHeight="1" x14ac:dyDescent="0.25">
      <c r="A10653"/>
      <c r="B10653"/>
      <c r="C10653"/>
      <c r="D10653"/>
      <c r="E10653"/>
    </row>
    <row r="10654" spans="1:5" ht="11.25" customHeight="1" x14ac:dyDescent="0.25">
      <c r="A10654"/>
      <c r="B10654"/>
      <c r="C10654"/>
      <c r="D10654"/>
      <c r="E10654"/>
    </row>
    <row r="10655" spans="1:5" ht="11.25" customHeight="1" x14ac:dyDescent="0.25">
      <c r="A10655"/>
      <c r="B10655"/>
      <c r="C10655"/>
      <c r="D10655"/>
      <c r="E10655"/>
    </row>
    <row r="10656" spans="1:5" ht="11.25" customHeight="1" x14ac:dyDescent="0.25">
      <c r="A10656"/>
      <c r="B10656"/>
      <c r="C10656"/>
      <c r="D10656"/>
      <c r="E10656"/>
    </row>
    <row r="10657" spans="1:5" ht="11.25" customHeight="1" x14ac:dyDescent="0.25">
      <c r="A10657"/>
      <c r="B10657"/>
      <c r="C10657"/>
      <c r="D10657"/>
      <c r="E10657"/>
    </row>
    <row r="10658" spans="1:5" ht="11.25" customHeight="1" x14ac:dyDescent="0.25">
      <c r="A10658"/>
      <c r="B10658"/>
      <c r="C10658"/>
      <c r="D10658"/>
      <c r="E10658"/>
    </row>
    <row r="10659" spans="1:5" ht="11.25" customHeight="1" x14ac:dyDescent="0.25">
      <c r="A10659"/>
      <c r="B10659"/>
      <c r="C10659"/>
      <c r="D10659"/>
      <c r="E10659"/>
    </row>
    <row r="10660" spans="1:5" ht="11.25" customHeight="1" x14ac:dyDescent="0.25">
      <c r="A10660"/>
      <c r="B10660"/>
      <c r="C10660"/>
      <c r="D10660"/>
      <c r="E10660"/>
    </row>
    <row r="10661" spans="1:5" ht="11.25" customHeight="1" x14ac:dyDescent="0.25">
      <c r="A10661"/>
      <c r="B10661"/>
      <c r="C10661"/>
      <c r="D10661"/>
      <c r="E10661"/>
    </row>
    <row r="10662" spans="1:5" ht="11.25" customHeight="1" x14ac:dyDescent="0.25">
      <c r="A10662"/>
      <c r="B10662"/>
      <c r="C10662"/>
      <c r="D10662"/>
      <c r="E10662"/>
    </row>
    <row r="10663" spans="1:5" ht="11.25" customHeight="1" x14ac:dyDescent="0.25">
      <c r="A10663"/>
      <c r="B10663"/>
      <c r="C10663"/>
      <c r="D10663"/>
      <c r="E10663"/>
    </row>
    <row r="10664" spans="1:5" ht="11.25" customHeight="1" x14ac:dyDescent="0.25">
      <c r="A10664"/>
      <c r="B10664"/>
      <c r="C10664"/>
      <c r="D10664"/>
      <c r="E10664"/>
    </row>
    <row r="10665" spans="1:5" ht="11.25" customHeight="1" x14ac:dyDescent="0.25">
      <c r="A10665"/>
      <c r="B10665"/>
      <c r="C10665"/>
      <c r="D10665"/>
      <c r="E10665"/>
    </row>
    <row r="10666" spans="1:5" ht="11.25" customHeight="1" x14ac:dyDescent="0.25">
      <c r="A10666"/>
      <c r="B10666"/>
      <c r="C10666"/>
      <c r="D10666"/>
      <c r="E10666"/>
    </row>
    <row r="10667" spans="1:5" ht="11.25" customHeight="1" x14ac:dyDescent="0.25">
      <c r="A10667"/>
      <c r="B10667"/>
      <c r="C10667"/>
      <c r="D10667"/>
      <c r="E10667"/>
    </row>
    <row r="10668" spans="1:5" ht="11.25" customHeight="1" x14ac:dyDescent="0.25">
      <c r="A10668"/>
      <c r="B10668"/>
      <c r="C10668"/>
      <c r="D10668"/>
      <c r="E10668"/>
    </row>
    <row r="10669" spans="1:5" ht="11.25" customHeight="1" x14ac:dyDescent="0.25">
      <c r="A10669"/>
      <c r="B10669"/>
      <c r="C10669"/>
      <c r="D10669"/>
      <c r="E10669"/>
    </row>
    <row r="10670" spans="1:5" ht="11.25" customHeight="1" x14ac:dyDescent="0.25">
      <c r="A10670"/>
      <c r="B10670"/>
      <c r="C10670"/>
      <c r="D10670"/>
      <c r="E10670"/>
    </row>
    <row r="10671" spans="1:5" ht="11.25" customHeight="1" x14ac:dyDescent="0.25">
      <c r="A10671"/>
      <c r="B10671"/>
      <c r="C10671"/>
      <c r="D10671"/>
      <c r="E10671"/>
    </row>
    <row r="10672" spans="1:5" ht="11.25" customHeight="1" x14ac:dyDescent="0.25">
      <c r="A10672"/>
      <c r="B10672"/>
      <c r="C10672"/>
      <c r="D10672"/>
      <c r="E10672"/>
    </row>
    <row r="10673" spans="1:5" ht="11.25" customHeight="1" x14ac:dyDescent="0.25">
      <c r="A10673"/>
      <c r="B10673"/>
      <c r="C10673"/>
      <c r="D10673"/>
      <c r="E10673"/>
    </row>
    <row r="10674" spans="1:5" ht="11.25" customHeight="1" x14ac:dyDescent="0.25">
      <c r="A10674"/>
      <c r="B10674"/>
      <c r="C10674"/>
      <c r="D10674"/>
      <c r="E10674"/>
    </row>
    <row r="10675" spans="1:5" ht="11.25" customHeight="1" x14ac:dyDescent="0.25">
      <c r="A10675"/>
      <c r="B10675"/>
      <c r="C10675"/>
      <c r="D10675"/>
      <c r="E10675"/>
    </row>
    <row r="10676" spans="1:5" ht="11.25" customHeight="1" x14ac:dyDescent="0.25">
      <c r="A10676"/>
      <c r="B10676"/>
      <c r="C10676"/>
      <c r="D10676"/>
      <c r="E10676"/>
    </row>
    <row r="10677" spans="1:5" ht="11.25" customHeight="1" x14ac:dyDescent="0.25">
      <c r="A10677"/>
      <c r="B10677"/>
      <c r="C10677"/>
      <c r="D10677"/>
      <c r="E10677"/>
    </row>
    <row r="10678" spans="1:5" ht="11.25" customHeight="1" x14ac:dyDescent="0.25">
      <c r="A10678"/>
      <c r="B10678"/>
      <c r="C10678"/>
      <c r="D10678"/>
      <c r="E10678"/>
    </row>
    <row r="10679" spans="1:5" ht="11.25" customHeight="1" x14ac:dyDescent="0.25">
      <c r="A10679"/>
      <c r="B10679"/>
      <c r="C10679"/>
      <c r="D10679"/>
      <c r="E10679"/>
    </row>
    <row r="10680" spans="1:5" ht="11.25" customHeight="1" x14ac:dyDescent="0.25">
      <c r="A10680"/>
      <c r="B10680"/>
      <c r="C10680"/>
      <c r="D10680"/>
      <c r="E10680"/>
    </row>
    <row r="10681" spans="1:5" ht="11.25" customHeight="1" x14ac:dyDescent="0.25">
      <c r="A10681"/>
      <c r="B10681"/>
      <c r="C10681"/>
      <c r="D10681"/>
      <c r="E10681"/>
    </row>
    <row r="10682" spans="1:5" ht="11.25" customHeight="1" x14ac:dyDescent="0.25">
      <c r="A10682"/>
      <c r="B10682"/>
      <c r="C10682"/>
      <c r="D10682"/>
      <c r="E10682"/>
    </row>
    <row r="10683" spans="1:5" ht="11.25" customHeight="1" x14ac:dyDescent="0.25">
      <c r="A10683"/>
      <c r="B10683"/>
      <c r="C10683"/>
      <c r="D10683"/>
      <c r="E10683"/>
    </row>
    <row r="10684" spans="1:5" ht="11.25" customHeight="1" x14ac:dyDescent="0.25">
      <c r="A10684"/>
      <c r="B10684"/>
      <c r="C10684"/>
      <c r="D10684"/>
      <c r="E10684"/>
    </row>
    <row r="10685" spans="1:5" ht="11.25" customHeight="1" x14ac:dyDescent="0.25">
      <c r="A10685"/>
      <c r="B10685"/>
      <c r="C10685"/>
      <c r="D10685"/>
      <c r="E10685"/>
    </row>
    <row r="10686" spans="1:5" ht="11.25" customHeight="1" x14ac:dyDescent="0.25">
      <c r="A10686"/>
      <c r="B10686"/>
      <c r="C10686"/>
      <c r="D10686"/>
      <c r="E10686"/>
    </row>
    <row r="10687" spans="1:5" ht="11.25" customHeight="1" x14ac:dyDescent="0.25">
      <c r="A10687"/>
      <c r="B10687"/>
      <c r="C10687"/>
      <c r="D10687"/>
      <c r="E10687"/>
    </row>
    <row r="10688" spans="1:5" ht="11.25" customHeight="1" x14ac:dyDescent="0.25">
      <c r="A10688"/>
      <c r="B10688"/>
      <c r="C10688"/>
      <c r="D10688"/>
      <c r="E10688"/>
    </row>
    <row r="10689" spans="1:5" ht="11.25" customHeight="1" x14ac:dyDescent="0.25">
      <c r="A10689"/>
      <c r="B10689"/>
      <c r="C10689"/>
      <c r="D10689"/>
      <c r="E10689"/>
    </row>
    <row r="10690" spans="1:5" ht="11.25" customHeight="1" x14ac:dyDescent="0.25">
      <c r="A10690"/>
      <c r="B10690"/>
      <c r="C10690"/>
      <c r="D10690"/>
      <c r="E10690"/>
    </row>
    <row r="10691" spans="1:5" ht="11.25" customHeight="1" x14ac:dyDescent="0.25">
      <c r="A10691"/>
      <c r="B10691"/>
      <c r="C10691"/>
      <c r="D10691"/>
      <c r="E10691"/>
    </row>
    <row r="10692" spans="1:5" ht="11.25" customHeight="1" x14ac:dyDescent="0.25">
      <c r="A10692"/>
      <c r="B10692"/>
      <c r="C10692"/>
      <c r="D10692"/>
      <c r="E10692"/>
    </row>
    <row r="10693" spans="1:5" ht="11.25" customHeight="1" x14ac:dyDescent="0.25">
      <c r="A10693"/>
      <c r="B10693"/>
      <c r="C10693"/>
      <c r="D10693"/>
      <c r="E10693"/>
    </row>
    <row r="10694" spans="1:5" ht="11.25" customHeight="1" x14ac:dyDescent="0.25">
      <c r="A10694"/>
      <c r="B10694"/>
      <c r="C10694"/>
      <c r="D10694"/>
      <c r="E10694"/>
    </row>
    <row r="10695" spans="1:5" ht="11.25" customHeight="1" x14ac:dyDescent="0.25">
      <c r="A10695"/>
      <c r="B10695"/>
      <c r="C10695"/>
      <c r="D10695"/>
      <c r="E10695"/>
    </row>
    <row r="10696" spans="1:5" ht="11.25" customHeight="1" x14ac:dyDescent="0.25">
      <c r="A10696"/>
      <c r="B10696"/>
      <c r="C10696"/>
      <c r="D10696"/>
      <c r="E10696"/>
    </row>
    <row r="10697" spans="1:5" ht="11.25" customHeight="1" x14ac:dyDescent="0.25">
      <c r="A10697"/>
      <c r="B10697"/>
      <c r="C10697"/>
      <c r="D10697"/>
      <c r="E10697"/>
    </row>
    <row r="10698" spans="1:5" ht="11.25" customHeight="1" x14ac:dyDescent="0.25">
      <c r="A10698"/>
      <c r="B10698"/>
      <c r="C10698"/>
      <c r="D10698"/>
      <c r="E10698"/>
    </row>
    <row r="10699" spans="1:5" ht="11.25" customHeight="1" x14ac:dyDescent="0.25">
      <c r="A10699"/>
      <c r="B10699"/>
      <c r="C10699"/>
      <c r="D10699"/>
      <c r="E10699"/>
    </row>
    <row r="10700" spans="1:5" ht="11.25" customHeight="1" x14ac:dyDescent="0.25">
      <c r="A10700"/>
      <c r="B10700"/>
      <c r="C10700"/>
      <c r="D10700"/>
      <c r="E10700"/>
    </row>
    <row r="10701" spans="1:5" ht="11.25" customHeight="1" x14ac:dyDescent="0.25">
      <c r="A10701"/>
      <c r="B10701"/>
      <c r="C10701"/>
      <c r="D10701"/>
      <c r="E10701"/>
    </row>
    <row r="10702" spans="1:5" ht="11.25" customHeight="1" x14ac:dyDescent="0.25">
      <c r="A10702"/>
      <c r="B10702"/>
      <c r="C10702"/>
      <c r="D10702"/>
      <c r="E10702"/>
    </row>
    <row r="10703" spans="1:5" ht="11.25" customHeight="1" x14ac:dyDescent="0.25">
      <c r="A10703"/>
      <c r="B10703"/>
      <c r="C10703"/>
      <c r="D10703"/>
      <c r="E10703"/>
    </row>
    <row r="10704" spans="1:5" ht="11.25" customHeight="1" x14ac:dyDescent="0.25">
      <c r="A10704"/>
      <c r="B10704"/>
      <c r="C10704"/>
      <c r="D10704"/>
      <c r="E10704"/>
    </row>
    <row r="10705" spans="1:5" ht="11.25" customHeight="1" x14ac:dyDescent="0.25">
      <c r="A10705"/>
      <c r="B10705"/>
      <c r="C10705"/>
      <c r="D10705"/>
      <c r="E10705"/>
    </row>
    <row r="10706" spans="1:5" ht="11.25" customHeight="1" x14ac:dyDescent="0.25">
      <c r="A10706"/>
      <c r="B10706"/>
      <c r="C10706"/>
      <c r="D10706"/>
      <c r="E10706"/>
    </row>
    <row r="10707" spans="1:5" ht="11.25" customHeight="1" x14ac:dyDescent="0.25">
      <c r="A10707"/>
      <c r="B10707"/>
      <c r="C10707"/>
      <c r="D10707"/>
      <c r="E10707"/>
    </row>
    <row r="10708" spans="1:5" ht="11.25" customHeight="1" x14ac:dyDescent="0.25">
      <c r="A10708"/>
      <c r="B10708"/>
      <c r="C10708"/>
      <c r="D10708"/>
      <c r="E10708"/>
    </row>
    <row r="10709" spans="1:5" ht="11.25" customHeight="1" x14ac:dyDescent="0.25">
      <c r="A10709"/>
      <c r="B10709"/>
      <c r="C10709"/>
      <c r="D10709"/>
      <c r="E10709"/>
    </row>
    <row r="10710" spans="1:5" ht="11.25" customHeight="1" x14ac:dyDescent="0.25">
      <c r="A10710"/>
      <c r="B10710"/>
      <c r="C10710"/>
      <c r="D10710"/>
      <c r="E10710"/>
    </row>
    <row r="10711" spans="1:5" ht="11.25" customHeight="1" x14ac:dyDescent="0.25">
      <c r="A10711"/>
      <c r="B10711"/>
      <c r="C10711"/>
      <c r="D10711"/>
      <c r="E10711"/>
    </row>
    <row r="10712" spans="1:5" ht="11.25" customHeight="1" x14ac:dyDescent="0.25">
      <c r="A10712"/>
      <c r="B10712"/>
      <c r="C10712"/>
      <c r="D10712"/>
      <c r="E10712"/>
    </row>
    <row r="10713" spans="1:5" ht="11.25" customHeight="1" x14ac:dyDescent="0.25">
      <c r="A10713"/>
      <c r="B10713"/>
      <c r="C10713"/>
      <c r="D10713"/>
      <c r="E10713"/>
    </row>
    <row r="10714" spans="1:5" ht="11.25" customHeight="1" x14ac:dyDescent="0.25">
      <c r="A10714"/>
      <c r="B10714"/>
      <c r="C10714"/>
      <c r="D10714"/>
      <c r="E10714"/>
    </row>
    <row r="10715" spans="1:5" ht="11.25" customHeight="1" x14ac:dyDescent="0.25">
      <c r="A10715"/>
      <c r="B10715"/>
      <c r="C10715"/>
      <c r="D10715"/>
      <c r="E10715"/>
    </row>
    <row r="10716" spans="1:5" ht="11.25" customHeight="1" x14ac:dyDescent="0.25">
      <c r="A10716"/>
      <c r="B10716"/>
      <c r="C10716"/>
      <c r="D10716"/>
      <c r="E10716"/>
    </row>
    <row r="10717" spans="1:5" ht="11.25" customHeight="1" x14ac:dyDescent="0.25">
      <c r="A10717"/>
      <c r="B10717"/>
      <c r="C10717"/>
      <c r="D10717"/>
      <c r="E10717"/>
    </row>
    <row r="10718" spans="1:5" ht="11.25" customHeight="1" x14ac:dyDescent="0.25">
      <c r="A10718"/>
      <c r="B10718"/>
      <c r="C10718"/>
      <c r="D10718"/>
      <c r="E10718"/>
    </row>
    <row r="10719" spans="1:5" ht="11.25" customHeight="1" x14ac:dyDescent="0.25">
      <c r="A10719"/>
      <c r="B10719"/>
      <c r="C10719"/>
      <c r="D10719"/>
      <c r="E10719"/>
    </row>
    <row r="10720" spans="1:5" ht="11.25" customHeight="1" x14ac:dyDescent="0.25">
      <c r="A10720"/>
      <c r="B10720"/>
      <c r="C10720"/>
      <c r="D10720"/>
      <c r="E10720"/>
    </row>
    <row r="10721" spans="1:5" ht="11.25" customHeight="1" x14ac:dyDescent="0.25">
      <c r="A10721"/>
      <c r="B10721"/>
      <c r="C10721"/>
      <c r="D10721"/>
      <c r="E10721"/>
    </row>
    <row r="10722" spans="1:5" ht="11.25" customHeight="1" x14ac:dyDescent="0.25">
      <c r="A10722"/>
      <c r="B10722"/>
      <c r="C10722"/>
      <c r="D10722"/>
      <c r="E10722"/>
    </row>
    <row r="10723" spans="1:5" ht="11.25" customHeight="1" x14ac:dyDescent="0.25">
      <c r="A10723"/>
      <c r="B10723"/>
      <c r="C10723"/>
      <c r="D10723"/>
      <c r="E10723"/>
    </row>
    <row r="10724" spans="1:5" ht="11.25" customHeight="1" x14ac:dyDescent="0.25">
      <c r="A10724"/>
      <c r="B10724"/>
      <c r="C10724"/>
      <c r="D10724"/>
      <c r="E10724"/>
    </row>
    <row r="10725" spans="1:5" ht="11.25" customHeight="1" x14ac:dyDescent="0.25">
      <c r="A10725"/>
      <c r="B10725"/>
      <c r="C10725"/>
      <c r="D10725"/>
      <c r="E10725"/>
    </row>
    <row r="10726" spans="1:5" ht="11.25" customHeight="1" x14ac:dyDescent="0.25">
      <c r="A10726"/>
      <c r="B10726"/>
      <c r="C10726"/>
      <c r="D10726"/>
      <c r="E10726"/>
    </row>
    <row r="10727" spans="1:5" ht="11.25" customHeight="1" x14ac:dyDescent="0.25">
      <c r="A10727"/>
      <c r="B10727"/>
      <c r="C10727"/>
      <c r="D10727"/>
      <c r="E10727"/>
    </row>
    <row r="10728" spans="1:5" ht="11.25" customHeight="1" x14ac:dyDescent="0.25">
      <c r="A10728"/>
      <c r="B10728"/>
      <c r="C10728"/>
      <c r="D10728"/>
      <c r="E10728"/>
    </row>
    <row r="10729" spans="1:5" ht="11.25" customHeight="1" x14ac:dyDescent="0.25">
      <c r="A10729"/>
      <c r="B10729"/>
      <c r="C10729"/>
      <c r="D10729"/>
      <c r="E10729"/>
    </row>
    <row r="10730" spans="1:5" ht="11.25" customHeight="1" x14ac:dyDescent="0.25">
      <c r="A10730"/>
      <c r="B10730"/>
      <c r="C10730"/>
      <c r="D10730"/>
      <c r="E10730"/>
    </row>
    <row r="10731" spans="1:5" ht="11.25" customHeight="1" x14ac:dyDescent="0.25">
      <c r="A10731"/>
      <c r="B10731"/>
      <c r="C10731"/>
      <c r="D10731"/>
      <c r="E10731"/>
    </row>
    <row r="10732" spans="1:5" ht="11.25" customHeight="1" x14ac:dyDescent="0.25">
      <c r="A10732"/>
      <c r="B10732"/>
      <c r="C10732"/>
      <c r="D10732"/>
      <c r="E10732"/>
    </row>
    <row r="10733" spans="1:5" ht="11.25" customHeight="1" x14ac:dyDescent="0.25">
      <c r="A10733"/>
      <c r="B10733"/>
      <c r="C10733"/>
      <c r="D10733"/>
      <c r="E10733"/>
    </row>
    <row r="10734" spans="1:5" ht="11.25" customHeight="1" x14ac:dyDescent="0.25">
      <c r="A10734"/>
      <c r="B10734"/>
      <c r="C10734"/>
      <c r="D10734"/>
      <c r="E10734"/>
    </row>
    <row r="10735" spans="1:5" ht="11.25" customHeight="1" x14ac:dyDescent="0.25">
      <c r="A10735"/>
      <c r="B10735"/>
      <c r="C10735"/>
      <c r="D10735"/>
      <c r="E10735"/>
    </row>
    <row r="10736" spans="1:5" ht="11.25" customHeight="1" x14ac:dyDescent="0.25">
      <c r="A10736"/>
      <c r="B10736"/>
      <c r="C10736"/>
      <c r="D10736"/>
      <c r="E10736"/>
    </row>
    <row r="10737" spans="1:5" ht="11.25" customHeight="1" x14ac:dyDescent="0.25">
      <c r="A10737"/>
      <c r="B10737"/>
      <c r="C10737"/>
      <c r="D10737"/>
      <c r="E10737"/>
    </row>
    <row r="10738" spans="1:5" ht="11.25" customHeight="1" x14ac:dyDescent="0.25">
      <c r="A10738"/>
      <c r="B10738"/>
      <c r="C10738"/>
      <c r="D10738"/>
      <c r="E10738"/>
    </row>
    <row r="10739" spans="1:5" ht="11.25" customHeight="1" x14ac:dyDescent="0.25">
      <c r="A10739"/>
      <c r="B10739"/>
      <c r="C10739"/>
      <c r="D10739"/>
      <c r="E10739"/>
    </row>
    <row r="10740" spans="1:5" ht="11.25" customHeight="1" x14ac:dyDescent="0.25">
      <c r="A10740"/>
      <c r="B10740"/>
      <c r="C10740"/>
      <c r="D10740"/>
      <c r="E10740"/>
    </row>
    <row r="10741" spans="1:5" ht="11.25" customHeight="1" x14ac:dyDescent="0.25">
      <c r="A10741"/>
      <c r="B10741"/>
      <c r="C10741"/>
      <c r="D10741"/>
      <c r="E10741"/>
    </row>
    <row r="10742" spans="1:5" ht="11.25" customHeight="1" x14ac:dyDescent="0.25">
      <c r="A10742"/>
      <c r="B10742"/>
      <c r="C10742"/>
      <c r="D10742"/>
      <c r="E10742"/>
    </row>
    <row r="10743" spans="1:5" ht="11.25" customHeight="1" x14ac:dyDescent="0.25">
      <c r="A10743"/>
      <c r="B10743"/>
      <c r="C10743"/>
      <c r="D10743"/>
      <c r="E10743"/>
    </row>
    <row r="10744" spans="1:5" ht="11.25" customHeight="1" x14ac:dyDescent="0.25">
      <c r="A10744"/>
      <c r="B10744"/>
      <c r="C10744"/>
      <c r="D10744"/>
      <c r="E10744"/>
    </row>
    <row r="10745" spans="1:5" ht="11.25" customHeight="1" x14ac:dyDescent="0.25">
      <c r="A10745"/>
      <c r="B10745"/>
      <c r="C10745"/>
      <c r="D10745"/>
      <c r="E10745"/>
    </row>
    <row r="10746" spans="1:5" ht="11.25" customHeight="1" x14ac:dyDescent="0.25">
      <c r="A10746"/>
      <c r="B10746"/>
      <c r="C10746"/>
      <c r="D10746"/>
      <c r="E10746"/>
    </row>
    <row r="10747" spans="1:5" ht="11.25" customHeight="1" x14ac:dyDescent="0.25">
      <c r="A10747"/>
      <c r="B10747"/>
      <c r="C10747"/>
      <c r="D10747"/>
      <c r="E10747"/>
    </row>
    <row r="10748" spans="1:5" ht="11.25" customHeight="1" x14ac:dyDescent="0.25">
      <c r="A10748"/>
      <c r="B10748"/>
      <c r="C10748"/>
      <c r="D10748"/>
      <c r="E10748"/>
    </row>
    <row r="10749" spans="1:5" ht="11.25" customHeight="1" x14ac:dyDescent="0.25">
      <c r="A10749"/>
      <c r="B10749"/>
      <c r="C10749"/>
      <c r="D10749"/>
      <c r="E10749"/>
    </row>
    <row r="10750" spans="1:5" ht="11.25" customHeight="1" x14ac:dyDescent="0.25">
      <c r="A10750"/>
      <c r="B10750"/>
      <c r="C10750"/>
      <c r="D10750"/>
      <c r="E10750"/>
    </row>
    <row r="10751" spans="1:5" ht="11.25" customHeight="1" x14ac:dyDescent="0.25">
      <c r="A10751"/>
      <c r="B10751"/>
      <c r="C10751"/>
      <c r="D10751"/>
      <c r="E10751"/>
    </row>
    <row r="10752" spans="1:5" ht="11.25" customHeight="1" x14ac:dyDescent="0.25">
      <c r="A10752"/>
      <c r="B10752"/>
      <c r="C10752"/>
      <c r="D10752"/>
      <c r="E10752"/>
    </row>
    <row r="10753" spans="1:5" ht="11.25" customHeight="1" x14ac:dyDescent="0.25">
      <c r="A10753"/>
      <c r="B10753"/>
      <c r="C10753"/>
      <c r="D10753"/>
      <c r="E10753"/>
    </row>
    <row r="10754" spans="1:5" ht="11.25" customHeight="1" x14ac:dyDescent="0.25">
      <c r="A10754"/>
      <c r="B10754"/>
      <c r="C10754"/>
      <c r="D10754"/>
      <c r="E10754"/>
    </row>
    <row r="10755" spans="1:5" ht="11.25" customHeight="1" x14ac:dyDescent="0.25">
      <c r="A10755"/>
      <c r="B10755"/>
      <c r="C10755"/>
      <c r="D10755"/>
      <c r="E10755"/>
    </row>
    <row r="10756" spans="1:5" ht="11.25" customHeight="1" x14ac:dyDescent="0.25">
      <c r="A10756"/>
      <c r="B10756"/>
      <c r="C10756"/>
      <c r="D10756"/>
      <c r="E10756"/>
    </row>
    <row r="10757" spans="1:5" ht="11.25" customHeight="1" x14ac:dyDescent="0.25">
      <c r="A10757"/>
      <c r="B10757"/>
      <c r="C10757"/>
      <c r="D10757"/>
      <c r="E10757"/>
    </row>
    <row r="10758" spans="1:5" ht="11.25" customHeight="1" x14ac:dyDescent="0.25">
      <c r="A10758"/>
      <c r="B10758"/>
      <c r="C10758"/>
      <c r="D10758"/>
      <c r="E10758"/>
    </row>
    <row r="10759" spans="1:5" ht="11.25" customHeight="1" x14ac:dyDescent="0.25">
      <c r="A10759"/>
      <c r="B10759"/>
      <c r="C10759"/>
      <c r="D10759"/>
      <c r="E10759"/>
    </row>
    <row r="10760" spans="1:5" ht="11.25" customHeight="1" x14ac:dyDescent="0.25">
      <c r="A10760"/>
      <c r="B10760"/>
      <c r="C10760"/>
      <c r="D10760"/>
      <c r="E10760"/>
    </row>
    <row r="10761" spans="1:5" ht="11.25" customHeight="1" x14ac:dyDescent="0.25">
      <c r="A10761"/>
      <c r="B10761"/>
      <c r="C10761"/>
      <c r="D10761"/>
      <c r="E10761"/>
    </row>
    <row r="10762" spans="1:5" ht="11.25" customHeight="1" x14ac:dyDescent="0.25">
      <c r="A10762"/>
      <c r="B10762"/>
      <c r="C10762"/>
      <c r="D10762"/>
      <c r="E10762"/>
    </row>
    <row r="10763" spans="1:5" ht="11.25" customHeight="1" x14ac:dyDescent="0.25">
      <c r="A10763"/>
      <c r="B10763"/>
      <c r="C10763"/>
      <c r="D10763"/>
      <c r="E10763"/>
    </row>
    <row r="10764" spans="1:5" ht="11.25" customHeight="1" x14ac:dyDescent="0.25">
      <c r="A10764"/>
      <c r="B10764"/>
      <c r="C10764"/>
      <c r="D10764"/>
      <c r="E10764"/>
    </row>
    <row r="10765" spans="1:5" ht="11.25" customHeight="1" x14ac:dyDescent="0.25">
      <c r="A10765"/>
      <c r="B10765"/>
      <c r="C10765"/>
      <c r="D10765"/>
      <c r="E10765"/>
    </row>
    <row r="10766" spans="1:5" ht="11.25" customHeight="1" x14ac:dyDescent="0.25">
      <c r="A10766"/>
      <c r="B10766"/>
      <c r="C10766"/>
      <c r="D10766"/>
      <c r="E10766"/>
    </row>
    <row r="10767" spans="1:5" ht="11.25" customHeight="1" x14ac:dyDescent="0.25">
      <c r="A10767"/>
      <c r="B10767"/>
      <c r="C10767"/>
      <c r="D10767"/>
      <c r="E10767"/>
    </row>
    <row r="10768" spans="1:5" ht="11.25" customHeight="1" x14ac:dyDescent="0.25">
      <c r="A10768"/>
      <c r="B10768"/>
      <c r="C10768"/>
      <c r="D10768"/>
      <c r="E10768"/>
    </row>
    <row r="10769" spans="1:5" ht="11.25" customHeight="1" x14ac:dyDescent="0.25">
      <c r="A10769"/>
      <c r="B10769"/>
      <c r="C10769"/>
      <c r="D10769"/>
      <c r="E10769"/>
    </row>
    <row r="10770" spans="1:5" ht="11.25" customHeight="1" x14ac:dyDescent="0.25">
      <c r="A10770"/>
      <c r="B10770"/>
      <c r="C10770"/>
      <c r="D10770"/>
      <c r="E10770"/>
    </row>
    <row r="10771" spans="1:5" ht="11.25" customHeight="1" x14ac:dyDescent="0.25">
      <c r="A10771"/>
      <c r="B10771"/>
      <c r="C10771"/>
      <c r="D10771"/>
      <c r="E10771"/>
    </row>
    <row r="10772" spans="1:5" ht="11.25" customHeight="1" x14ac:dyDescent="0.25">
      <c r="A10772"/>
      <c r="B10772"/>
      <c r="C10772"/>
      <c r="D10772"/>
      <c r="E10772"/>
    </row>
    <row r="10773" spans="1:5" ht="11.25" customHeight="1" x14ac:dyDescent="0.25">
      <c r="A10773"/>
      <c r="B10773"/>
      <c r="C10773"/>
      <c r="D10773"/>
      <c r="E10773"/>
    </row>
    <row r="10774" spans="1:5" ht="11.25" customHeight="1" x14ac:dyDescent="0.25">
      <c r="A10774"/>
      <c r="B10774"/>
      <c r="C10774"/>
      <c r="D10774"/>
      <c r="E10774"/>
    </row>
    <row r="10775" spans="1:5" ht="11.25" customHeight="1" x14ac:dyDescent="0.25">
      <c r="A10775"/>
      <c r="B10775"/>
      <c r="C10775"/>
      <c r="D10775"/>
      <c r="E10775"/>
    </row>
    <row r="10776" spans="1:5" ht="11.25" customHeight="1" x14ac:dyDescent="0.25">
      <c r="A10776"/>
      <c r="B10776"/>
      <c r="C10776"/>
      <c r="D10776"/>
      <c r="E10776"/>
    </row>
    <row r="10777" spans="1:5" ht="11.25" customHeight="1" x14ac:dyDescent="0.25">
      <c r="A10777"/>
      <c r="B10777"/>
      <c r="C10777"/>
      <c r="D10777"/>
      <c r="E10777"/>
    </row>
    <row r="10778" spans="1:5" ht="11.25" customHeight="1" x14ac:dyDescent="0.25">
      <c r="A10778"/>
      <c r="B10778"/>
      <c r="C10778"/>
      <c r="D10778"/>
      <c r="E10778"/>
    </row>
    <row r="10779" spans="1:5" ht="11.25" customHeight="1" x14ac:dyDescent="0.25">
      <c r="A10779"/>
      <c r="B10779"/>
      <c r="C10779"/>
      <c r="D10779"/>
      <c r="E10779"/>
    </row>
    <row r="10780" spans="1:5" ht="11.25" customHeight="1" x14ac:dyDescent="0.25">
      <c r="A10780"/>
      <c r="B10780"/>
      <c r="C10780"/>
      <c r="D10780"/>
      <c r="E10780"/>
    </row>
    <row r="10781" spans="1:5" ht="11.25" customHeight="1" x14ac:dyDescent="0.25">
      <c r="A10781"/>
      <c r="B10781"/>
      <c r="C10781"/>
      <c r="D10781"/>
      <c r="E10781"/>
    </row>
    <row r="10782" spans="1:5" ht="11.25" customHeight="1" x14ac:dyDescent="0.25">
      <c r="A10782"/>
      <c r="B10782"/>
      <c r="C10782"/>
      <c r="D10782"/>
      <c r="E10782"/>
    </row>
    <row r="10783" spans="1:5" ht="11.25" customHeight="1" x14ac:dyDescent="0.25">
      <c r="A10783"/>
      <c r="B10783"/>
      <c r="C10783"/>
      <c r="D10783"/>
      <c r="E10783"/>
    </row>
    <row r="10784" spans="1:5" ht="11.25" customHeight="1" x14ac:dyDescent="0.25">
      <c r="A10784"/>
      <c r="B10784"/>
      <c r="C10784"/>
      <c r="D10784"/>
      <c r="E10784"/>
    </row>
    <row r="10785" spans="1:5" ht="11.25" customHeight="1" x14ac:dyDescent="0.25">
      <c r="A10785"/>
      <c r="B10785"/>
      <c r="C10785"/>
      <c r="D10785"/>
      <c r="E10785"/>
    </row>
    <row r="10786" spans="1:5" ht="11.25" customHeight="1" x14ac:dyDescent="0.25">
      <c r="A10786"/>
      <c r="B10786"/>
      <c r="C10786"/>
      <c r="D10786"/>
      <c r="E10786"/>
    </row>
    <row r="10787" spans="1:5" ht="11.25" customHeight="1" x14ac:dyDescent="0.25">
      <c r="A10787"/>
      <c r="B10787"/>
      <c r="C10787"/>
      <c r="D10787"/>
      <c r="E10787"/>
    </row>
    <row r="10788" spans="1:5" ht="11.25" customHeight="1" x14ac:dyDescent="0.25">
      <c r="A10788"/>
      <c r="B10788"/>
      <c r="C10788"/>
      <c r="D10788"/>
      <c r="E10788"/>
    </row>
    <row r="10789" spans="1:5" ht="11.25" customHeight="1" x14ac:dyDescent="0.25">
      <c r="A10789"/>
      <c r="B10789"/>
      <c r="C10789"/>
      <c r="D10789"/>
      <c r="E10789"/>
    </row>
    <row r="10790" spans="1:5" ht="11.25" customHeight="1" x14ac:dyDescent="0.25">
      <c r="A10790"/>
      <c r="B10790"/>
      <c r="C10790"/>
      <c r="D10790"/>
      <c r="E10790"/>
    </row>
    <row r="10791" spans="1:5" ht="11.25" customHeight="1" x14ac:dyDescent="0.25">
      <c r="A10791"/>
      <c r="B10791"/>
      <c r="C10791"/>
      <c r="D10791"/>
      <c r="E10791"/>
    </row>
    <row r="10792" spans="1:5" ht="11.25" customHeight="1" x14ac:dyDescent="0.25">
      <c r="A10792"/>
      <c r="B10792"/>
      <c r="C10792"/>
      <c r="D10792"/>
      <c r="E10792"/>
    </row>
    <row r="10793" spans="1:5" ht="11.25" customHeight="1" x14ac:dyDescent="0.25">
      <c r="A10793"/>
      <c r="B10793"/>
      <c r="C10793"/>
      <c r="D10793"/>
      <c r="E10793"/>
    </row>
    <row r="10794" spans="1:5" ht="11.25" customHeight="1" x14ac:dyDescent="0.25">
      <c r="A10794"/>
      <c r="B10794"/>
      <c r="C10794"/>
      <c r="D10794"/>
      <c r="E10794"/>
    </row>
    <row r="10795" spans="1:5" ht="11.25" customHeight="1" x14ac:dyDescent="0.25">
      <c r="A10795"/>
      <c r="B10795"/>
      <c r="C10795"/>
      <c r="D10795"/>
      <c r="E10795"/>
    </row>
    <row r="10796" spans="1:5" ht="11.25" customHeight="1" x14ac:dyDescent="0.25">
      <c r="A10796"/>
      <c r="B10796"/>
      <c r="C10796"/>
      <c r="D10796"/>
      <c r="E10796"/>
    </row>
    <row r="10797" spans="1:5" ht="11.25" customHeight="1" x14ac:dyDescent="0.25">
      <c r="A10797"/>
      <c r="B10797"/>
      <c r="C10797"/>
      <c r="D10797"/>
      <c r="E10797"/>
    </row>
    <row r="10798" spans="1:5" ht="11.25" customHeight="1" x14ac:dyDescent="0.25">
      <c r="A10798"/>
      <c r="B10798"/>
      <c r="C10798"/>
      <c r="D10798"/>
      <c r="E10798"/>
    </row>
    <row r="10799" spans="1:5" ht="11.25" customHeight="1" x14ac:dyDescent="0.25">
      <c r="A10799"/>
      <c r="B10799"/>
      <c r="C10799"/>
      <c r="D10799"/>
      <c r="E10799"/>
    </row>
    <row r="10800" spans="1:5" ht="11.25" customHeight="1" x14ac:dyDescent="0.25">
      <c r="A10800"/>
      <c r="B10800"/>
      <c r="C10800"/>
      <c r="D10800"/>
      <c r="E10800"/>
    </row>
    <row r="10801" spans="1:5" ht="11.25" customHeight="1" x14ac:dyDescent="0.25">
      <c r="A10801"/>
      <c r="B10801"/>
      <c r="C10801"/>
      <c r="D10801"/>
      <c r="E10801"/>
    </row>
    <row r="10802" spans="1:5" ht="11.25" customHeight="1" x14ac:dyDescent="0.25">
      <c r="A10802"/>
      <c r="B10802"/>
      <c r="C10802"/>
      <c r="D10802"/>
      <c r="E10802"/>
    </row>
    <row r="10803" spans="1:5" ht="11.25" customHeight="1" x14ac:dyDescent="0.25">
      <c r="A10803"/>
      <c r="B10803"/>
      <c r="C10803"/>
      <c r="D10803"/>
      <c r="E10803"/>
    </row>
    <row r="10804" spans="1:5" ht="11.25" customHeight="1" x14ac:dyDescent="0.25">
      <c r="A10804"/>
      <c r="B10804"/>
      <c r="C10804"/>
      <c r="D10804"/>
      <c r="E10804"/>
    </row>
    <row r="10805" spans="1:5" ht="11.25" customHeight="1" x14ac:dyDescent="0.25">
      <c r="A10805"/>
      <c r="B10805"/>
      <c r="C10805"/>
      <c r="D10805"/>
      <c r="E10805"/>
    </row>
    <row r="10806" spans="1:5" ht="11.25" customHeight="1" x14ac:dyDescent="0.25">
      <c r="A10806"/>
      <c r="B10806"/>
      <c r="C10806"/>
      <c r="D10806"/>
      <c r="E10806"/>
    </row>
    <row r="10807" spans="1:5" ht="11.25" customHeight="1" x14ac:dyDescent="0.25">
      <c r="A10807"/>
      <c r="B10807"/>
      <c r="C10807"/>
      <c r="D10807"/>
      <c r="E10807"/>
    </row>
    <row r="10808" spans="1:5" ht="11.25" customHeight="1" x14ac:dyDescent="0.25">
      <c r="A10808"/>
      <c r="B10808"/>
      <c r="C10808"/>
      <c r="D10808"/>
      <c r="E10808"/>
    </row>
    <row r="10809" spans="1:5" ht="11.25" customHeight="1" x14ac:dyDescent="0.25">
      <c r="A10809"/>
      <c r="B10809"/>
      <c r="C10809"/>
      <c r="D10809"/>
      <c r="E10809"/>
    </row>
    <row r="10810" spans="1:5" ht="11.25" customHeight="1" x14ac:dyDescent="0.25">
      <c r="A10810"/>
      <c r="B10810"/>
      <c r="C10810"/>
      <c r="D10810"/>
      <c r="E10810"/>
    </row>
    <row r="10811" spans="1:5" ht="11.25" customHeight="1" x14ac:dyDescent="0.25">
      <c r="A10811"/>
      <c r="B10811"/>
      <c r="C10811"/>
      <c r="D10811"/>
      <c r="E10811"/>
    </row>
    <row r="10812" spans="1:5" ht="11.25" customHeight="1" x14ac:dyDescent="0.25">
      <c r="A10812"/>
      <c r="B10812"/>
      <c r="C10812"/>
      <c r="D10812"/>
      <c r="E10812"/>
    </row>
    <row r="10813" spans="1:5" ht="11.25" customHeight="1" x14ac:dyDescent="0.25">
      <c r="A10813"/>
      <c r="B10813"/>
      <c r="C10813"/>
      <c r="D10813"/>
      <c r="E10813"/>
    </row>
    <row r="10814" spans="1:5" ht="11.25" customHeight="1" x14ac:dyDescent="0.25">
      <c r="A10814"/>
      <c r="B10814"/>
      <c r="C10814"/>
      <c r="D10814"/>
      <c r="E10814"/>
    </row>
    <row r="10815" spans="1:5" ht="11.25" customHeight="1" x14ac:dyDescent="0.25">
      <c r="A10815"/>
      <c r="B10815"/>
      <c r="C10815"/>
      <c r="D10815"/>
      <c r="E10815"/>
    </row>
    <row r="10816" spans="1:5" ht="11.25" customHeight="1" x14ac:dyDescent="0.25">
      <c r="A10816"/>
      <c r="B10816"/>
      <c r="C10816"/>
      <c r="D10816"/>
      <c r="E10816"/>
    </row>
    <row r="10817" spans="1:5" ht="11.25" customHeight="1" x14ac:dyDescent="0.25">
      <c r="A10817"/>
      <c r="B10817"/>
      <c r="C10817"/>
      <c r="D10817"/>
      <c r="E10817"/>
    </row>
    <row r="10818" spans="1:5" ht="11.25" customHeight="1" x14ac:dyDescent="0.25">
      <c r="A10818"/>
      <c r="B10818"/>
      <c r="C10818"/>
      <c r="D10818"/>
      <c r="E10818"/>
    </row>
    <row r="10819" spans="1:5" ht="11.25" customHeight="1" x14ac:dyDescent="0.25">
      <c r="A10819"/>
      <c r="B10819"/>
      <c r="C10819"/>
      <c r="D10819"/>
      <c r="E10819"/>
    </row>
    <row r="10820" spans="1:5" ht="11.25" customHeight="1" x14ac:dyDescent="0.25">
      <c r="A10820"/>
      <c r="B10820"/>
      <c r="C10820"/>
      <c r="D10820"/>
      <c r="E10820"/>
    </row>
    <row r="10821" spans="1:5" ht="11.25" customHeight="1" x14ac:dyDescent="0.25">
      <c r="A10821"/>
      <c r="B10821"/>
      <c r="C10821"/>
      <c r="D10821"/>
      <c r="E10821"/>
    </row>
    <row r="10822" spans="1:5" ht="11.25" customHeight="1" x14ac:dyDescent="0.25">
      <c r="A10822"/>
      <c r="B10822"/>
      <c r="C10822"/>
      <c r="D10822"/>
      <c r="E10822"/>
    </row>
    <row r="10823" spans="1:5" ht="11.25" customHeight="1" x14ac:dyDescent="0.25">
      <c r="A10823"/>
      <c r="B10823"/>
      <c r="C10823"/>
      <c r="D10823"/>
      <c r="E10823"/>
    </row>
    <row r="10824" spans="1:5" ht="11.25" customHeight="1" x14ac:dyDescent="0.25">
      <c r="A10824"/>
      <c r="B10824"/>
      <c r="C10824"/>
      <c r="D10824"/>
      <c r="E10824"/>
    </row>
    <row r="10825" spans="1:5" ht="11.25" customHeight="1" x14ac:dyDescent="0.25">
      <c r="A10825"/>
      <c r="B10825"/>
      <c r="C10825"/>
      <c r="D10825"/>
      <c r="E10825"/>
    </row>
    <row r="10826" spans="1:5" ht="11.25" customHeight="1" x14ac:dyDescent="0.25">
      <c r="A10826"/>
      <c r="B10826"/>
      <c r="C10826"/>
      <c r="D10826"/>
      <c r="E10826"/>
    </row>
    <row r="10827" spans="1:5" ht="11.25" customHeight="1" x14ac:dyDescent="0.25">
      <c r="A10827"/>
      <c r="B10827"/>
      <c r="C10827"/>
      <c r="D10827"/>
      <c r="E10827"/>
    </row>
    <row r="10828" spans="1:5" ht="11.25" customHeight="1" x14ac:dyDescent="0.25">
      <c r="A10828"/>
      <c r="B10828"/>
      <c r="C10828"/>
      <c r="D10828"/>
      <c r="E10828"/>
    </row>
    <row r="10829" spans="1:5" ht="11.25" customHeight="1" x14ac:dyDescent="0.25">
      <c r="A10829"/>
      <c r="B10829"/>
      <c r="C10829"/>
      <c r="D10829"/>
      <c r="E10829"/>
    </row>
    <row r="10830" spans="1:5" ht="11.25" customHeight="1" x14ac:dyDescent="0.25">
      <c r="A10830"/>
      <c r="B10830"/>
      <c r="C10830"/>
      <c r="D10830"/>
      <c r="E10830"/>
    </row>
    <row r="10831" spans="1:5" ht="11.25" customHeight="1" x14ac:dyDescent="0.25">
      <c r="A10831"/>
      <c r="B10831"/>
      <c r="C10831"/>
      <c r="D10831"/>
      <c r="E10831"/>
    </row>
    <row r="10832" spans="1:5" ht="11.25" customHeight="1" x14ac:dyDescent="0.25">
      <c r="A10832"/>
      <c r="B10832"/>
      <c r="C10832"/>
      <c r="D10832"/>
      <c r="E10832"/>
    </row>
    <row r="10833" spans="1:5" ht="11.25" customHeight="1" x14ac:dyDescent="0.25">
      <c r="A10833"/>
      <c r="B10833"/>
      <c r="C10833"/>
      <c r="D10833"/>
      <c r="E10833"/>
    </row>
    <row r="10834" spans="1:5" ht="11.25" customHeight="1" x14ac:dyDescent="0.25">
      <c r="A10834"/>
      <c r="B10834"/>
      <c r="C10834"/>
      <c r="D10834"/>
      <c r="E10834"/>
    </row>
    <row r="10835" spans="1:5" ht="11.25" customHeight="1" x14ac:dyDescent="0.25">
      <c r="A10835"/>
      <c r="B10835"/>
      <c r="C10835"/>
      <c r="D10835"/>
      <c r="E10835"/>
    </row>
    <row r="10836" spans="1:5" ht="11.25" customHeight="1" x14ac:dyDescent="0.25">
      <c r="A10836"/>
      <c r="B10836"/>
      <c r="C10836"/>
      <c r="D10836"/>
      <c r="E10836"/>
    </row>
    <row r="10837" spans="1:5" ht="11.25" customHeight="1" x14ac:dyDescent="0.25">
      <c r="A10837"/>
      <c r="B10837"/>
      <c r="C10837"/>
      <c r="D10837"/>
      <c r="E10837"/>
    </row>
    <row r="10838" spans="1:5" ht="11.25" customHeight="1" x14ac:dyDescent="0.25">
      <c r="A10838"/>
      <c r="B10838"/>
      <c r="C10838"/>
      <c r="D10838"/>
      <c r="E10838"/>
    </row>
    <row r="10839" spans="1:5" ht="11.25" customHeight="1" x14ac:dyDescent="0.25">
      <c r="A10839"/>
      <c r="B10839"/>
      <c r="C10839"/>
      <c r="D10839"/>
      <c r="E10839"/>
    </row>
    <row r="10840" spans="1:5" ht="11.25" customHeight="1" x14ac:dyDescent="0.25">
      <c r="A10840"/>
      <c r="B10840"/>
      <c r="C10840"/>
      <c r="D10840"/>
      <c r="E10840"/>
    </row>
    <row r="10841" spans="1:5" ht="11.25" customHeight="1" x14ac:dyDescent="0.25">
      <c r="A10841"/>
      <c r="B10841"/>
      <c r="C10841"/>
      <c r="D10841"/>
      <c r="E10841"/>
    </row>
    <row r="10842" spans="1:5" ht="11.25" customHeight="1" x14ac:dyDescent="0.25">
      <c r="A10842"/>
      <c r="B10842"/>
      <c r="C10842"/>
      <c r="D10842"/>
      <c r="E10842"/>
    </row>
    <row r="10843" spans="1:5" ht="11.25" customHeight="1" x14ac:dyDescent="0.25">
      <c r="A10843"/>
      <c r="B10843"/>
      <c r="C10843"/>
      <c r="D10843"/>
      <c r="E10843"/>
    </row>
    <row r="10844" spans="1:5" ht="11.25" customHeight="1" x14ac:dyDescent="0.25">
      <c r="A10844"/>
      <c r="B10844"/>
      <c r="C10844"/>
      <c r="D10844"/>
      <c r="E10844"/>
    </row>
    <row r="10845" spans="1:5" ht="11.25" customHeight="1" x14ac:dyDescent="0.25">
      <c r="A10845"/>
      <c r="B10845"/>
      <c r="C10845"/>
      <c r="D10845"/>
      <c r="E10845"/>
    </row>
    <row r="10846" spans="1:5" ht="11.25" customHeight="1" x14ac:dyDescent="0.25">
      <c r="A10846"/>
      <c r="B10846"/>
      <c r="C10846"/>
      <c r="D10846"/>
      <c r="E10846"/>
    </row>
    <row r="10847" spans="1:5" ht="11.25" customHeight="1" x14ac:dyDescent="0.25">
      <c r="A10847"/>
      <c r="B10847"/>
      <c r="C10847"/>
      <c r="D10847"/>
      <c r="E10847"/>
    </row>
    <row r="10848" spans="1:5" ht="11.25" customHeight="1" x14ac:dyDescent="0.25">
      <c r="A10848"/>
      <c r="B10848"/>
      <c r="C10848"/>
      <c r="D10848"/>
      <c r="E10848"/>
    </row>
    <row r="10849" spans="1:5" ht="11.25" customHeight="1" x14ac:dyDescent="0.25">
      <c r="A10849"/>
      <c r="B10849"/>
      <c r="C10849"/>
      <c r="D10849"/>
      <c r="E10849"/>
    </row>
    <row r="10850" spans="1:5" ht="11.25" customHeight="1" x14ac:dyDescent="0.25">
      <c r="A10850"/>
      <c r="B10850"/>
      <c r="C10850"/>
      <c r="D10850"/>
      <c r="E10850"/>
    </row>
    <row r="10851" spans="1:5" ht="11.25" customHeight="1" x14ac:dyDescent="0.25">
      <c r="A10851"/>
      <c r="B10851"/>
      <c r="C10851"/>
      <c r="D10851"/>
      <c r="E10851"/>
    </row>
    <row r="10852" spans="1:5" ht="11.25" customHeight="1" x14ac:dyDescent="0.25">
      <c r="A10852"/>
      <c r="B10852"/>
      <c r="C10852"/>
      <c r="D10852"/>
      <c r="E10852"/>
    </row>
    <row r="10853" spans="1:5" ht="11.25" customHeight="1" x14ac:dyDescent="0.25">
      <c r="A10853"/>
      <c r="B10853"/>
      <c r="C10853"/>
      <c r="D10853"/>
      <c r="E10853"/>
    </row>
    <row r="10854" spans="1:5" ht="11.25" customHeight="1" x14ac:dyDescent="0.25">
      <c r="A10854"/>
      <c r="B10854"/>
      <c r="C10854"/>
      <c r="D10854"/>
      <c r="E10854"/>
    </row>
    <row r="10855" spans="1:5" ht="11.25" customHeight="1" x14ac:dyDescent="0.25">
      <c r="A10855"/>
      <c r="B10855"/>
      <c r="C10855"/>
      <c r="D10855"/>
      <c r="E10855"/>
    </row>
    <row r="10856" spans="1:5" ht="11.25" customHeight="1" x14ac:dyDescent="0.25">
      <c r="A10856"/>
      <c r="B10856"/>
      <c r="C10856"/>
      <c r="D10856"/>
      <c r="E10856"/>
    </row>
    <row r="10857" spans="1:5" ht="11.25" customHeight="1" x14ac:dyDescent="0.25">
      <c r="A10857"/>
      <c r="B10857"/>
      <c r="C10857"/>
      <c r="D10857"/>
      <c r="E10857"/>
    </row>
    <row r="10858" spans="1:5" ht="11.25" customHeight="1" x14ac:dyDescent="0.25">
      <c r="A10858"/>
      <c r="B10858"/>
      <c r="C10858"/>
      <c r="D10858"/>
      <c r="E10858"/>
    </row>
    <row r="10859" spans="1:5" ht="11.25" customHeight="1" x14ac:dyDescent="0.25">
      <c r="A10859"/>
      <c r="B10859"/>
      <c r="C10859"/>
      <c r="D10859"/>
      <c r="E10859"/>
    </row>
    <row r="10860" spans="1:5" ht="11.25" customHeight="1" x14ac:dyDescent="0.25">
      <c r="A10860"/>
      <c r="B10860"/>
      <c r="C10860"/>
      <c r="D10860"/>
      <c r="E10860"/>
    </row>
    <row r="10861" spans="1:5" ht="11.25" customHeight="1" x14ac:dyDescent="0.25">
      <c r="A10861"/>
      <c r="B10861"/>
      <c r="C10861"/>
      <c r="D10861"/>
      <c r="E10861"/>
    </row>
    <row r="10862" spans="1:5" ht="11.25" customHeight="1" x14ac:dyDescent="0.25">
      <c r="A10862"/>
      <c r="B10862"/>
      <c r="C10862"/>
      <c r="D10862"/>
      <c r="E10862"/>
    </row>
    <row r="10863" spans="1:5" ht="11.25" customHeight="1" x14ac:dyDescent="0.25">
      <c r="A10863"/>
      <c r="B10863"/>
      <c r="C10863"/>
      <c r="D10863"/>
      <c r="E10863"/>
    </row>
    <row r="10864" spans="1:5" ht="11.25" customHeight="1" x14ac:dyDescent="0.25">
      <c r="A10864"/>
      <c r="B10864"/>
      <c r="C10864"/>
      <c r="D10864"/>
      <c r="E10864"/>
    </row>
    <row r="10865" spans="1:5" ht="11.25" customHeight="1" x14ac:dyDescent="0.25">
      <c r="A10865"/>
      <c r="B10865"/>
      <c r="C10865"/>
      <c r="D10865"/>
      <c r="E10865"/>
    </row>
    <row r="10866" spans="1:5" ht="11.25" customHeight="1" x14ac:dyDescent="0.25">
      <c r="A10866"/>
      <c r="B10866"/>
      <c r="C10866"/>
      <c r="D10866"/>
      <c r="E10866"/>
    </row>
    <row r="10867" spans="1:5" ht="11.25" customHeight="1" x14ac:dyDescent="0.25">
      <c r="A10867"/>
      <c r="B10867"/>
      <c r="C10867"/>
      <c r="D10867"/>
      <c r="E10867"/>
    </row>
    <row r="10868" spans="1:5" ht="11.25" customHeight="1" x14ac:dyDescent="0.25">
      <c r="A10868"/>
      <c r="B10868"/>
      <c r="C10868"/>
      <c r="D10868"/>
      <c r="E10868"/>
    </row>
    <row r="10869" spans="1:5" ht="11.25" customHeight="1" x14ac:dyDescent="0.25">
      <c r="A10869"/>
      <c r="B10869"/>
      <c r="C10869"/>
      <c r="D10869"/>
      <c r="E10869"/>
    </row>
    <row r="10870" spans="1:5" ht="11.25" customHeight="1" x14ac:dyDescent="0.25">
      <c r="A10870"/>
      <c r="B10870"/>
      <c r="C10870"/>
      <c r="D10870"/>
      <c r="E10870"/>
    </row>
    <row r="10871" spans="1:5" ht="11.25" customHeight="1" x14ac:dyDescent="0.25">
      <c r="A10871"/>
      <c r="B10871"/>
      <c r="C10871"/>
      <c r="D10871"/>
      <c r="E10871"/>
    </row>
    <row r="10872" spans="1:5" ht="11.25" customHeight="1" x14ac:dyDescent="0.25">
      <c r="A10872"/>
      <c r="B10872"/>
      <c r="C10872"/>
      <c r="D10872"/>
      <c r="E10872"/>
    </row>
    <row r="10873" spans="1:5" ht="11.25" customHeight="1" x14ac:dyDescent="0.25">
      <c r="A10873"/>
      <c r="B10873"/>
      <c r="C10873"/>
      <c r="D10873"/>
      <c r="E10873"/>
    </row>
    <row r="10874" spans="1:5" ht="11.25" customHeight="1" x14ac:dyDescent="0.25">
      <c r="A10874"/>
      <c r="B10874"/>
      <c r="C10874"/>
      <c r="D10874"/>
      <c r="E10874"/>
    </row>
    <row r="10875" spans="1:5" ht="11.25" customHeight="1" x14ac:dyDescent="0.25">
      <c r="A10875"/>
      <c r="B10875"/>
      <c r="C10875"/>
      <c r="D10875"/>
      <c r="E10875"/>
    </row>
    <row r="10876" spans="1:5" ht="11.25" customHeight="1" x14ac:dyDescent="0.25">
      <c r="A10876"/>
      <c r="B10876"/>
      <c r="C10876"/>
      <c r="D10876"/>
      <c r="E10876"/>
    </row>
    <row r="10877" spans="1:5" ht="11.25" customHeight="1" x14ac:dyDescent="0.25">
      <c r="A10877"/>
      <c r="B10877"/>
      <c r="C10877"/>
      <c r="D10877"/>
      <c r="E10877"/>
    </row>
    <row r="10878" spans="1:5" ht="11.25" customHeight="1" x14ac:dyDescent="0.25">
      <c r="A10878"/>
      <c r="B10878"/>
      <c r="C10878"/>
      <c r="D10878"/>
      <c r="E10878"/>
    </row>
    <row r="10879" spans="1:5" ht="11.25" customHeight="1" x14ac:dyDescent="0.25">
      <c r="A10879"/>
      <c r="B10879"/>
      <c r="C10879"/>
      <c r="D10879"/>
      <c r="E10879"/>
    </row>
    <row r="10880" spans="1:5" ht="11.25" customHeight="1" x14ac:dyDescent="0.25">
      <c r="A10880"/>
      <c r="B10880"/>
      <c r="C10880"/>
      <c r="D10880"/>
      <c r="E10880"/>
    </row>
    <row r="10881" spans="1:5" ht="11.25" customHeight="1" x14ac:dyDescent="0.25">
      <c r="A10881"/>
      <c r="B10881"/>
      <c r="C10881"/>
      <c r="D10881"/>
      <c r="E10881"/>
    </row>
    <row r="10882" spans="1:5" ht="11.25" customHeight="1" x14ac:dyDescent="0.25">
      <c r="A10882"/>
      <c r="B10882"/>
      <c r="C10882"/>
      <c r="D10882"/>
      <c r="E10882"/>
    </row>
    <row r="10883" spans="1:5" ht="11.25" customHeight="1" x14ac:dyDescent="0.25">
      <c r="A10883"/>
      <c r="B10883"/>
      <c r="C10883"/>
      <c r="D10883"/>
      <c r="E10883"/>
    </row>
    <row r="10884" spans="1:5" ht="11.25" customHeight="1" x14ac:dyDescent="0.25">
      <c r="A10884"/>
      <c r="B10884"/>
      <c r="C10884"/>
      <c r="D10884"/>
      <c r="E10884"/>
    </row>
    <row r="10885" spans="1:5" ht="11.25" customHeight="1" x14ac:dyDescent="0.25">
      <c r="A10885"/>
      <c r="B10885"/>
      <c r="C10885"/>
      <c r="D10885"/>
      <c r="E10885"/>
    </row>
    <row r="10886" spans="1:5" ht="11.25" customHeight="1" x14ac:dyDescent="0.25">
      <c r="A10886"/>
      <c r="B10886"/>
      <c r="C10886"/>
      <c r="D10886"/>
      <c r="E10886"/>
    </row>
    <row r="10887" spans="1:5" ht="11.25" customHeight="1" x14ac:dyDescent="0.25">
      <c r="A10887"/>
      <c r="B10887"/>
      <c r="C10887"/>
      <c r="D10887"/>
      <c r="E10887"/>
    </row>
    <row r="10888" spans="1:5" ht="11.25" customHeight="1" x14ac:dyDescent="0.25">
      <c r="A10888"/>
      <c r="B10888"/>
      <c r="C10888"/>
      <c r="D10888"/>
      <c r="E10888"/>
    </row>
    <row r="10889" spans="1:5" ht="11.25" customHeight="1" x14ac:dyDescent="0.25">
      <c r="A10889"/>
      <c r="B10889"/>
      <c r="C10889"/>
      <c r="D10889"/>
      <c r="E10889"/>
    </row>
    <row r="10890" spans="1:5" ht="11.25" customHeight="1" x14ac:dyDescent="0.25">
      <c r="A10890"/>
      <c r="B10890"/>
      <c r="C10890"/>
      <c r="D10890"/>
      <c r="E10890"/>
    </row>
    <row r="10891" spans="1:5" ht="11.25" customHeight="1" x14ac:dyDescent="0.25">
      <c r="A10891"/>
      <c r="B10891"/>
      <c r="C10891"/>
      <c r="D10891"/>
      <c r="E10891"/>
    </row>
    <row r="10892" spans="1:5" ht="11.25" customHeight="1" x14ac:dyDescent="0.25">
      <c r="A10892"/>
      <c r="B10892"/>
      <c r="C10892"/>
      <c r="D10892"/>
      <c r="E10892"/>
    </row>
    <row r="10893" spans="1:5" ht="11.25" customHeight="1" x14ac:dyDescent="0.25">
      <c r="A10893"/>
      <c r="B10893"/>
      <c r="C10893"/>
      <c r="D10893"/>
      <c r="E10893"/>
    </row>
    <row r="10894" spans="1:5" ht="11.25" customHeight="1" x14ac:dyDescent="0.25">
      <c r="A10894"/>
      <c r="B10894"/>
      <c r="C10894"/>
      <c r="D10894"/>
      <c r="E10894"/>
    </row>
    <row r="10895" spans="1:5" ht="11.25" customHeight="1" x14ac:dyDescent="0.25">
      <c r="A10895"/>
      <c r="B10895"/>
      <c r="C10895"/>
      <c r="D10895"/>
      <c r="E10895"/>
    </row>
    <row r="10896" spans="1:5" ht="11.25" customHeight="1" x14ac:dyDescent="0.25">
      <c r="A10896"/>
      <c r="B10896"/>
      <c r="C10896"/>
      <c r="D10896"/>
      <c r="E10896"/>
    </row>
    <row r="10897" spans="1:5" ht="11.25" customHeight="1" x14ac:dyDescent="0.25">
      <c r="A10897"/>
      <c r="B10897"/>
      <c r="C10897"/>
      <c r="D10897"/>
      <c r="E10897"/>
    </row>
    <row r="10898" spans="1:5" ht="11.25" customHeight="1" x14ac:dyDescent="0.25">
      <c r="A10898"/>
      <c r="B10898"/>
      <c r="C10898"/>
      <c r="D10898"/>
      <c r="E10898"/>
    </row>
    <row r="10899" spans="1:5" ht="11.25" customHeight="1" x14ac:dyDescent="0.25">
      <c r="A10899"/>
      <c r="B10899"/>
      <c r="C10899"/>
      <c r="D10899"/>
      <c r="E10899"/>
    </row>
    <row r="10900" spans="1:5" ht="11.25" customHeight="1" x14ac:dyDescent="0.25">
      <c r="A10900"/>
      <c r="B10900"/>
      <c r="C10900"/>
      <c r="D10900"/>
      <c r="E10900"/>
    </row>
    <row r="10901" spans="1:5" ht="11.25" customHeight="1" x14ac:dyDescent="0.25">
      <c r="A10901"/>
      <c r="B10901"/>
      <c r="C10901"/>
      <c r="D10901"/>
      <c r="E10901"/>
    </row>
    <row r="10902" spans="1:5" ht="11.25" customHeight="1" x14ac:dyDescent="0.25">
      <c r="A10902"/>
      <c r="B10902"/>
      <c r="C10902"/>
      <c r="D10902"/>
      <c r="E10902"/>
    </row>
    <row r="10903" spans="1:5" ht="11.25" customHeight="1" x14ac:dyDescent="0.25">
      <c r="A10903"/>
      <c r="B10903"/>
      <c r="C10903"/>
      <c r="D10903"/>
      <c r="E10903"/>
    </row>
    <row r="10904" spans="1:5" ht="11.25" customHeight="1" x14ac:dyDescent="0.25">
      <c r="A10904"/>
      <c r="B10904"/>
      <c r="C10904"/>
      <c r="D10904"/>
      <c r="E10904"/>
    </row>
    <row r="10905" spans="1:5" ht="11.25" customHeight="1" x14ac:dyDescent="0.25">
      <c r="A10905"/>
      <c r="B10905"/>
      <c r="C10905"/>
      <c r="D10905"/>
      <c r="E10905"/>
    </row>
    <row r="10906" spans="1:5" ht="11.25" customHeight="1" x14ac:dyDescent="0.25">
      <c r="A10906"/>
      <c r="B10906"/>
      <c r="C10906"/>
      <c r="D10906"/>
      <c r="E10906"/>
    </row>
    <row r="10907" spans="1:5" ht="11.25" customHeight="1" x14ac:dyDescent="0.25">
      <c r="A10907"/>
      <c r="B10907"/>
      <c r="C10907"/>
      <c r="D10907"/>
      <c r="E10907"/>
    </row>
    <row r="10908" spans="1:5" ht="11.25" customHeight="1" x14ac:dyDescent="0.25">
      <c r="A10908"/>
      <c r="B10908"/>
      <c r="C10908"/>
      <c r="D10908"/>
      <c r="E10908"/>
    </row>
    <row r="10909" spans="1:5" ht="11.25" customHeight="1" x14ac:dyDescent="0.25">
      <c r="A10909"/>
      <c r="B10909"/>
      <c r="C10909"/>
      <c r="D10909"/>
      <c r="E10909"/>
    </row>
    <row r="10910" spans="1:5" ht="11.25" customHeight="1" x14ac:dyDescent="0.25">
      <c r="A10910"/>
      <c r="B10910"/>
      <c r="C10910"/>
      <c r="D10910"/>
      <c r="E10910"/>
    </row>
    <row r="10911" spans="1:5" ht="11.25" customHeight="1" x14ac:dyDescent="0.25">
      <c r="A10911"/>
      <c r="B10911"/>
      <c r="C10911"/>
      <c r="D10911"/>
      <c r="E10911"/>
    </row>
    <row r="10912" spans="1:5" ht="11.25" customHeight="1" x14ac:dyDescent="0.25">
      <c r="A10912"/>
      <c r="B10912"/>
      <c r="C10912"/>
      <c r="D10912"/>
      <c r="E10912"/>
    </row>
    <row r="10913" spans="1:5" ht="11.25" customHeight="1" x14ac:dyDescent="0.25">
      <c r="A10913"/>
      <c r="B10913"/>
      <c r="C10913"/>
      <c r="D10913"/>
      <c r="E10913"/>
    </row>
    <row r="10914" spans="1:5" ht="11.25" customHeight="1" x14ac:dyDescent="0.25">
      <c r="A10914"/>
      <c r="B10914"/>
      <c r="C10914"/>
      <c r="D10914"/>
      <c r="E10914"/>
    </row>
    <row r="10915" spans="1:5" ht="11.25" customHeight="1" x14ac:dyDescent="0.25">
      <c r="A10915"/>
      <c r="B10915"/>
      <c r="C10915"/>
      <c r="D10915"/>
      <c r="E10915"/>
    </row>
    <row r="10916" spans="1:5" ht="11.25" customHeight="1" x14ac:dyDescent="0.25">
      <c r="A10916"/>
      <c r="B10916"/>
      <c r="C10916"/>
      <c r="D10916"/>
      <c r="E10916"/>
    </row>
    <row r="10917" spans="1:5" ht="11.25" customHeight="1" x14ac:dyDescent="0.25">
      <c r="A10917"/>
      <c r="B10917"/>
      <c r="C10917"/>
      <c r="D10917"/>
      <c r="E10917"/>
    </row>
    <row r="10918" spans="1:5" ht="11.25" customHeight="1" x14ac:dyDescent="0.25">
      <c r="A10918"/>
      <c r="B10918"/>
      <c r="C10918"/>
      <c r="D10918"/>
      <c r="E10918"/>
    </row>
    <row r="10919" spans="1:5" ht="11.25" customHeight="1" x14ac:dyDescent="0.25">
      <c r="A10919"/>
      <c r="B10919"/>
      <c r="C10919"/>
      <c r="D10919"/>
      <c r="E10919"/>
    </row>
    <row r="10920" spans="1:5" ht="11.25" customHeight="1" x14ac:dyDescent="0.25">
      <c r="A10920"/>
      <c r="B10920"/>
      <c r="C10920"/>
      <c r="D10920"/>
      <c r="E10920"/>
    </row>
    <row r="10921" spans="1:5" ht="11.25" customHeight="1" x14ac:dyDescent="0.25">
      <c r="A10921"/>
      <c r="B10921"/>
      <c r="C10921"/>
      <c r="D10921"/>
      <c r="E10921"/>
    </row>
    <row r="10922" spans="1:5" ht="11.25" customHeight="1" x14ac:dyDescent="0.25">
      <c r="A10922"/>
      <c r="B10922"/>
      <c r="C10922"/>
      <c r="D10922"/>
      <c r="E10922"/>
    </row>
    <row r="10923" spans="1:5" ht="11.25" customHeight="1" x14ac:dyDescent="0.25">
      <c r="A10923"/>
      <c r="B10923"/>
      <c r="C10923"/>
      <c r="D10923"/>
      <c r="E10923"/>
    </row>
    <row r="10924" spans="1:5" ht="11.25" customHeight="1" x14ac:dyDescent="0.25">
      <c r="A10924"/>
      <c r="B10924"/>
      <c r="C10924"/>
      <c r="D10924"/>
      <c r="E10924"/>
    </row>
    <row r="10925" spans="1:5" ht="11.25" customHeight="1" x14ac:dyDescent="0.25">
      <c r="A10925"/>
      <c r="B10925"/>
      <c r="C10925"/>
      <c r="D10925"/>
      <c r="E10925"/>
    </row>
    <row r="10926" spans="1:5" ht="11.25" customHeight="1" x14ac:dyDescent="0.25">
      <c r="A10926"/>
      <c r="B10926"/>
      <c r="C10926"/>
      <c r="D10926"/>
      <c r="E10926"/>
    </row>
    <row r="10927" spans="1:5" ht="11.25" customHeight="1" x14ac:dyDescent="0.25">
      <c r="A10927"/>
      <c r="B10927"/>
      <c r="C10927"/>
      <c r="D10927"/>
      <c r="E10927"/>
    </row>
    <row r="10928" spans="1:5" ht="11.25" customHeight="1" x14ac:dyDescent="0.25">
      <c r="A10928"/>
      <c r="B10928"/>
      <c r="C10928"/>
      <c r="D10928"/>
      <c r="E10928"/>
    </row>
  </sheetData>
  <sheetProtection algorithmName="SHA-512" hashValue="qx32ajcnqjT4nVofPwnM8psZZEro4VxD62XzUq402UfpfxOeuxyUQnSQ4hXz3dRwLFG5Z/fh1fgzu6sIkaqqgg==" saltValue="ur3hST0+NOC0lux0h1pMFA==" spinCount="100000" sheet="1" objects="1" scenarios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age xmlns="48003c18-0c34-4c15-88c6-a95f4a1a1783" xsi:nil="true"/>
    <EMB_x0020_Type xmlns="48003c18-0c34-4c15-88c6-a95f4a1a1783" xsi:nil="true"/>
    <TaxCatchAll xmlns="2af3b793-b434-4d1f-abd1-55ce4b5242b1" xsi:nil="true"/>
    <lcf76f155ced4ddcb4097134ff3c332f xmlns="48003c18-0c34-4c15-88c6-a95f4a1a1783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29F81D7A9EE4D93AD5B689706EAFA" ma:contentTypeVersion="23" ma:contentTypeDescription="Create a new document." ma:contentTypeScope="" ma:versionID="e270ed4844a4fada1154f8c88e6a256f">
  <xsd:schema xmlns:xsd="http://www.w3.org/2001/XMLSchema" xmlns:xs="http://www.w3.org/2001/XMLSchema" xmlns:p="http://schemas.microsoft.com/office/2006/metadata/properties" xmlns:ns2="48003c18-0c34-4c15-88c6-a95f4a1a1783" xmlns:ns3="ff7b86e7-f935-481f-86d9-afbcb0daea76" xmlns:ns4="2af3b793-b434-4d1f-abd1-55ce4b5242b1" targetNamespace="http://schemas.microsoft.com/office/2006/metadata/properties" ma:root="true" ma:fieldsID="8c5f8ac73d7bb0cbd35cade80cd55860" ns2:_="" ns3:_="" ns4:_="">
    <xsd:import namespace="48003c18-0c34-4c15-88c6-a95f4a1a1783"/>
    <xsd:import namespace="ff7b86e7-f935-481f-86d9-afbcb0daea76"/>
    <xsd:import namespace="2af3b793-b434-4d1f-abd1-55ce4b5242b1"/>
    <xsd:element name="properties">
      <xsd:complexType>
        <xsd:sequence>
          <xsd:element name="documentManagement">
            <xsd:complexType>
              <xsd:all>
                <xsd:element ref="ns2:Language" minOccurs="0"/>
                <xsd:element ref="ns2:EMB_x0020_Typ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03c18-0c34-4c15-88c6-a95f4a1a1783" elementFormDefault="qualified">
    <xsd:import namespace="http://schemas.microsoft.com/office/2006/documentManagement/types"/>
    <xsd:import namespace="http://schemas.microsoft.com/office/infopath/2007/PartnerControls"/>
    <xsd:element name="Language" ma:index="8" nillable="true" ma:displayName="Language" ma:internalName="Language">
      <xsd:simpleType>
        <xsd:restriction base="dms:Text">
          <xsd:maxLength value="255"/>
        </xsd:restriction>
      </xsd:simpleType>
    </xsd:element>
    <xsd:element name="EMB_x0020_Type" ma:index="9" nillable="true" ma:displayName="EMB Type" ma:internalName="EMB_x0020_Type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7bda035-400f-4ee0-8922-1075bdfe8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b86e7-f935-481f-86d9-afbcb0daea7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3b793-b434-4d1f-abd1-55ce4b5242b1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68dc5fc5-0fb4-4ce3-abf0-ca38237a5a45}" ma:internalName="TaxCatchAll" ma:showField="CatchAllData" ma:web="ff7b86e7-f935-481f-86d9-afbcb0dae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B5991-5E61-43D0-A411-EB5E714D9ED5}">
  <ds:schemaRefs>
    <ds:schemaRef ds:uri="http://schemas.microsoft.com/office/2006/metadata/properties"/>
    <ds:schemaRef ds:uri="http://schemas.microsoft.com/office/infopath/2007/PartnerControls"/>
    <ds:schemaRef ds:uri="48003c18-0c34-4c15-88c6-a95f4a1a1783"/>
    <ds:schemaRef ds:uri="2af3b793-b434-4d1f-abd1-55ce4b5242b1"/>
  </ds:schemaRefs>
</ds:datastoreItem>
</file>

<file path=customXml/itemProps2.xml><?xml version="1.0" encoding="utf-8"?>
<ds:datastoreItem xmlns:ds="http://schemas.openxmlformats.org/officeDocument/2006/customXml" ds:itemID="{3643BF5E-B257-4D6B-AD32-F9C1E25253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EBD1E6A-C97D-494C-A2FD-2DD97E63CF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003c18-0c34-4c15-88c6-a95f4a1a1783"/>
    <ds:schemaRef ds:uri="ff7b86e7-f935-481f-86d9-afbcb0daea76"/>
    <ds:schemaRef ds:uri="2af3b793-b434-4d1f-abd1-55ce4b524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B33490B-E440-45AA-B447-126722C05C4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d2ff15f-6ce8-47f3-93ce-f81f88196d24}" enabled="1" method="Privileged" siteId="{f25493ae-1c98-41d7-8a33-0be75f5fe60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INFORMATION</vt:lpstr>
      <vt:lpstr>INPUT </vt:lpstr>
      <vt:lpstr>RESULTS</vt:lpstr>
      <vt:lpstr>Data</vt:lpstr>
      <vt:lpstr>Releaser list </vt:lpstr>
      <vt:lpstr>'INPUT '!Print_Area</vt:lpstr>
      <vt:lpstr>RESULTS!Print_Area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Shortley</dc:creator>
  <cp:keywords/>
  <dc:description/>
  <cp:lastModifiedBy>Ian Shortley</cp:lastModifiedBy>
  <cp:revision/>
  <dcterms:created xsi:type="dcterms:W3CDTF">2014-10-21T12:20:08Z</dcterms:created>
  <dcterms:modified xsi:type="dcterms:W3CDTF">2026-08-05T08:55:23Z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0x010100FAE29F81D7A9EE4D93AD5B689706EAFA</vt:lpwstr>
  </property>
  <property fmtid="{D5CDD505-2E9C-101B-9397-08002B2CF9AE}" pid="3" name="display_urn:schemas-microsoft-com:office:office#Editor">
    <vt:lpwstr>Shortley Ian</vt:lpwstr>
  </property>
  <property fmtid="{D5CDD505-2E9C-101B-9397-08002B2CF9AE}" pid="4" name="Title">
    <vt:lpwstr/>
  </property>
  <property fmtid="{D5CDD505-2E9C-101B-9397-08002B2CF9AE}" pid="5" name="Order">
    <vt:lpwstr>2377100.00000000</vt:lpwstr>
  </property>
  <property fmtid="{D5CDD505-2E9C-101B-9397-08002B2CF9AE}" pid="6" name="display_urn:schemas-microsoft-com:office:office#Author">
    <vt:lpwstr>Shortley Ian</vt:lpwstr>
  </property>
  <property fmtid="{D5CDD505-2E9C-101B-9397-08002B2CF9AE}" pid="7" name="MSIP_Label_bd2ff15f-6ce8-47f3-93ce-f81f88196d24_Enabled">
    <vt:lpwstr>true</vt:lpwstr>
  </property>
  <property fmtid="{D5CDD505-2E9C-101B-9397-08002B2CF9AE}" pid="8" name="MSIP_Label_bd2ff15f-6ce8-47f3-93ce-f81f88196d24_SetDate">
    <vt:lpwstr>2021-08-25T11:21:00Z</vt:lpwstr>
  </property>
  <property fmtid="{D5CDD505-2E9C-101B-9397-08002B2CF9AE}" pid="9" name="MSIP_Label_bd2ff15f-6ce8-47f3-93ce-f81f88196d24_Method">
    <vt:lpwstr>Privileged</vt:lpwstr>
  </property>
  <property fmtid="{D5CDD505-2E9C-101B-9397-08002B2CF9AE}" pid="10" name="MSIP_Label_bd2ff15f-6ce8-47f3-93ce-f81f88196d24_Name">
    <vt:lpwstr>bd2ff15f-6ce8-47f3-93ce-f81f88196d24</vt:lpwstr>
  </property>
  <property fmtid="{D5CDD505-2E9C-101B-9397-08002B2CF9AE}" pid="11" name="MSIP_Label_bd2ff15f-6ce8-47f3-93ce-f81f88196d24_SiteId">
    <vt:lpwstr>f25493ae-1c98-41d7-8a33-0be75f5fe603</vt:lpwstr>
  </property>
  <property fmtid="{D5CDD505-2E9C-101B-9397-08002B2CF9AE}" pid="12" name="MSIP_Label_bd2ff15f-6ce8-47f3-93ce-f81f88196d24_ActionId">
    <vt:lpwstr>9fd98dfa-7f5a-4104-9050-e75566eaab5c</vt:lpwstr>
  </property>
  <property fmtid="{D5CDD505-2E9C-101B-9397-08002B2CF9AE}" pid="13" name="MSIP_Label_bd2ff15f-6ce8-47f3-93ce-f81f88196d24_ContentBits">
    <vt:lpwstr>0</vt:lpwstr>
  </property>
  <property fmtid="{D5CDD505-2E9C-101B-9397-08002B2CF9AE}" pid="14" name="MediaServiceImageTags">
    <vt:lpwstr/>
  </property>
</Properties>
</file>